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embeddings/oleObject77.bin" ContentType="application/vnd.openxmlformats-officedocument.oleObject"/>
  <Override PartName="/xl/embeddings/oleObject78.bin" ContentType="application/vnd.openxmlformats-officedocument.oleObject"/>
  <Override PartName="/xl/embeddings/oleObject79.bin" ContentType="application/vnd.openxmlformats-officedocument.oleObject"/>
  <Override PartName="/xl/embeddings/oleObject80.bin" ContentType="application/vnd.openxmlformats-officedocument.oleObject"/>
  <Override PartName="/xl/embeddings/oleObject81.bin" ContentType="application/vnd.openxmlformats-officedocument.oleObject"/>
  <Override PartName="/xl/drawings/drawing7.xml" ContentType="application/vnd.openxmlformats-officedocument.drawing+xml"/>
  <Override PartName="/xl/embeddings/oleObject82.bin" ContentType="application/vnd.openxmlformats-officedocument.oleObject"/>
  <Override PartName="/xl/embeddings/oleObject83.bin" ContentType="application/vnd.openxmlformats-officedocument.oleObject"/>
  <Override PartName="/xl/embeddings/oleObject84.bin" ContentType="application/vnd.openxmlformats-officedocument.oleObject"/>
  <Override PartName="/xl/embeddings/oleObject85.bin" ContentType="application/vnd.openxmlformats-officedocument.oleObject"/>
  <Override PartName="/xl/embeddings/oleObject86.bin" ContentType="application/vnd.openxmlformats-officedocument.oleObject"/>
  <Override PartName="/xl/embeddings/oleObject87.bin" ContentType="application/vnd.openxmlformats-officedocument.oleObject"/>
  <Override PartName="/xl/embeddings/oleObject88.bin" ContentType="application/vnd.openxmlformats-officedocument.oleObject"/>
  <Override PartName="/xl/embeddings/oleObject89.bin" ContentType="application/vnd.openxmlformats-officedocument.oleObject"/>
  <Override PartName="/xl/embeddings/oleObject90.bin" ContentType="application/vnd.openxmlformats-officedocument.oleObject"/>
  <Override PartName="/xl/embeddings/oleObject91.bin" ContentType="application/vnd.openxmlformats-officedocument.oleObject"/>
  <Override PartName="/xl/embeddings/oleObject92.bin" ContentType="application/vnd.openxmlformats-officedocument.oleObject"/>
  <Override PartName="/xl/embeddings/oleObject93.bin" ContentType="application/vnd.openxmlformats-officedocument.oleObject"/>
  <Override PartName="/xl/embeddings/oleObject94.bin" ContentType="application/vnd.openxmlformats-officedocument.oleObject"/>
  <Override PartName="/xl/embeddings/oleObject95.bin" ContentType="application/vnd.openxmlformats-officedocument.oleObject"/>
  <Override PartName="/xl/embeddings/oleObject96.bin" ContentType="application/vnd.openxmlformats-officedocument.oleObject"/>
  <Override PartName="/xl/embeddings/oleObject97.bin" ContentType="application/vnd.openxmlformats-officedocument.oleObject"/>
  <Override PartName="/xl/embeddings/oleObject98.bin" ContentType="application/vnd.openxmlformats-officedocument.oleObject"/>
  <Override PartName="/xl/embeddings/oleObject99.bin" ContentType="application/vnd.openxmlformats-officedocument.oleObject"/>
  <Override PartName="/xl/embeddings/oleObject100.bin" ContentType="application/vnd.openxmlformats-officedocument.oleObject"/>
  <Override PartName="/xl/embeddings/oleObject101.bin" ContentType="application/vnd.openxmlformats-officedocument.oleObject"/>
  <Override PartName="/xl/embeddings/oleObject102.bin" ContentType="application/vnd.openxmlformats-officedocument.oleObject"/>
  <Override PartName="/xl/embeddings/oleObject103.bin" ContentType="application/vnd.openxmlformats-officedocument.oleObject"/>
  <Override PartName="/xl/embeddings/oleObject104.bin" ContentType="application/vnd.openxmlformats-officedocument.oleObject"/>
  <Override PartName="/xl/embeddings/oleObject105.bin" ContentType="application/vnd.openxmlformats-officedocument.oleObject"/>
  <Override PartName="/xl/embeddings/oleObject106.bin" ContentType="application/vnd.openxmlformats-officedocument.oleObject"/>
  <Override PartName="/xl/embeddings/oleObject107.bin" ContentType="application/vnd.openxmlformats-officedocument.oleObject"/>
  <Override PartName="/xl/embeddings/oleObject108.bin" ContentType="application/vnd.openxmlformats-officedocument.oleObject"/>
  <Override PartName="/xl/embeddings/oleObject109.bin" ContentType="application/vnd.openxmlformats-officedocument.oleObject"/>
  <Override PartName="/xl/embeddings/oleObject110.bin" ContentType="application/vnd.openxmlformats-officedocument.oleObject"/>
  <Override PartName="/xl/embeddings/oleObject111.bin" ContentType="application/vnd.openxmlformats-officedocument.oleObject"/>
  <Override PartName="/xl/embeddings/oleObject112.bin" ContentType="application/vnd.openxmlformats-officedocument.oleObject"/>
  <Override PartName="/xl/embeddings/oleObject113.bin" ContentType="application/vnd.openxmlformats-officedocument.oleObject"/>
  <Override PartName="/xl/embeddings/oleObject114.bin" ContentType="application/vnd.openxmlformats-officedocument.oleObject"/>
  <Override PartName="/xl/embeddings/oleObject115.bin" ContentType="application/vnd.openxmlformats-officedocument.oleObject"/>
  <Override PartName="/xl/embeddings/oleObject116.bin" ContentType="application/vnd.openxmlformats-officedocument.oleObject"/>
  <Override PartName="/xl/embeddings/oleObject117.bin" ContentType="application/vnd.openxmlformats-officedocument.oleObject"/>
  <Override PartName="/xl/embeddings/oleObject118.bin" ContentType="application/vnd.openxmlformats-officedocument.oleObject"/>
  <Override PartName="/xl/embeddings/oleObject119.bin" ContentType="application/vnd.openxmlformats-officedocument.oleObject"/>
  <Override PartName="/xl/embeddings/oleObject120.bin" ContentType="application/vnd.openxmlformats-officedocument.oleObject"/>
  <Override PartName="/xl/embeddings/oleObject121.bin" ContentType="application/vnd.openxmlformats-officedocument.oleObject"/>
  <Override PartName="/xl/embeddings/oleObject122.bin" ContentType="application/vnd.openxmlformats-officedocument.oleObject"/>
  <Override PartName="/xl/embeddings/oleObject123.bin" ContentType="application/vnd.openxmlformats-officedocument.oleObject"/>
  <Override PartName="/xl/embeddings/oleObject124.bin" ContentType="application/vnd.openxmlformats-officedocument.oleObject"/>
  <Override PartName="/xl/embeddings/oleObject125.bin" ContentType="application/vnd.openxmlformats-officedocument.oleObject"/>
  <Override PartName="/xl/embeddings/oleObject126.bin" ContentType="application/vnd.openxmlformats-officedocument.oleObject"/>
  <Override PartName="/xl/embeddings/oleObject127.bin" ContentType="application/vnd.openxmlformats-officedocument.oleObject"/>
  <Override PartName="/xl/embeddings/oleObject128.bin" ContentType="application/vnd.openxmlformats-officedocument.oleObject"/>
  <Override PartName="/xl/embeddings/oleObject129.bin" ContentType="application/vnd.openxmlformats-officedocument.oleObject"/>
  <Override PartName="/xl/embeddings/oleObject130.bin" ContentType="application/vnd.openxmlformats-officedocument.oleObject"/>
  <Override PartName="/xl/embeddings/oleObject131.bin" ContentType="application/vnd.openxmlformats-officedocument.oleObject"/>
  <Override PartName="/xl/embeddings/oleObject132.bin" ContentType="application/vnd.openxmlformats-officedocument.oleObject"/>
  <Override PartName="/xl/embeddings/oleObject133.bin" ContentType="application/vnd.openxmlformats-officedocument.oleObject"/>
  <Override PartName="/xl/embeddings/oleObject134.bin" ContentType="application/vnd.openxmlformats-officedocument.oleObject"/>
  <Override PartName="/xl/embeddings/oleObject135.bin" ContentType="application/vnd.openxmlformats-officedocument.oleObject"/>
  <Override PartName="/xl/embeddings/oleObject136.bin" ContentType="application/vnd.openxmlformats-officedocument.oleObject"/>
  <Override PartName="/xl/embeddings/oleObject137.bin" ContentType="application/vnd.openxmlformats-officedocument.oleObject"/>
  <Override PartName="/xl/embeddings/oleObject138.bin" ContentType="application/vnd.openxmlformats-officedocument.oleObject"/>
  <Override PartName="/xl/embeddings/oleObject139.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Documents\KomDino\"/>
    </mc:Choice>
  </mc:AlternateContent>
  <bookViews>
    <workbookView xWindow="0" yWindow="0" windowWidth="27615" windowHeight="13035" firstSheet="5" activeTab="7"/>
  </bookViews>
  <sheets>
    <sheet name="SIMO" sheetId="15" r:id="rId1"/>
    <sheet name="KAMA" sheetId="14" r:id="rId2"/>
    <sheet name="BPU" sheetId="12" r:id="rId3"/>
    <sheet name="ISA" sheetId="11" r:id="rId4"/>
    <sheet name="KAMAOLD" sheetId="10" r:id="rId5"/>
    <sheet name="KB300" sheetId="9" r:id="rId6"/>
    <sheet name="915福岡600k" sheetId="7" r:id="rId7"/>
    <sheet name="Sheet1" sheetId="1" r:id="rId8"/>
    <sheet name="Sheet2" sheetId="2" r:id="rId9"/>
    <sheet name="Sheet3" sheetId="3" r:id="rId10"/>
    <sheet name="Sheet4" sheetId="13" r:id="rId11"/>
  </sheets>
  <definedNames>
    <definedName name="_xlnm.Print_Area" localSheetId="3">ISA!$A$1:$H$51</definedName>
    <definedName name="_xlnm.Print_Area" localSheetId="1">KAMA!$A$1:$J$61</definedName>
    <definedName name="_xlnm.Print_Area" localSheetId="4">KAMAOLD!$A$1:$I$59</definedName>
    <definedName name="_xlnm.Print_Area" localSheetId="7">Sheet1!$A$1:$O$150</definedName>
    <definedName name="_xlnm.Print_Titles" localSheetId="3">ISA!$1:$2</definedName>
    <definedName name="_xlnm.Print_Titles" localSheetId="1">KAMA!$1:$2</definedName>
    <definedName name="_xlnm.Print_Titles" localSheetId="4">KAMAOLD!$1:$2</definedName>
  </definedNames>
  <calcPr calcId="152511" refMode="R1C1"/>
</workbook>
</file>

<file path=xl/calcChain.xml><?xml version="1.0" encoding="utf-8"?>
<calcChain xmlns="http://schemas.openxmlformats.org/spreadsheetml/2006/main">
  <c r="D76" i="1" l="1"/>
  <c r="E77" i="1"/>
  <c r="E78" i="1"/>
  <c r="E79" i="1"/>
  <c r="D80" i="1"/>
  <c r="D81" i="1"/>
  <c r="E82" i="1"/>
  <c r="E83" i="1"/>
  <c r="E84" i="1"/>
  <c r="F85" i="1" s="1"/>
  <c r="D85" i="1"/>
  <c r="N150" i="1" l="1"/>
  <c r="K150" i="1"/>
  <c r="G150" i="1"/>
  <c r="D150" i="1"/>
  <c r="A150" i="1"/>
  <c r="N149" i="1"/>
  <c r="K149" i="1"/>
  <c r="H149" i="1"/>
  <c r="E149" i="1"/>
  <c r="B149" i="1"/>
  <c r="N148" i="1"/>
  <c r="K148" i="1"/>
  <c r="H148" i="1"/>
  <c r="E148" i="1"/>
  <c r="B148" i="1"/>
  <c r="N147" i="1"/>
  <c r="K147" i="1"/>
  <c r="H147" i="1"/>
  <c r="E147" i="1"/>
  <c r="B147" i="1"/>
  <c r="M146" i="1"/>
  <c r="J146" i="1"/>
  <c r="G146" i="1"/>
  <c r="D146" i="1"/>
  <c r="A146" i="1"/>
  <c r="N145" i="1"/>
  <c r="K145" i="1"/>
  <c r="G145" i="1"/>
  <c r="D145" i="1"/>
  <c r="A145" i="1"/>
  <c r="N144" i="1"/>
  <c r="K144" i="1"/>
  <c r="H144" i="1"/>
  <c r="E144" i="1"/>
  <c r="B144" i="1"/>
  <c r="N143" i="1"/>
  <c r="K143" i="1"/>
  <c r="H143" i="1"/>
  <c r="E143" i="1"/>
  <c r="B143" i="1"/>
  <c r="N142" i="1"/>
  <c r="K142" i="1"/>
  <c r="H142" i="1"/>
  <c r="E142" i="1"/>
  <c r="B142" i="1"/>
  <c r="M141" i="1"/>
  <c r="J141" i="1"/>
  <c r="G141" i="1"/>
  <c r="D141" i="1"/>
  <c r="A141" i="1"/>
  <c r="N140" i="1"/>
  <c r="K140" i="1"/>
  <c r="G140" i="1"/>
  <c r="D140" i="1"/>
  <c r="A140" i="1"/>
  <c r="N139" i="1"/>
  <c r="K139" i="1"/>
  <c r="H139" i="1"/>
  <c r="E139" i="1"/>
  <c r="B139" i="1"/>
  <c r="N138" i="1"/>
  <c r="K138" i="1"/>
  <c r="H138" i="1"/>
  <c r="E138" i="1"/>
  <c r="B138" i="1"/>
  <c r="N137" i="1"/>
  <c r="K137" i="1"/>
  <c r="H137" i="1"/>
  <c r="E137" i="1"/>
  <c r="B137" i="1"/>
  <c r="M136" i="1"/>
  <c r="J136" i="1"/>
  <c r="G136" i="1"/>
  <c r="D136" i="1"/>
  <c r="A136" i="1"/>
  <c r="N135" i="1"/>
  <c r="K135" i="1"/>
  <c r="G135" i="1"/>
  <c r="D135" i="1"/>
  <c r="A135" i="1"/>
  <c r="N134" i="1"/>
  <c r="K134" i="1"/>
  <c r="H134" i="1"/>
  <c r="E134" i="1"/>
  <c r="B134" i="1"/>
  <c r="N133" i="1"/>
  <c r="K133" i="1"/>
  <c r="H133" i="1"/>
  <c r="E133" i="1"/>
  <c r="B133" i="1"/>
  <c r="N132" i="1"/>
  <c r="K132" i="1"/>
  <c r="H132" i="1"/>
  <c r="E132" i="1"/>
  <c r="B132" i="1"/>
  <c r="M131" i="1"/>
  <c r="J131" i="1"/>
  <c r="G131" i="1"/>
  <c r="D131" i="1"/>
  <c r="A131" i="1"/>
  <c r="N130" i="1"/>
  <c r="K130" i="1"/>
  <c r="G130" i="1"/>
  <c r="D130" i="1"/>
  <c r="A130" i="1"/>
  <c r="N129" i="1"/>
  <c r="K129" i="1"/>
  <c r="H129" i="1"/>
  <c r="E129" i="1"/>
  <c r="B129" i="1"/>
  <c r="N128" i="1"/>
  <c r="K128" i="1"/>
  <c r="H128" i="1"/>
  <c r="E128" i="1"/>
  <c r="B128" i="1"/>
  <c r="N127" i="1"/>
  <c r="K127" i="1"/>
  <c r="H127" i="1"/>
  <c r="E127" i="1"/>
  <c r="B127" i="1"/>
  <c r="M126" i="1"/>
  <c r="J126" i="1"/>
  <c r="G126" i="1"/>
  <c r="D126" i="1"/>
  <c r="A126" i="1"/>
  <c r="N125" i="1"/>
  <c r="K125" i="1"/>
  <c r="G125" i="1"/>
  <c r="D125" i="1"/>
  <c r="A125" i="1"/>
  <c r="N124" i="1"/>
  <c r="K124" i="1"/>
  <c r="H124" i="1"/>
  <c r="E124" i="1"/>
  <c r="B124" i="1"/>
  <c r="N123" i="1"/>
  <c r="K123" i="1"/>
  <c r="H123" i="1"/>
  <c r="E123" i="1"/>
  <c r="B123" i="1"/>
  <c r="N122" i="1"/>
  <c r="K122" i="1"/>
  <c r="H122" i="1"/>
  <c r="E122" i="1"/>
  <c r="B122" i="1"/>
  <c r="M121" i="1"/>
  <c r="J121" i="1"/>
  <c r="G121" i="1"/>
  <c r="D121" i="1"/>
  <c r="A121" i="1"/>
  <c r="N120" i="1"/>
  <c r="K120" i="1"/>
  <c r="G120" i="1"/>
  <c r="D120" i="1"/>
  <c r="A120" i="1"/>
  <c r="N119" i="1"/>
  <c r="K119" i="1"/>
  <c r="H119" i="1"/>
  <c r="E119" i="1"/>
  <c r="B119" i="1"/>
  <c r="N118" i="1"/>
  <c r="K118" i="1"/>
  <c r="H118" i="1"/>
  <c r="E118" i="1"/>
  <c r="B118" i="1"/>
  <c r="N117" i="1"/>
  <c r="K117" i="1"/>
  <c r="H117" i="1"/>
  <c r="E117" i="1"/>
  <c r="B117" i="1"/>
  <c r="M116" i="1"/>
  <c r="J116" i="1"/>
  <c r="G116" i="1"/>
  <c r="D116" i="1"/>
  <c r="A116" i="1"/>
  <c r="N115" i="1"/>
  <c r="K115" i="1"/>
  <c r="G115" i="1"/>
  <c r="D115" i="1"/>
  <c r="A115" i="1"/>
  <c r="N114" i="1"/>
  <c r="K114" i="1"/>
  <c r="H114" i="1"/>
  <c r="E114" i="1"/>
  <c r="B114" i="1"/>
  <c r="N113" i="1"/>
  <c r="K113" i="1"/>
  <c r="H113" i="1"/>
  <c r="E113" i="1"/>
  <c r="B113" i="1"/>
  <c r="N112" i="1"/>
  <c r="K112" i="1"/>
  <c r="H112" i="1"/>
  <c r="E112" i="1"/>
  <c r="B112" i="1"/>
  <c r="M111" i="1"/>
  <c r="J111" i="1"/>
  <c r="G111" i="1"/>
  <c r="D111" i="1"/>
  <c r="A111" i="1"/>
  <c r="N110" i="1"/>
  <c r="K110" i="1"/>
  <c r="G110" i="1"/>
  <c r="D110" i="1"/>
  <c r="A110" i="1"/>
  <c r="N109" i="1"/>
  <c r="K109" i="1"/>
  <c r="H109" i="1"/>
  <c r="E109" i="1"/>
  <c r="B109" i="1"/>
  <c r="N108" i="1"/>
  <c r="K108" i="1"/>
  <c r="H108" i="1"/>
  <c r="E108" i="1"/>
  <c r="B108" i="1"/>
  <c r="N107" i="1"/>
  <c r="K107" i="1"/>
  <c r="H107" i="1"/>
  <c r="E107" i="1"/>
  <c r="B107" i="1"/>
  <c r="M106" i="1"/>
  <c r="J106" i="1"/>
  <c r="G106" i="1"/>
  <c r="D106" i="1"/>
  <c r="A106" i="1"/>
  <c r="N105" i="1"/>
  <c r="K105" i="1"/>
  <c r="G105" i="1"/>
  <c r="D105" i="1"/>
  <c r="A105" i="1"/>
  <c r="N104" i="1"/>
  <c r="K104" i="1"/>
  <c r="H104" i="1"/>
  <c r="E104" i="1"/>
  <c r="B104" i="1"/>
  <c r="N103" i="1"/>
  <c r="K103" i="1"/>
  <c r="H103" i="1"/>
  <c r="E103" i="1"/>
  <c r="B103" i="1"/>
  <c r="N102" i="1"/>
  <c r="K102" i="1"/>
  <c r="H102" i="1"/>
  <c r="E102" i="1"/>
  <c r="B102" i="1"/>
  <c r="M101" i="1"/>
  <c r="J101" i="1"/>
  <c r="G101" i="1"/>
  <c r="D101" i="1"/>
  <c r="A101" i="1"/>
  <c r="N100" i="1"/>
  <c r="K100" i="1"/>
  <c r="G100" i="1"/>
  <c r="D100" i="1"/>
  <c r="A100" i="1"/>
  <c r="N99" i="1"/>
  <c r="K99" i="1"/>
  <c r="H99" i="1"/>
  <c r="E99" i="1"/>
  <c r="B99" i="1"/>
  <c r="N98" i="1"/>
  <c r="K98" i="1"/>
  <c r="H98" i="1"/>
  <c r="E98" i="1"/>
  <c r="B98" i="1"/>
  <c r="N97" i="1"/>
  <c r="K97" i="1"/>
  <c r="H97" i="1"/>
  <c r="E97" i="1"/>
  <c r="B97" i="1"/>
  <c r="M96" i="1"/>
  <c r="J96" i="1"/>
  <c r="G96" i="1"/>
  <c r="D96" i="1"/>
  <c r="A96" i="1"/>
  <c r="N95" i="1"/>
  <c r="K95" i="1"/>
  <c r="G95" i="1"/>
  <c r="D95" i="1"/>
  <c r="A95" i="1"/>
  <c r="N94" i="1"/>
  <c r="K94" i="1"/>
  <c r="H94" i="1"/>
  <c r="E94" i="1"/>
  <c r="B94" i="1"/>
  <c r="N93" i="1"/>
  <c r="K93" i="1"/>
  <c r="H93" i="1"/>
  <c r="E93" i="1"/>
  <c r="B93" i="1"/>
  <c r="N92" i="1"/>
  <c r="K92" i="1"/>
  <c r="H92" i="1"/>
  <c r="E92" i="1"/>
  <c r="B92" i="1"/>
  <c r="M91" i="1"/>
  <c r="J91" i="1"/>
  <c r="G91" i="1"/>
  <c r="D91" i="1"/>
  <c r="A91" i="1"/>
  <c r="N90" i="1"/>
  <c r="K90" i="1"/>
  <c r="G90" i="1"/>
  <c r="D90" i="1"/>
  <c r="A90" i="1"/>
  <c r="N89" i="1"/>
  <c r="K89" i="1"/>
  <c r="H89" i="1"/>
  <c r="E89" i="1"/>
  <c r="B89" i="1"/>
  <c r="N88" i="1"/>
  <c r="K88" i="1"/>
  <c r="H88" i="1"/>
  <c r="E88" i="1"/>
  <c r="B88" i="1"/>
  <c r="N87" i="1"/>
  <c r="K87" i="1"/>
  <c r="H87" i="1"/>
  <c r="E87" i="1"/>
  <c r="B87" i="1"/>
  <c r="M86" i="1"/>
  <c r="J86" i="1"/>
  <c r="G86" i="1"/>
  <c r="D86" i="1"/>
  <c r="A86" i="1"/>
  <c r="N85" i="1"/>
  <c r="K85" i="1"/>
  <c r="G85" i="1"/>
  <c r="A85" i="1"/>
  <c r="N84" i="1"/>
  <c r="K84" i="1"/>
  <c r="H84" i="1"/>
  <c r="B84" i="1"/>
  <c r="N83" i="1"/>
  <c r="K83" i="1"/>
  <c r="H83" i="1"/>
  <c r="B83" i="1"/>
  <c r="N82" i="1"/>
  <c r="K82" i="1"/>
  <c r="H82" i="1"/>
  <c r="B82" i="1"/>
  <c r="M81" i="1"/>
  <c r="J81" i="1"/>
  <c r="G81" i="1"/>
  <c r="A81" i="1"/>
  <c r="N80" i="1"/>
  <c r="K80" i="1"/>
  <c r="G80" i="1"/>
  <c r="A80" i="1"/>
  <c r="N79" i="1"/>
  <c r="K79" i="1"/>
  <c r="H79" i="1"/>
  <c r="B79" i="1"/>
  <c r="N78" i="1"/>
  <c r="K78" i="1"/>
  <c r="H78" i="1"/>
  <c r="B78" i="1"/>
  <c r="N77" i="1"/>
  <c r="K77" i="1"/>
  <c r="H77" i="1"/>
  <c r="B77" i="1"/>
  <c r="M76" i="1"/>
  <c r="J76" i="1"/>
  <c r="G76" i="1"/>
  <c r="A76" i="1"/>
  <c r="N75" i="1"/>
  <c r="K75" i="1"/>
  <c r="G75" i="1"/>
  <c r="D75" i="1"/>
  <c r="A75" i="1"/>
  <c r="N74" i="1"/>
  <c r="K74" i="1"/>
  <c r="H74" i="1"/>
  <c r="E74" i="1"/>
  <c r="F80" i="1" s="1"/>
  <c r="B74" i="1"/>
  <c r="N73" i="1"/>
  <c r="K73" i="1"/>
  <c r="H73" i="1"/>
  <c r="E73" i="1"/>
  <c r="B73" i="1"/>
  <c r="N72" i="1"/>
  <c r="K72" i="1"/>
  <c r="H72" i="1"/>
  <c r="E72" i="1"/>
  <c r="B72" i="1"/>
  <c r="M71" i="1"/>
  <c r="J71" i="1"/>
  <c r="G71" i="1"/>
  <c r="D71" i="1"/>
  <c r="A71" i="1"/>
  <c r="N70" i="1"/>
  <c r="K70" i="1"/>
  <c r="G70" i="1"/>
  <c r="D70" i="1"/>
  <c r="A70" i="1"/>
  <c r="N69" i="1"/>
  <c r="K69" i="1"/>
  <c r="H69" i="1"/>
  <c r="E69" i="1"/>
  <c r="B69" i="1"/>
  <c r="N68" i="1"/>
  <c r="K68" i="1"/>
  <c r="H68" i="1"/>
  <c r="E68" i="1"/>
  <c r="B68" i="1"/>
  <c r="N67" i="1"/>
  <c r="K67" i="1"/>
  <c r="H67" i="1"/>
  <c r="E67" i="1"/>
  <c r="B67" i="1"/>
  <c r="M66" i="1"/>
  <c r="J66" i="1"/>
  <c r="G66" i="1"/>
  <c r="D66" i="1"/>
  <c r="A66" i="1"/>
  <c r="N65" i="1"/>
  <c r="K65" i="1"/>
  <c r="G65" i="1"/>
  <c r="D65" i="1"/>
  <c r="A65" i="1"/>
  <c r="N64" i="1"/>
  <c r="K64" i="1"/>
  <c r="H64" i="1"/>
  <c r="E64" i="1"/>
  <c r="B64" i="1"/>
  <c r="N63" i="1"/>
  <c r="K63" i="1"/>
  <c r="H63" i="1"/>
  <c r="E63" i="1"/>
  <c r="B63" i="1"/>
  <c r="N62" i="1"/>
  <c r="K62" i="1"/>
  <c r="H62" i="1"/>
  <c r="E62" i="1"/>
  <c r="B62" i="1"/>
  <c r="M61" i="1"/>
  <c r="J61" i="1"/>
  <c r="G61" i="1"/>
  <c r="D61" i="1"/>
  <c r="A61" i="1"/>
  <c r="N60" i="1"/>
  <c r="K60" i="1"/>
  <c r="G60" i="1"/>
  <c r="D60" i="1"/>
  <c r="A60" i="1"/>
  <c r="N59" i="1"/>
  <c r="K59" i="1"/>
  <c r="H59" i="1"/>
  <c r="E59" i="1"/>
  <c r="B59" i="1"/>
  <c r="N58" i="1"/>
  <c r="K58" i="1"/>
  <c r="H58" i="1"/>
  <c r="E58" i="1"/>
  <c r="N57" i="1"/>
  <c r="K57" i="1"/>
  <c r="H57" i="1"/>
  <c r="E57" i="1"/>
  <c r="B57" i="1"/>
  <c r="M56" i="1"/>
  <c r="J56" i="1"/>
  <c r="G56" i="1"/>
  <c r="D56" i="1"/>
  <c r="A56" i="1"/>
  <c r="N55" i="1"/>
  <c r="K55" i="1"/>
  <c r="G55" i="1"/>
  <c r="D55" i="1"/>
  <c r="A55" i="1"/>
  <c r="N54" i="1"/>
  <c r="K54" i="1"/>
  <c r="H54" i="1"/>
  <c r="E54" i="1"/>
  <c r="B54" i="1"/>
  <c r="N53" i="1"/>
  <c r="K53" i="1"/>
  <c r="H53" i="1"/>
  <c r="E53" i="1"/>
  <c r="B53" i="1"/>
  <c r="N52" i="1"/>
  <c r="K52" i="1"/>
  <c r="H52" i="1"/>
  <c r="E52" i="1"/>
  <c r="B52" i="1"/>
  <c r="M51" i="1"/>
  <c r="J51" i="1"/>
  <c r="G51" i="1"/>
  <c r="D51" i="1"/>
  <c r="A51" i="1"/>
  <c r="N50" i="1"/>
  <c r="K50" i="1"/>
  <c r="G50" i="1"/>
  <c r="D50" i="1"/>
  <c r="A50" i="1"/>
  <c r="N49" i="1"/>
  <c r="K49" i="1"/>
  <c r="H49" i="1"/>
  <c r="E49" i="1"/>
  <c r="B49" i="1"/>
  <c r="N48" i="1"/>
  <c r="K48" i="1"/>
  <c r="H48" i="1"/>
  <c r="E48" i="1"/>
  <c r="B48" i="1"/>
  <c r="N47" i="1"/>
  <c r="K47" i="1"/>
  <c r="H47" i="1"/>
  <c r="E47" i="1"/>
  <c r="B47" i="1"/>
  <c r="M46" i="1"/>
  <c r="J46" i="1"/>
  <c r="G46" i="1"/>
  <c r="D46" i="1"/>
  <c r="A46" i="1"/>
  <c r="N45" i="1"/>
  <c r="K45" i="1"/>
  <c r="G45" i="1"/>
  <c r="D45" i="1"/>
  <c r="A45" i="1"/>
  <c r="N44" i="1"/>
  <c r="K44" i="1"/>
  <c r="H44" i="1"/>
  <c r="E44" i="1"/>
  <c r="B44" i="1"/>
  <c r="N43" i="1"/>
  <c r="K43" i="1"/>
  <c r="H43" i="1"/>
  <c r="E43" i="1"/>
  <c r="B43" i="1"/>
  <c r="N42" i="1"/>
  <c r="K42" i="1"/>
  <c r="H42" i="1"/>
  <c r="E42" i="1"/>
  <c r="B42" i="1"/>
  <c r="M41" i="1"/>
  <c r="J41" i="1"/>
  <c r="G41" i="1"/>
  <c r="D41" i="1"/>
  <c r="A41" i="1"/>
  <c r="N40" i="1"/>
  <c r="K40" i="1"/>
  <c r="G40" i="1"/>
  <c r="D40" i="1"/>
  <c r="A40" i="1"/>
  <c r="N39" i="1"/>
  <c r="K39" i="1"/>
  <c r="H39" i="1"/>
  <c r="E39" i="1"/>
  <c r="B39" i="1"/>
  <c r="N38" i="1"/>
  <c r="K38" i="1"/>
  <c r="H38" i="1"/>
  <c r="E38" i="1"/>
  <c r="B38" i="1"/>
  <c r="N37" i="1"/>
  <c r="K37" i="1"/>
  <c r="H37" i="1"/>
  <c r="E37" i="1"/>
  <c r="B37" i="1"/>
  <c r="M36" i="1"/>
  <c r="J36" i="1"/>
  <c r="G36" i="1"/>
  <c r="D36" i="1"/>
  <c r="A36" i="1"/>
  <c r="N35" i="1"/>
  <c r="K35" i="1"/>
  <c r="G35" i="1"/>
  <c r="D35" i="1"/>
  <c r="A35" i="1"/>
  <c r="N34" i="1"/>
  <c r="K34" i="1"/>
  <c r="H34" i="1"/>
  <c r="E34" i="1"/>
  <c r="B34" i="1"/>
  <c r="N33" i="1"/>
  <c r="K33" i="1"/>
  <c r="H33" i="1"/>
  <c r="E33" i="1"/>
  <c r="B33" i="1"/>
  <c r="N32" i="1"/>
  <c r="K32" i="1"/>
  <c r="H32" i="1"/>
  <c r="E32" i="1"/>
  <c r="B32" i="1"/>
  <c r="M31" i="1"/>
  <c r="J31" i="1"/>
  <c r="G31" i="1"/>
  <c r="D31" i="1"/>
  <c r="A31" i="1"/>
  <c r="N30" i="1"/>
  <c r="K30" i="1"/>
  <c r="G30" i="1"/>
  <c r="D30" i="1"/>
  <c r="A30" i="1"/>
  <c r="N29" i="1"/>
  <c r="K29" i="1"/>
  <c r="H29" i="1"/>
  <c r="E29" i="1"/>
  <c r="B29" i="1"/>
  <c r="N28" i="1"/>
  <c r="K28" i="1"/>
  <c r="H28" i="1"/>
  <c r="E28" i="1"/>
  <c r="B28" i="1"/>
  <c r="N27" i="1"/>
  <c r="K27" i="1"/>
  <c r="H27" i="1"/>
  <c r="E27" i="1"/>
  <c r="B27" i="1"/>
  <c r="M26" i="1"/>
  <c r="J26" i="1"/>
  <c r="G26" i="1"/>
  <c r="D26" i="1"/>
  <c r="A26" i="1"/>
  <c r="N25" i="1"/>
  <c r="K25" i="1"/>
  <c r="G25" i="1"/>
  <c r="D25" i="1"/>
  <c r="A25" i="1"/>
  <c r="N24" i="1"/>
  <c r="K24" i="1"/>
  <c r="H24" i="1"/>
  <c r="E24" i="1"/>
  <c r="B24" i="1"/>
  <c r="N23" i="1"/>
  <c r="K23" i="1"/>
  <c r="H23" i="1"/>
  <c r="E23" i="1"/>
  <c r="B23" i="1"/>
  <c r="N22" i="1"/>
  <c r="K22" i="1"/>
  <c r="H22" i="1"/>
  <c r="E22" i="1"/>
  <c r="B22" i="1"/>
  <c r="M21" i="1"/>
  <c r="J21" i="1"/>
  <c r="G21" i="1"/>
  <c r="D21" i="1"/>
  <c r="A21" i="1"/>
  <c r="N20" i="1"/>
  <c r="K20" i="1"/>
  <c r="G20" i="1"/>
  <c r="D20" i="1"/>
  <c r="A20" i="1"/>
  <c r="N19" i="1"/>
  <c r="K19" i="1"/>
  <c r="H19" i="1"/>
  <c r="E19" i="1"/>
  <c r="B19" i="1"/>
  <c r="N18" i="1"/>
  <c r="K18" i="1"/>
  <c r="H18" i="1"/>
  <c r="E18" i="1"/>
  <c r="B18" i="1"/>
  <c r="N17" i="1"/>
  <c r="K17" i="1"/>
  <c r="H17" i="1"/>
  <c r="E17" i="1"/>
  <c r="B17" i="1"/>
  <c r="M16" i="1"/>
  <c r="J16" i="1"/>
  <c r="G16" i="1"/>
  <c r="D16" i="1"/>
  <c r="A16" i="1"/>
  <c r="N15" i="1"/>
  <c r="K15" i="1"/>
  <c r="G15" i="1"/>
  <c r="D15" i="1"/>
  <c r="A15" i="1"/>
  <c r="N14" i="1"/>
  <c r="K14" i="1"/>
  <c r="H14" i="1"/>
  <c r="E14" i="1"/>
  <c r="B14" i="1"/>
  <c r="N13" i="1"/>
  <c r="K13" i="1"/>
  <c r="H13" i="1"/>
  <c r="E13" i="1"/>
  <c r="B13" i="1"/>
  <c r="N12" i="1"/>
  <c r="K12" i="1"/>
  <c r="H12" i="1"/>
  <c r="E12" i="1"/>
  <c r="B12" i="1"/>
  <c r="M11" i="1"/>
  <c r="J11" i="1"/>
  <c r="G11" i="1"/>
  <c r="D11" i="1"/>
  <c r="A11" i="1"/>
  <c r="N10" i="1"/>
  <c r="J10" i="1"/>
  <c r="G10" i="1"/>
  <c r="D10" i="1"/>
  <c r="A10" i="1"/>
  <c r="N9" i="1"/>
  <c r="K9" i="1"/>
  <c r="H9" i="1"/>
  <c r="E9" i="1"/>
  <c r="B9" i="1"/>
  <c r="N8" i="1"/>
  <c r="K8" i="1"/>
  <c r="H8" i="1"/>
  <c r="E8" i="1"/>
  <c r="B8" i="1"/>
  <c r="N7" i="1"/>
  <c r="K7" i="1"/>
  <c r="H7" i="1"/>
  <c r="E7" i="1"/>
  <c r="B7" i="1"/>
  <c r="M6" i="1"/>
  <c r="J6" i="1"/>
  <c r="G6" i="1"/>
  <c r="D6" i="1"/>
  <c r="A6" i="1"/>
  <c r="N5" i="1"/>
  <c r="J5" i="1"/>
  <c r="G5" i="1"/>
  <c r="D5" i="1"/>
  <c r="C5" i="1"/>
  <c r="N4" i="1"/>
  <c r="K4" i="1"/>
  <c r="H4" i="1"/>
  <c r="E4" i="1"/>
  <c r="B4" i="1"/>
  <c r="N3" i="1"/>
  <c r="K3" i="1"/>
  <c r="H3" i="1"/>
  <c r="E3" i="1"/>
  <c r="B3" i="1"/>
  <c r="N2" i="1"/>
  <c r="K2" i="1"/>
  <c r="H2" i="1"/>
  <c r="E2" i="1"/>
  <c r="B2" i="1"/>
  <c r="M1" i="1"/>
  <c r="J1" i="1"/>
  <c r="G1" i="1"/>
  <c r="D1" i="1"/>
  <c r="A1" i="1"/>
  <c r="A45" i="15"/>
  <c r="A46" i="15" s="1"/>
  <c r="A38" i="15"/>
  <c r="A36" i="15"/>
  <c r="A33" i="15"/>
  <c r="A31" i="15"/>
  <c r="A29" i="15"/>
  <c r="A26" i="15"/>
  <c r="A21" i="15"/>
  <c r="A22" i="15" s="1"/>
  <c r="A16" i="15"/>
  <c r="A6" i="15"/>
  <c r="A4" i="15"/>
  <c r="A5" i="15" s="1"/>
  <c r="A3" i="15"/>
  <c r="A24" i="15" l="1"/>
  <c r="A23" i="15"/>
  <c r="I25" i="1" l="1"/>
  <c r="I45" i="1"/>
  <c r="I65" i="1"/>
  <c r="I85" i="1"/>
  <c r="I105" i="1"/>
  <c r="I125" i="1"/>
  <c r="I145" i="1"/>
  <c r="I15" i="1"/>
  <c r="I30" i="1"/>
  <c r="I50" i="1"/>
  <c r="I70" i="1"/>
  <c r="I130" i="1"/>
  <c r="I35" i="1"/>
  <c r="I75" i="1"/>
  <c r="I95" i="1"/>
  <c r="I115" i="1"/>
  <c r="I135" i="1"/>
  <c r="I20" i="1"/>
  <c r="I40" i="1"/>
  <c r="I60" i="1"/>
  <c r="I80" i="1"/>
  <c r="I100" i="1"/>
  <c r="I120" i="1"/>
  <c r="I140" i="1"/>
  <c r="I90" i="1"/>
  <c r="I110" i="1"/>
  <c r="I150" i="1"/>
  <c r="I55" i="1"/>
  <c r="L10" i="1"/>
  <c r="F30" i="1"/>
  <c r="F50" i="1"/>
  <c r="F70" i="1"/>
  <c r="F130" i="1"/>
  <c r="L5" i="1"/>
  <c r="I10" i="1"/>
  <c r="F140" i="1"/>
  <c r="F40" i="1"/>
  <c r="F60" i="1"/>
  <c r="F75" i="1"/>
  <c r="F95" i="1"/>
  <c r="F120" i="1"/>
  <c r="I5" i="1"/>
  <c r="F90" i="1"/>
  <c r="F110" i="1"/>
  <c r="F150" i="1"/>
  <c r="F100" i="1"/>
  <c r="F105" i="1"/>
  <c r="F145" i="1"/>
  <c r="F25" i="1"/>
  <c r="F35" i="1"/>
  <c r="F45" i="1"/>
  <c r="F55" i="1"/>
  <c r="F65" i="1"/>
  <c r="F115" i="1"/>
  <c r="F125" i="1"/>
  <c r="F135" i="1"/>
  <c r="F20" i="1"/>
  <c r="F15" i="1"/>
  <c r="C145" i="1"/>
  <c r="C30" i="1"/>
  <c r="C50" i="1"/>
  <c r="C70" i="1"/>
  <c r="C90" i="1"/>
  <c r="C110" i="1"/>
  <c r="C130" i="1"/>
  <c r="C150" i="1"/>
  <c r="C15" i="1"/>
  <c r="C20" i="1"/>
  <c r="C40" i="1"/>
  <c r="C60" i="1"/>
  <c r="C80" i="1"/>
  <c r="C100" i="1"/>
  <c r="C120" i="1"/>
  <c r="C140" i="1"/>
  <c r="C25" i="1"/>
  <c r="C35" i="1"/>
  <c r="C45" i="1"/>
  <c r="C55" i="1"/>
  <c r="C65" i="1"/>
  <c r="C75" i="1"/>
  <c r="C85" i="1"/>
  <c r="C95" i="1"/>
  <c r="C105" i="1"/>
  <c r="C115" i="1"/>
  <c r="C125" i="1"/>
  <c r="C135" i="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D43" i="9" s="1"/>
  <c r="D44" i="9" s="1"/>
  <c r="D45" i="9" s="1"/>
  <c r="D46" i="9" s="1"/>
  <c r="D47" i="9" s="1"/>
  <c r="D48" i="9" s="1"/>
  <c r="D49" i="9" s="1"/>
  <c r="D50" i="9" s="1"/>
  <c r="D51" i="9" s="1"/>
  <c r="D52" i="9" s="1"/>
  <c r="D53" i="9" s="1"/>
  <c r="D54" i="9" s="1"/>
  <c r="D55" i="9" s="1"/>
  <c r="D56" i="9" s="1"/>
  <c r="D57" i="9" s="1"/>
  <c r="D58" i="9" s="1"/>
  <c r="C10" i="1" l="1"/>
  <c r="P128" i="7" l="1"/>
  <c r="P127" i="7"/>
  <c r="P126" i="7"/>
  <c r="P125" i="7"/>
  <c r="P124" i="7"/>
  <c r="P123" i="7"/>
  <c r="P122" i="7"/>
  <c r="P121" i="7"/>
  <c r="P120" i="7"/>
  <c r="P119" i="7"/>
  <c r="P118" i="7"/>
  <c r="P117" i="7"/>
  <c r="P116" i="7"/>
  <c r="P115" i="7"/>
  <c r="P114" i="7"/>
  <c r="P113" i="7"/>
  <c r="P112" i="7"/>
  <c r="P111" i="7"/>
  <c r="P110" i="7"/>
  <c r="P109" i="7"/>
  <c r="P108" i="7"/>
  <c r="P107" i="7"/>
  <c r="P106" i="7"/>
  <c r="P105" i="7"/>
  <c r="P104" i="7"/>
  <c r="P103" i="7"/>
  <c r="P102" i="7"/>
  <c r="P101" i="7"/>
  <c r="P100" i="7"/>
  <c r="P99" i="7"/>
  <c r="P98" i="7"/>
  <c r="P97" i="7"/>
  <c r="P96" i="7"/>
  <c r="P95" i="7"/>
  <c r="P94" i="7"/>
  <c r="P93" i="7"/>
  <c r="P92" i="7"/>
  <c r="P91" i="7"/>
  <c r="P90" i="7"/>
  <c r="P89" i="7"/>
  <c r="P88" i="7"/>
  <c r="P87" i="7"/>
  <c r="P86" i="7"/>
  <c r="P85" i="7"/>
  <c r="P84" i="7"/>
  <c r="P83" i="7"/>
  <c r="P82" i="7"/>
  <c r="P81" i="7"/>
  <c r="P80" i="7"/>
  <c r="P79" i="7"/>
  <c r="P78" i="7"/>
  <c r="P77" i="7"/>
  <c r="P76" i="7"/>
  <c r="P75" i="7"/>
  <c r="P74" i="7"/>
  <c r="P73" i="7"/>
  <c r="P72" i="7"/>
  <c r="P71" i="7"/>
  <c r="P70" i="7"/>
  <c r="P69" i="7"/>
  <c r="P68" i="7"/>
  <c r="P67" i="7"/>
  <c r="P66" i="7"/>
  <c r="P65" i="7"/>
  <c r="P64" i="7"/>
  <c r="P63" i="7"/>
  <c r="P62" i="7"/>
  <c r="P61" i="7"/>
  <c r="P60" i="7"/>
  <c r="P59" i="7"/>
  <c r="P58" i="7"/>
  <c r="P57" i="7"/>
  <c r="P56" i="7"/>
  <c r="P55" i="7"/>
  <c r="P54" i="7"/>
  <c r="P53" i="7"/>
  <c r="P52" i="7"/>
  <c r="P51" i="7"/>
  <c r="P50" i="7"/>
  <c r="P49" i="7"/>
  <c r="P48" i="7"/>
  <c r="P47" i="7"/>
  <c r="P46" i="7"/>
  <c r="P45" i="7"/>
  <c r="P44" i="7"/>
  <c r="P43" i="7"/>
  <c r="P42" i="7"/>
  <c r="P41" i="7"/>
  <c r="P40" i="7"/>
  <c r="P39" i="7"/>
  <c r="P38" i="7"/>
  <c r="P37" i="7"/>
  <c r="P36" i="7"/>
  <c r="P35" i="7"/>
  <c r="P34" i="7"/>
  <c r="P33" i="7"/>
  <c r="P32" i="7"/>
  <c r="P31" i="7"/>
  <c r="P30" i="7"/>
  <c r="P29" i="7"/>
  <c r="P28" i="7"/>
  <c r="P27" i="7"/>
  <c r="P26" i="7"/>
  <c r="P25" i="7"/>
  <c r="P24" i="7"/>
  <c r="P23" i="7"/>
  <c r="P22" i="7"/>
  <c r="P21" i="7"/>
  <c r="P20" i="7"/>
  <c r="P19" i="7"/>
  <c r="P18" i="7"/>
  <c r="P17" i="7"/>
  <c r="P16" i="7"/>
  <c r="P15" i="7"/>
  <c r="P14" i="7"/>
  <c r="P13" i="7"/>
  <c r="P12" i="7"/>
  <c r="P11" i="7"/>
  <c r="P10" i="7"/>
  <c r="P9" i="7"/>
  <c r="P8" i="7"/>
  <c r="P7" i="7"/>
  <c r="P6" i="7"/>
  <c r="P5" i="7"/>
  <c r="P4" i="7"/>
  <c r="P3" i="7"/>
  <c r="P2" i="7"/>
  <c r="B145" i="7" l="1"/>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L3" i="7"/>
  <c r="M3" i="7" s="1"/>
  <c r="L4" i="7" s="1"/>
  <c r="M4" i="7" s="1"/>
  <c r="L5" i="7" s="1"/>
  <c r="M5" i="7" s="1"/>
  <c r="L6" i="7" s="1"/>
  <c r="M6" i="7" s="1"/>
  <c r="L7" i="7" s="1"/>
  <c r="M7" i="7" s="1"/>
  <c r="L8" i="7" s="1"/>
  <c r="M8" i="7" s="1"/>
  <c r="L9" i="7" s="1"/>
  <c r="M9" i="7" s="1"/>
  <c r="L10" i="7" s="1"/>
  <c r="M10" i="7" s="1"/>
  <c r="L11" i="7" s="1"/>
  <c r="M11" i="7" s="1"/>
  <c r="L12" i="7" s="1"/>
  <c r="M12" i="7" s="1"/>
  <c r="L13" i="7" s="1"/>
  <c r="M13" i="7" s="1"/>
  <c r="L14" i="7" s="1"/>
  <c r="M14" i="7" s="1"/>
  <c r="L15" i="7" s="1"/>
  <c r="M15" i="7" s="1"/>
  <c r="L16" i="7" s="1"/>
  <c r="M16" i="7" s="1"/>
  <c r="L17" i="7" s="1"/>
  <c r="M17" i="7" s="1"/>
  <c r="L18" i="7" s="1"/>
  <c r="M18" i="7" s="1"/>
  <c r="L19" i="7" s="1"/>
  <c r="M19" i="7" s="1"/>
  <c r="L20" i="7" s="1"/>
  <c r="M20" i="7" s="1"/>
  <c r="L21" i="7" s="1"/>
  <c r="M21" i="7" s="1"/>
  <c r="L22" i="7" s="1"/>
  <c r="M22" i="7" s="1"/>
  <c r="L23" i="7" s="1"/>
  <c r="M23" i="7" s="1"/>
  <c r="L24" i="7" s="1"/>
  <c r="M24" i="7" s="1"/>
  <c r="L25" i="7" s="1"/>
  <c r="M25" i="7" s="1"/>
  <c r="L26" i="7" s="1"/>
  <c r="M26" i="7" s="1"/>
  <c r="L27" i="7" s="1"/>
  <c r="M27" i="7" s="1"/>
  <c r="L28" i="7" s="1"/>
  <c r="M28" i="7" s="1"/>
  <c r="L29" i="7" s="1"/>
  <c r="M29" i="7" s="1"/>
  <c r="L30" i="7" s="1"/>
  <c r="M30" i="7" s="1"/>
  <c r="L31" i="7" s="1"/>
  <c r="M31" i="7" s="1"/>
  <c r="L32" i="7" s="1"/>
  <c r="M32" i="7" s="1"/>
  <c r="L33" i="7" s="1"/>
  <c r="M33" i="7" s="1"/>
  <c r="L34" i="7" s="1"/>
  <c r="M34" i="7" s="1"/>
  <c r="L35" i="7" s="1"/>
  <c r="M35" i="7" s="1"/>
  <c r="L36" i="7" s="1"/>
  <c r="M36" i="7" s="1"/>
  <c r="L37" i="7" s="1"/>
  <c r="M37" i="7" s="1"/>
  <c r="L38" i="7" s="1"/>
  <c r="M38" i="7" s="1"/>
  <c r="L39" i="7" s="1"/>
  <c r="M39" i="7" s="1"/>
  <c r="L40" i="7" s="1"/>
  <c r="M40" i="7" s="1"/>
  <c r="L41" i="7" s="1"/>
  <c r="M41" i="7" s="1"/>
  <c r="L42" i="7" s="1"/>
  <c r="M42" i="7" s="1"/>
  <c r="L43" i="7" s="1"/>
  <c r="M43" i="7" s="1"/>
  <c r="L44" i="7" s="1"/>
  <c r="M44" i="7" s="1"/>
  <c r="L45" i="7" s="1"/>
  <c r="M45" i="7" s="1"/>
  <c r="L46" i="7" s="1"/>
  <c r="M46" i="7" s="1"/>
  <c r="L47" i="7" s="1"/>
  <c r="M47" i="7" s="1"/>
  <c r="L48" i="7" s="1"/>
  <c r="M48" i="7" s="1"/>
  <c r="L49" i="7" s="1"/>
  <c r="M49" i="7" s="1"/>
  <c r="L50" i="7" s="1"/>
  <c r="M50" i="7" s="1"/>
  <c r="L51" i="7" s="1"/>
  <c r="M51" i="7" s="1"/>
  <c r="L52" i="7" s="1"/>
  <c r="M52" i="7" s="1"/>
  <c r="L53" i="7" s="1"/>
  <c r="M53" i="7" s="1"/>
  <c r="L54" i="7" s="1"/>
  <c r="M54" i="7" s="1"/>
  <c r="L55" i="7" s="1"/>
  <c r="M55" i="7" s="1"/>
  <c r="L56" i="7" s="1"/>
  <c r="M56" i="7" s="1"/>
  <c r="L57" i="7" s="1"/>
  <c r="M57" i="7" s="1"/>
  <c r="L58" i="7" s="1"/>
  <c r="M58" i="7" s="1"/>
  <c r="L59" i="7" s="1"/>
  <c r="M59" i="7" s="1"/>
  <c r="L60" i="7" s="1"/>
  <c r="M60" i="7" s="1"/>
  <c r="L61" i="7" s="1"/>
  <c r="M61" i="7" s="1"/>
  <c r="L62" i="7" s="1"/>
  <c r="M62" i="7" s="1"/>
  <c r="L63" i="7" s="1"/>
  <c r="M63" i="7" s="1"/>
  <c r="L64" i="7" s="1"/>
  <c r="M64" i="7" s="1"/>
  <c r="L65" i="7" s="1"/>
  <c r="M65" i="7" s="1"/>
  <c r="L66" i="7" s="1"/>
  <c r="M66" i="7" s="1"/>
  <c r="L67" i="7" s="1"/>
  <c r="M67" i="7" s="1"/>
  <c r="L68" i="7" s="1"/>
  <c r="M68" i="7" s="1"/>
  <c r="L69" i="7" s="1"/>
  <c r="M69" i="7" s="1"/>
  <c r="L70" i="7" s="1"/>
  <c r="M70" i="7" s="1"/>
  <c r="L71" i="7" s="1"/>
  <c r="M71" i="7" s="1"/>
  <c r="L72" i="7" s="1"/>
  <c r="M72" i="7" s="1"/>
  <c r="L73" i="7" s="1"/>
  <c r="M73" i="7" s="1"/>
  <c r="L74" i="7" s="1"/>
  <c r="M74" i="7" s="1"/>
  <c r="L75" i="7" s="1"/>
  <c r="M75" i="7" s="1"/>
  <c r="L76" i="7" s="1"/>
  <c r="M76" i="7" s="1"/>
  <c r="L77" i="7" s="1"/>
  <c r="M77" i="7" s="1"/>
  <c r="L78" i="7" s="1"/>
  <c r="M78" i="7" s="1"/>
  <c r="L79" i="7" s="1"/>
  <c r="M79" i="7" s="1"/>
  <c r="L80" i="7" s="1"/>
  <c r="M80" i="7" s="1"/>
  <c r="L81" i="7" s="1"/>
  <c r="M81" i="7" s="1"/>
  <c r="L82" i="7" s="1"/>
  <c r="M82" i="7" s="1"/>
  <c r="L83" i="7" s="1"/>
  <c r="M83" i="7" s="1"/>
  <c r="L84" i="7" s="1"/>
  <c r="M84" i="7" s="1"/>
  <c r="L85" i="7" s="1"/>
  <c r="M85" i="7" s="1"/>
  <c r="L86" i="7" s="1"/>
  <c r="M86" i="7" s="1"/>
  <c r="L87" i="7" s="1"/>
  <c r="M87" i="7" s="1"/>
  <c r="L88" i="7" s="1"/>
  <c r="M88" i="7" s="1"/>
  <c r="L89" i="7" s="1"/>
  <c r="M89" i="7" s="1"/>
  <c r="L90" i="7" s="1"/>
  <c r="M90" i="7" s="1"/>
  <c r="L91" i="7" s="1"/>
  <c r="M91" i="7" s="1"/>
  <c r="L92" i="7" s="1"/>
  <c r="M92" i="7" s="1"/>
  <c r="L93" i="7" s="1"/>
  <c r="M93" i="7" s="1"/>
  <c r="L94" i="7" s="1"/>
  <c r="M94" i="7" s="1"/>
  <c r="L95" i="7" s="1"/>
  <c r="M95" i="7" s="1"/>
  <c r="L96" i="7" s="1"/>
  <c r="M96" i="7" s="1"/>
  <c r="L97" i="7" s="1"/>
  <c r="M97" i="7" s="1"/>
  <c r="L98" i="7" s="1"/>
  <c r="M98" i="7" s="1"/>
  <c r="L99" i="7" s="1"/>
  <c r="M99" i="7" s="1"/>
  <c r="L100" i="7" s="1"/>
  <c r="M100" i="7" s="1"/>
  <c r="L101" i="7" s="1"/>
  <c r="M101" i="7" s="1"/>
  <c r="L102" i="7" s="1"/>
  <c r="M102" i="7" s="1"/>
  <c r="L103" i="7" s="1"/>
  <c r="M103" i="7" s="1"/>
  <c r="L104" i="7" s="1"/>
  <c r="M104" i="7" s="1"/>
  <c r="L105" i="7" s="1"/>
  <c r="M105" i="7" s="1"/>
  <c r="L106" i="7" s="1"/>
  <c r="M106" i="7" s="1"/>
  <c r="L107" i="7" s="1"/>
  <c r="M107" i="7" s="1"/>
  <c r="L108" i="7" s="1"/>
  <c r="M108" i="7" s="1"/>
  <c r="L109" i="7" s="1"/>
  <c r="M109" i="7" s="1"/>
  <c r="L110" i="7" s="1"/>
  <c r="M110" i="7" s="1"/>
  <c r="L111" i="7" s="1"/>
  <c r="M111" i="7" s="1"/>
  <c r="L112" i="7" s="1"/>
  <c r="M112" i="7" s="1"/>
  <c r="L113" i="7" s="1"/>
  <c r="M113" i="7" s="1"/>
  <c r="L114" i="7" s="1"/>
  <c r="M114" i="7" s="1"/>
  <c r="L115" i="7" s="1"/>
  <c r="M115" i="7" s="1"/>
  <c r="L116" i="7" s="1"/>
  <c r="M116" i="7" s="1"/>
  <c r="L117" i="7" s="1"/>
  <c r="M117" i="7" s="1"/>
  <c r="L118" i="7" s="1"/>
  <c r="M118" i="7" s="1"/>
  <c r="L119" i="7" s="1"/>
  <c r="M119" i="7" s="1"/>
  <c r="L120" i="7" s="1"/>
  <c r="M120" i="7" s="1"/>
  <c r="L121" i="7" s="1"/>
  <c r="M121" i="7" s="1"/>
  <c r="L122" i="7" s="1"/>
  <c r="M122" i="7" s="1"/>
  <c r="L123" i="7" s="1"/>
  <c r="M123" i="7" s="1"/>
  <c r="L124" i="7" s="1"/>
  <c r="M124" i="7" s="1"/>
  <c r="L125" i="7" s="1"/>
  <c r="M125" i="7" s="1"/>
  <c r="L126" i="7" s="1"/>
  <c r="M126" i="7" s="1"/>
  <c r="L127" i="7" s="1"/>
  <c r="M127" i="7" s="1"/>
  <c r="L128" i="7" s="1"/>
  <c r="M128" i="7" s="1"/>
  <c r="M32" i="1" l="1"/>
  <c r="M27" i="1"/>
  <c r="M22" i="1"/>
  <c r="M17" i="1"/>
  <c r="M2" i="1"/>
  <c r="M7" i="1"/>
  <c r="M12" i="1"/>
  <c r="J147" i="1"/>
  <c r="J132" i="1"/>
  <c r="J137" i="1"/>
  <c r="J122" i="1"/>
  <c r="J142" i="1"/>
  <c r="J127" i="1"/>
  <c r="J117" i="1"/>
  <c r="J112" i="1"/>
  <c r="J107" i="1"/>
  <c r="J102" i="1"/>
  <c r="J97" i="1"/>
  <c r="J92" i="1"/>
  <c r="J87" i="1"/>
  <c r="J82" i="1"/>
  <c r="J77" i="1"/>
  <c r="J72" i="1"/>
  <c r="J67" i="1"/>
  <c r="J62" i="1"/>
  <c r="J57" i="1"/>
  <c r="J52" i="1"/>
  <c r="J47" i="1"/>
  <c r="J42" i="1"/>
  <c r="J37" i="1"/>
  <c r="J32" i="1"/>
  <c r="J27" i="1"/>
  <c r="J22" i="1"/>
  <c r="J17" i="1"/>
  <c r="J12" i="1"/>
  <c r="O30" i="1"/>
  <c r="O50" i="1"/>
  <c r="O70" i="1"/>
  <c r="O90" i="1"/>
  <c r="O110" i="1"/>
  <c r="O130" i="1"/>
  <c r="O145" i="1"/>
  <c r="O40" i="1"/>
  <c r="O60" i="1"/>
  <c r="O80" i="1"/>
  <c r="O100" i="1"/>
  <c r="O120" i="1"/>
  <c r="O140" i="1"/>
  <c r="O5" i="1"/>
  <c r="O10" i="1"/>
  <c r="O15" i="1"/>
  <c r="L40" i="1"/>
  <c r="L60" i="1"/>
  <c r="L80" i="1"/>
  <c r="L100" i="1"/>
  <c r="L120" i="1"/>
  <c r="L140" i="1"/>
  <c r="L125" i="1"/>
  <c r="L145" i="1"/>
  <c r="O20" i="1"/>
  <c r="O150" i="1"/>
  <c r="L15" i="1"/>
  <c r="O25" i="1"/>
  <c r="O35" i="1"/>
  <c r="O45" i="1"/>
  <c r="O55" i="1"/>
  <c r="O65" i="1"/>
  <c r="O75" i="1"/>
  <c r="O85" i="1"/>
  <c r="O95" i="1"/>
  <c r="O105" i="1"/>
  <c r="O115" i="1"/>
  <c r="O125" i="1"/>
  <c r="O135" i="1"/>
  <c r="L20" i="1"/>
  <c r="L30" i="1"/>
  <c r="L50" i="1"/>
  <c r="L70" i="1"/>
  <c r="L90" i="1"/>
  <c r="L110" i="1"/>
  <c r="J24" i="1"/>
  <c r="L130" i="1"/>
  <c r="L150" i="1"/>
  <c r="L25" i="1"/>
  <c r="L35" i="1"/>
  <c r="L45" i="1"/>
  <c r="L55" i="1"/>
  <c r="L65" i="1"/>
  <c r="L75" i="1"/>
  <c r="L85" i="1"/>
  <c r="L95" i="1"/>
  <c r="L105" i="1"/>
  <c r="L115" i="1"/>
  <c r="L135" i="1"/>
  <c r="F5" i="1" l="1"/>
  <c r="F10" i="1"/>
</calcChain>
</file>

<file path=xl/sharedStrings.xml><?xml version="1.0" encoding="utf-8"?>
<sst xmlns="http://schemas.openxmlformats.org/spreadsheetml/2006/main" count="1913" uniqueCount="1090">
  <si>
    <t>左折</t>
  </si>
  <si>
    <t>スタート</t>
    <phoneticPr fontId="1"/>
  </si>
  <si>
    <t>右折</t>
  </si>
  <si>
    <t>市道</t>
    <rPh sb="0" eb="2">
      <t>シドウ</t>
    </rPh>
    <phoneticPr fontId="3"/>
  </si>
  <si>
    <t>右折</t>
    <rPh sb="0" eb="2">
      <t>ウセツ</t>
    </rPh>
    <phoneticPr fontId="3"/>
  </si>
  <si>
    <t>直進</t>
    <rPh sb="0" eb="2">
      <t>チョクシン</t>
    </rPh>
    <phoneticPr fontId="3"/>
  </si>
  <si>
    <t>右側</t>
    <rPh sb="0" eb="2">
      <t>ミギガワ</t>
    </rPh>
    <phoneticPr fontId="3"/>
  </si>
  <si>
    <t>左側</t>
    <rPh sb="0" eb="2">
      <t>ヒダリガワ</t>
    </rPh>
    <phoneticPr fontId="3"/>
  </si>
  <si>
    <t>NO</t>
  </si>
  <si>
    <t>進路表示</t>
  </si>
  <si>
    <t>進路表示後のルート番号</t>
  </si>
  <si>
    <t>スタート</t>
  </si>
  <si>
    <t>レシート</t>
  </si>
  <si>
    <t>東都農駅入口　　　　東都農駅方面へ</t>
    <rPh sb="0" eb="1">
      <t>ヒガシ</t>
    </rPh>
    <rPh sb="1" eb="4">
      <t>ツノエキ</t>
    </rPh>
    <rPh sb="4" eb="6">
      <t>イリグチ</t>
    </rPh>
    <rPh sb="10" eb="14">
      <t>ヒガシツノエキ</t>
    </rPh>
    <rPh sb="14" eb="16">
      <t>ホウメン</t>
    </rPh>
    <phoneticPr fontId="3"/>
  </si>
  <si>
    <t>川南町波掛　　　　</t>
    <rPh sb="0" eb="2">
      <t>カワミナミ</t>
    </rPh>
    <rPh sb="2" eb="3">
      <t>マチ</t>
    </rPh>
    <rPh sb="3" eb="4">
      <t>ナミ</t>
    </rPh>
    <rPh sb="4" eb="5">
      <t>カ</t>
    </rPh>
    <phoneticPr fontId="3"/>
  </si>
  <si>
    <t>K302-町道</t>
    <rPh sb="5" eb="7">
      <t>チョウドウ</t>
    </rPh>
    <phoneticPr fontId="3"/>
  </si>
  <si>
    <t>国道10号線合流　高鍋　宮崎方面へ　　　　</t>
    <rPh sb="0" eb="2">
      <t>コクドウ</t>
    </rPh>
    <rPh sb="4" eb="6">
      <t>ゴウセン</t>
    </rPh>
    <rPh sb="6" eb="8">
      <t>ゴウリュウ</t>
    </rPh>
    <rPh sb="9" eb="11">
      <t>タカナベ</t>
    </rPh>
    <rPh sb="12" eb="14">
      <t>ミヤザキ</t>
    </rPh>
    <rPh sb="14" eb="16">
      <t>ホウメン</t>
    </rPh>
    <phoneticPr fontId="3"/>
  </si>
  <si>
    <t>一の宮　　　　　 宮崎市街方面へ</t>
    <rPh sb="0" eb="1">
      <t>イチ</t>
    </rPh>
    <rPh sb="2" eb="3">
      <t>ミヤ</t>
    </rPh>
    <rPh sb="9" eb="11">
      <t>ミヤザキ</t>
    </rPh>
    <rPh sb="11" eb="13">
      <t>シガイ</t>
    </rPh>
    <rPh sb="13" eb="15">
      <t>ホウメン</t>
    </rPh>
    <phoneticPr fontId="3"/>
  </si>
  <si>
    <t>日南 青島方面通行不可</t>
    <rPh sb="0" eb="2">
      <t>ニチナン</t>
    </rPh>
    <rPh sb="3" eb="5">
      <t>アオシマ</t>
    </rPh>
    <rPh sb="5" eb="7">
      <t>ホウメン</t>
    </rPh>
    <rPh sb="7" eb="9">
      <t>ツウコウ</t>
    </rPh>
    <rPh sb="9" eb="11">
      <t>フカ</t>
    </rPh>
    <phoneticPr fontId="3"/>
  </si>
  <si>
    <t>大王町　　　　</t>
    <rPh sb="0" eb="3">
      <t>ダイオウチョウ</t>
    </rPh>
    <phoneticPr fontId="3"/>
  </si>
  <si>
    <t>　　　　直進工事表示、右側墓地あり</t>
    <rPh sb="4" eb="6">
      <t>チョクシン</t>
    </rPh>
    <rPh sb="6" eb="8">
      <t>コウジ</t>
    </rPh>
    <rPh sb="8" eb="10">
      <t>ヒョウジ</t>
    </rPh>
    <rPh sb="11" eb="13">
      <t>ミギガワ</t>
    </rPh>
    <rPh sb="13" eb="15">
      <t>ボチ</t>
    </rPh>
    <phoneticPr fontId="3"/>
  </si>
  <si>
    <t>　　　　清武 宮崎空港方面へ</t>
    <rPh sb="4" eb="6">
      <t>キヨタケ</t>
    </rPh>
    <rPh sb="7" eb="9">
      <t>ミヤザキ</t>
    </rPh>
    <rPh sb="9" eb="11">
      <t>クウコウ</t>
    </rPh>
    <rPh sb="11" eb="13">
      <t>ホウメン</t>
    </rPh>
    <phoneticPr fontId="3"/>
  </si>
  <si>
    <t>正面進入禁止標識あり</t>
    <rPh sb="0" eb="2">
      <t>ショウメン</t>
    </rPh>
    <rPh sb="2" eb="4">
      <t>シンニュウ</t>
    </rPh>
    <rPh sb="4" eb="6">
      <t>キンシ</t>
    </rPh>
    <rPh sb="6" eb="8">
      <t>ヒョウシキ</t>
    </rPh>
    <phoneticPr fontId="3"/>
  </si>
  <si>
    <t>田吉交差点　　　　総合運動公園、宮崎空港方面</t>
    <rPh sb="0" eb="1">
      <t>タ</t>
    </rPh>
    <rPh sb="1" eb="2">
      <t>ヨシ</t>
    </rPh>
    <rPh sb="2" eb="5">
      <t>コウサテン</t>
    </rPh>
    <rPh sb="9" eb="11">
      <t>ソウゴウ</t>
    </rPh>
    <rPh sb="11" eb="15">
      <t>ウンドウコウエン</t>
    </rPh>
    <rPh sb="16" eb="18">
      <t>ミヤザキ</t>
    </rPh>
    <rPh sb="18" eb="20">
      <t>クウコウ</t>
    </rPh>
    <rPh sb="20" eb="22">
      <t>ホウメン</t>
    </rPh>
    <phoneticPr fontId="3"/>
  </si>
  <si>
    <t>宮崎空港入口　　　　宮崎空港方面へ</t>
    <rPh sb="0" eb="2">
      <t>ミヤザキ</t>
    </rPh>
    <rPh sb="2" eb="4">
      <t>クウコウ</t>
    </rPh>
    <rPh sb="4" eb="5">
      <t>イ</t>
    </rPh>
    <rPh sb="5" eb="6">
      <t>グチ</t>
    </rPh>
    <rPh sb="10" eb="12">
      <t>ミヤザキ</t>
    </rPh>
    <rPh sb="12" eb="14">
      <t>クウコウ</t>
    </rPh>
    <rPh sb="14" eb="16">
      <t>ホウメン</t>
    </rPh>
    <phoneticPr fontId="3"/>
  </si>
  <si>
    <t>空港前</t>
    <rPh sb="0" eb="2">
      <t>クウコウ</t>
    </rPh>
    <rPh sb="2" eb="3">
      <t>マエ</t>
    </rPh>
    <phoneticPr fontId="3"/>
  </si>
  <si>
    <t>空港ランプ　　　　　日南青島、総合運動公園方面</t>
    <rPh sb="0" eb="2">
      <t>クウコウ</t>
    </rPh>
    <rPh sb="10" eb="12">
      <t>ニチナン</t>
    </rPh>
    <rPh sb="12" eb="14">
      <t>アオシマ</t>
    </rPh>
    <rPh sb="15" eb="17">
      <t>ソウゴウ</t>
    </rPh>
    <rPh sb="17" eb="19">
      <t>ウンドウ</t>
    </rPh>
    <rPh sb="19" eb="21">
      <t>コウエン</t>
    </rPh>
    <rPh sb="21" eb="23">
      <t>ホウメン</t>
    </rPh>
    <phoneticPr fontId="3"/>
  </si>
  <si>
    <t>R220　側道</t>
    <rPh sb="5" eb="6">
      <t>ソク</t>
    </rPh>
    <rPh sb="6" eb="7">
      <t>ドウ</t>
    </rPh>
    <phoneticPr fontId="3"/>
  </si>
  <si>
    <t>ICに乗らず左端側道へ</t>
    <rPh sb="3" eb="4">
      <t>ノ</t>
    </rPh>
    <rPh sb="6" eb="8">
      <t>ヒダリハシ</t>
    </rPh>
    <rPh sb="8" eb="9">
      <t>ソク</t>
    </rPh>
    <rPh sb="9" eb="10">
      <t>ドウ</t>
    </rPh>
    <phoneticPr fontId="3"/>
  </si>
  <si>
    <t>宮崎市東平</t>
    <rPh sb="0" eb="3">
      <t>ミヤザキシ</t>
    </rPh>
    <rPh sb="3" eb="4">
      <t>ヒガシ</t>
    </rPh>
    <rPh sb="4" eb="5">
      <t>ヒラ</t>
    </rPh>
    <phoneticPr fontId="3"/>
  </si>
  <si>
    <t>本線合流</t>
    <rPh sb="0" eb="2">
      <t>ホンセン</t>
    </rPh>
    <rPh sb="2" eb="4">
      <t>ゴウリュウ</t>
    </rPh>
    <phoneticPr fontId="3"/>
  </si>
  <si>
    <t>側道からバイパス本線へ</t>
    <rPh sb="0" eb="1">
      <t>ソク</t>
    </rPh>
    <rPh sb="1" eb="2">
      <t>ドウ</t>
    </rPh>
    <rPh sb="8" eb="10">
      <t>ホンセン</t>
    </rPh>
    <phoneticPr fontId="3"/>
  </si>
  <si>
    <t>白浜、青島、こどものくに方面へ</t>
    <rPh sb="0" eb="2">
      <t>シラハマ</t>
    </rPh>
    <rPh sb="3" eb="5">
      <t>アオシマ</t>
    </rPh>
    <rPh sb="12" eb="14">
      <t>ホウメン</t>
    </rPh>
    <phoneticPr fontId="3"/>
  </si>
  <si>
    <t>左分岐</t>
    <rPh sb="0" eb="1">
      <t>ヒダリ</t>
    </rPh>
    <rPh sb="1" eb="3">
      <t>ブンキ</t>
    </rPh>
    <phoneticPr fontId="3"/>
  </si>
  <si>
    <t>日南海岸ロードパーク</t>
    <rPh sb="0" eb="1">
      <t>ニチ</t>
    </rPh>
    <rPh sb="1" eb="2">
      <t>ナン</t>
    </rPh>
    <rPh sb="2" eb="4">
      <t>カイガン</t>
    </rPh>
    <phoneticPr fontId="3"/>
  </si>
  <si>
    <t>　　　　鹿屋、日南方面へ</t>
    <rPh sb="4" eb="6">
      <t>カノヤ</t>
    </rPh>
    <rPh sb="7" eb="9">
      <t>ニチナン</t>
    </rPh>
    <rPh sb="9" eb="11">
      <t>ホウメン</t>
    </rPh>
    <phoneticPr fontId="3"/>
  </si>
  <si>
    <t>青島パイパス</t>
    <rPh sb="0" eb="2">
      <t>アオシマ</t>
    </rPh>
    <phoneticPr fontId="3"/>
  </si>
  <si>
    <t>　　　　道の駅ﾌｪﾆｯｸｽ、堀切峠方面へ</t>
    <rPh sb="4" eb="5">
      <t>ミチ</t>
    </rPh>
    <rPh sb="6" eb="7">
      <t>エキ</t>
    </rPh>
    <rPh sb="14" eb="16">
      <t>ホリキリ</t>
    </rPh>
    <rPh sb="16" eb="17">
      <t>トウゲ</t>
    </rPh>
    <rPh sb="17" eb="19">
      <t>ホウメン</t>
    </rPh>
    <phoneticPr fontId="3"/>
  </si>
  <si>
    <t>鹿屋、日南方面(日南までﾄﾝﾈﾙ左に自転車道あり)</t>
    <rPh sb="0" eb="2">
      <t>カノヤ</t>
    </rPh>
    <rPh sb="3" eb="5">
      <t>ニチナン</t>
    </rPh>
    <rPh sb="5" eb="7">
      <t>ホウメン</t>
    </rPh>
    <rPh sb="8" eb="10">
      <t>ニチナン</t>
    </rPh>
    <phoneticPr fontId="3"/>
  </si>
  <si>
    <t>左折</t>
    <rPh sb="0" eb="2">
      <t>サセツ</t>
    </rPh>
    <phoneticPr fontId="3"/>
  </si>
  <si>
    <t>スタート</t>
    <phoneticPr fontId="3"/>
  </si>
  <si>
    <t>NO.</t>
  </si>
  <si>
    <t>区間距離</t>
  </si>
  <si>
    <t>積算距離</t>
  </si>
  <si>
    <t>進路</t>
  </si>
  <si>
    <t>ルート</t>
  </si>
  <si>
    <t>道の駅湖畔の里福富</t>
    <rPh sb="0" eb="1">
      <t>ミチ</t>
    </rPh>
    <rPh sb="2" eb="3">
      <t>エキ</t>
    </rPh>
    <rPh sb="3" eb="5">
      <t>コハン</t>
    </rPh>
    <rPh sb="6" eb="7">
      <t>サト</t>
    </rPh>
    <rPh sb="7" eb="9">
      <t>フクトミ</t>
    </rPh>
    <phoneticPr fontId="3"/>
  </si>
  <si>
    <t>左直進</t>
    <rPh sb="0" eb="1">
      <t>ヒダリ</t>
    </rPh>
    <rPh sb="1" eb="3">
      <t>チョクシン</t>
    </rPh>
    <phoneticPr fontId="3"/>
  </si>
  <si>
    <t>ゴール　</t>
    <phoneticPr fontId="1"/>
  </si>
  <si>
    <t>2012/09/15 BRM1000k(8月21日版）</t>
    <phoneticPr fontId="3"/>
  </si>
  <si>
    <t>PC開閉時間</t>
    <phoneticPr fontId="3"/>
  </si>
  <si>
    <t>AV</t>
    <phoneticPr fontId="3"/>
  </si>
  <si>
    <t>休憩</t>
    <rPh sb="0" eb="2">
      <t>キュウケイ</t>
    </rPh>
    <phoneticPr fontId="3"/>
  </si>
  <si>
    <t>庄内筑豊ハイツ</t>
    <rPh sb="0" eb="2">
      <t>ショウナイ</t>
    </rPh>
    <rPh sb="2" eb="4">
      <t>チクホウ</t>
    </rPh>
    <phoneticPr fontId="3"/>
  </si>
  <si>
    <t>11:00-11:30</t>
    <phoneticPr fontId="3"/>
  </si>
  <si>
    <t>12:00-12:30</t>
    <phoneticPr fontId="3"/>
  </si>
  <si>
    <t>筑豊緑地前（公園）  　　　　　　</t>
    <rPh sb="0" eb="2">
      <t>チクホウ</t>
    </rPh>
    <rPh sb="2" eb="4">
      <t>リョクチ</t>
    </rPh>
    <rPh sb="4" eb="5">
      <t>マエ</t>
    </rPh>
    <rPh sb="6" eb="8">
      <t>コウエン</t>
    </rPh>
    <phoneticPr fontId="3"/>
  </si>
  <si>
    <t>R201</t>
    <phoneticPr fontId="3"/>
  </si>
  <si>
    <t>仁保団地　　　　　左イタリアンレストラン　　　</t>
    <rPh sb="0" eb="2">
      <t>ニホ</t>
    </rPh>
    <rPh sb="2" eb="4">
      <t>ダンチ</t>
    </rPh>
    <rPh sb="9" eb="10">
      <t>ヒダリ</t>
    </rPh>
    <phoneticPr fontId="3"/>
  </si>
  <si>
    <t>赤松　　　　　（手前に補助信号あり）　　　　</t>
    <rPh sb="0" eb="2">
      <t>アカマツ</t>
    </rPh>
    <rPh sb="8" eb="10">
      <t>テマエ</t>
    </rPh>
    <rPh sb="11" eb="13">
      <t>ホジョ</t>
    </rPh>
    <rPh sb="13" eb="15">
      <t>シンゴウ</t>
    </rPh>
    <phoneticPr fontId="3"/>
  </si>
  <si>
    <t>左折</t>
    <phoneticPr fontId="3"/>
  </si>
  <si>
    <t>K414</t>
    <phoneticPr fontId="3"/>
  </si>
  <si>
    <t>T字路　R322へ</t>
    <phoneticPr fontId="3"/>
  </si>
  <si>
    <t>R322</t>
    <phoneticPr fontId="3"/>
  </si>
  <si>
    <t>R322バイパス</t>
  </si>
  <si>
    <t>今任中央　　　　　大任市街方面へ</t>
    <rPh sb="0" eb="1">
      <t>イマ</t>
    </rPh>
    <rPh sb="1" eb="2">
      <t>ニン</t>
    </rPh>
    <rPh sb="2" eb="4">
      <t>チュウオウ</t>
    </rPh>
    <rPh sb="9" eb="11">
      <t>オオトウ</t>
    </rPh>
    <rPh sb="11" eb="13">
      <t>シガイ</t>
    </rPh>
    <rPh sb="13" eb="15">
      <t>ホウメン</t>
    </rPh>
    <phoneticPr fontId="3"/>
  </si>
  <si>
    <t>町道</t>
    <rPh sb="0" eb="2">
      <t>チョウドウ</t>
    </rPh>
    <phoneticPr fontId="3"/>
  </si>
  <si>
    <t>おおとう桜街道</t>
    <rPh sb="4" eb="5">
      <t>サクラ</t>
    </rPh>
    <rPh sb="5" eb="7">
      <t>カイドウ</t>
    </rPh>
    <phoneticPr fontId="3"/>
  </si>
  <si>
    <t>役場口</t>
    <rPh sb="0" eb="2">
      <t>ヤクバ</t>
    </rPh>
    <rPh sb="2" eb="3">
      <t>グチ</t>
    </rPh>
    <phoneticPr fontId="3"/>
  </si>
  <si>
    <t>左折</t>
    <phoneticPr fontId="3"/>
  </si>
  <si>
    <t>K34</t>
    <phoneticPr fontId="3"/>
  </si>
  <si>
    <t>　　　　行橋方面（源じいの森へ）</t>
    <rPh sb="4" eb="5">
      <t>イ</t>
    </rPh>
    <rPh sb="5" eb="6">
      <t>ハシ</t>
    </rPh>
    <rPh sb="6" eb="8">
      <t>ホウメン</t>
    </rPh>
    <rPh sb="9" eb="10">
      <t>ゲン</t>
    </rPh>
    <rPh sb="13" eb="14">
      <t>モリ</t>
    </rPh>
    <phoneticPr fontId="3"/>
  </si>
  <si>
    <t>柳瀬小学校　　　　</t>
    <rPh sb="0" eb="1">
      <t>ヤナギ</t>
    </rPh>
    <rPh sb="1" eb="2">
      <t>セ</t>
    </rPh>
    <rPh sb="2" eb="3">
      <t>ショウ</t>
    </rPh>
    <rPh sb="3" eb="4">
      <t>ガク</t>
    </rPh>
    <rPh sb="4" eb="5">
      <t>コウ</t>
    </rPh>
    <phoneticPr fontId="3"/>
  </si>
  <si>
    <t>上本庄　　　　（JAのGS)</t>
  </si>
  <si>
    <t>K239</t>
    <phoneticPr fontId="3"/>
  </si>
  <si>
    <t>酒屋の前直進（犀川運動公園方面へ）</t>
    <rPh sb="0" eb="2">
      <t>サカヤ</t>
    </rPh>
    <rPh sb="3" eb="4">
      <t>マエ</t>
    </rPh>
    <rPh sb="4" eb="6">
      <t>チョクシン</t>
    </rPh>
    <rPh sb="7" eb="9">
      <t>サイガワ</t>
    </rPh>
    <rPh sb="9" eb="13">
      <t>ウンドウコウエン</t>
    </rPh>
    <rPh sb="13" eb="15">
      <t>ホウメン</t>
    </rPh>
    <phoneticPr fontId="3"/>
  </si>
  <si>
    <t>左直進</t>
    <rPh sb="1" eb="3">
      <t>チョクシン</t>
    </rPh>
    <phoneticPr fontId="3"/>
  </si>
  <si>
    <t>京築アグリライン</t>
  </si>
  <si>
    <t>Ｔ字路右折（正面コンクリ工場）</t>
    <rPh sb="1" eb="3">
      <t>ジロ</t>
    </rPh>
    <rPh sb="3" eb="5">
      <t>ウセツ</t>
    </rPh>
    <rPh sb="6" eb="8">
      <t>ショウメン</t>
    </rPh>
    <rPh sb="12" eb="14">
      <t>コウジョウ</t>
    </rPh>
    <phoneticPr fontId="3"/>
  </si>
  <si>
    <t>K240</t>
    <phoneticPr fontId="3"/>
  </si>
  <si>
    <t>京築アグリライン</t>
    <phoneticPr fontId="3"/>
  </si>
  <si>
    <t>豊前、上毛方面（広域農道）</t>
    <rPh sb="0" eb="2">
      <t>ブゼン</t>
    </rPh>
    <rPh sb="3" eb="4">
      <t>ウエ</t>
    </rPh>
    <rPh sb="4" eb="5">
      <t>ケ</t>
    </rPh>
    <rPh sb="5" eb="7">
      <t>ホウメン</t>
    </rPh>
    <rPh sb="8" eb="10">
      <t>コウイキ</t>
    </rPh>
    <rPh sb="10" eb="12">
      <t>ノウドウ</t>
    </rPh>
    <phoneticPr fontId="3"/>
  </si>
  <si>
    <t>K232</t>
    <phoneticPr fontId="3"/>
  </si>
  <si>
    <t>T字路</t>
  </si>
  <si>
    <t>K102</t>
    <phoneticPr fontId="3"/>
  </si>
  <si>
    <t>K16</t>
    <phoneticPr fontId="3"/>
  </si>
  <si>
    <t>R212</t>
    <phoneticPr fontId="3"/>
  </si>
  <si>
    <t>　　　　　　青の洞門へ</t>
    <rPh sb="6" eb="7">
      <t>アオ</t>
    </rPh>
    <rPh sb="8" eb="10">
      <t>ドウモン</t>
    </rPh>
    <phoneticPr fontId="3"/>
  </si>
  <si>
    <t>R500</t>
    <phoneticPr fontId="3"/>
  </si>
  <si>
    <t>T字路</t>
    <phoneticPr fontId="3"/>
  </si>
  <si>
    <t>R387</t>
    <phoneticPr fontId="3"/>
  </si>
  <si>
    <t>突き当りを左折</t>
    <rPh sb="5" eb="7">
      <t>サセツ</t>
    </rPh>
    <phoneticPr fontId="3"/>
  </si>
  <si>
    <t>14:04-17:56</t>
    <phoneticPr fontId="3"/>
  </si>
  <si>
    <t>15:04-18:56</t>
    <phoneticPr fontId="3"/>
  </si>
  <si>
    <t>宇佐市法鏡寺</t>
    <rPh sb="0" eb="3">
      <t>ウサシ</t>
    </rPh>
    <rPh sb="3" eb="4">
      <t>ホウ</t>
    </rPh>
    <rPh sb="4" eb="5">
      <t>カガミ</t>
    </rPh>
    <rPh sb="5" eb="6">
      <t>テラ</t>
    </rPh>
    <phoneticPr fontId="3"/>
  </si>
  <si>
    <t>R10</t>
    <phoneticPr fontId="3"/>
  </si>
  <si>
    <t>宇佐市岩崎</t>
    <rPh sb="0" eb="3">
      <t>ウサシ</t>
    </rPh>
    <rPh sb="3" eb="5">
      <t>イワサキ</t>
    </rPh>
    <phoneticPr fontId="3"/>
  </si>
  <si>
    <t>R213</t>
    <phoneticPr fontId="3"/>
  </si>
  <si>
    <t>　　　　　空港方面へ</t>
    <rPh sb="5" eb="7">
      <t>クウコウ</t>
    </rPh>
    <rPh sb="7" eb="9">
      <t>ホウメン</t>
    </rPh>
    <phoneticPr fontId="3"/>
  </si>
  <si>
    <t>PC-2、ローソン武蔵古市店</t>
    <rPh sb="9" eb="11">
      <t>ムサシ</t>
    </rPh>
    <rPh sb="11" eb="13">
      <t>フルイチ</t>
    </rPh>
    <rPh sb="13" eb="14">
      <t>テン</t>
    </rPh>
    <phoneticPr fontId="3"/>
  </si>
  <si>
    <t>16:07-22:36</t>
    <phoneticPr fontId="3"/>
  </si>
  <si>
    <t>17:07-23:36</t>
    <phoneticPr fontId="3"/>
  </si>
  <si>
    <t>西生石</t>
    <rPh sb="0" eb="1">
      <t>ニシ</t>
    </rPh>
    <rPh sb="1" eb="2">
      <t>セイ</t>
    </rPh>
    <rPh sb="2" eb="3">
      <t>イシ</t>
    </rPh>
    <phoneticPr fontId="3"/>
  </si>
  <si>
    <t>K22</t>
    <phoneticPr fontId="3"/>
  </si>
  <si>
    <t>臨海産業道路</t>
  </si>
  <si>
    <t>　　　　右側川に沿って</t>
    <rPh sb="4" eb="5">
      <t>ミギ</t>
    </rPh>
    <rPh sb="5" eb="6">
      <t>ガワ</t>
    </rPh>
    <rPh sb="6" eb="7">
      <t>カワ</t>
    </rPh>
    <rPh sb="8" eb="9">
      <t>ソ</t>
    </rPh>
    <phoneticPr fontId="3"/>
  </si>
  <si>
    <t>一方通行</t>
    <rPh sb="0" eb="2">
      <t>イッポウ</t>
    </rPh>
    <rPh sb="2" eb="4">
      <t>ツウコウ</t>
    </rPh>
    <phoneticPr fontId="3"/>
  </si>
  <si>
    <t>右自販機あり</t>
    <rPh sb="0" eb="1">
      <t>ミギ</t>
    </rPh>
    <rPh sb="1" eb="4">
      <t>ジハンキ</t>
    </rPh>
    <phoneticPr fontId="3"/>
  </si>
  <si>
    <t>R197（旧）</t>
    <rPh sb="5" eb="6">
      <t>キュウ</t>
    </rPh>
    <phoneticPr fontId="3"/>
  </si>
  <si>
    <t>　　　　　佐賀関方面へ</t>
    <rPh sb="5" eb="8">
      <t>サガノセキ</t>
    </rPh>
    <rPh sb="8" eb="10">
      <t>ホウメン</t>
    </rPh>
    <phoneticPr fontId="3"/>
  </si>
  <si>
    <t>R197（BP）</t>
    <phoneticPr fontId="3"/>
  </si>
  <si>
    <t>佐伯臼杵方面（国道九四フェリー乗り場前）</t>
  </si>
  <si>
    <t>R217</t>
    <phoneticPr fontId="3"/>
  </si>
  <si>
    <t>愛媛街道（バイパス）</t>
    <phoneticPr fontId="3"/>
  </si>
  <si>
    <t>レシート</t>
    <phoneticPr fontId="3"/>
  </si>
  <si>
    <t>19:04-05:00(16)</t>
    <phoneticPr fontId="3"/>
  </si>
  <si>
    <t>20:04-06:00(16)</t>
    <phoneticPr fontId="3"/>
  </si>
  <si>
    <t>土橋　　　　　豊後大野方面</t>
    <rPh sb="0" eb="2">
      <t>ツチハシ</t>
    </rPh>
    <rPh sb="7" eb="9">
      <t>ブンゴ</t>
    </rPh>
    <rPh sb="9" eb="11">
      <t>オオノ</t>
    </rPh>
    <rPh sb="11" eb="13">
      <t>ホウメン</t>
    </rPh>
    <phoneticPr fontId="3"/>
  </si>
  <si>
    <t>R502</t>
    <phoneticPr fontId="3"/>
  </si>
  <si>
    <t>日当三差路　　　　　佐伯方面</t>
    <rPh sb="0" eb="2">
      <t>ニットウ</t>
    </rPh>
    <rPh sb="2" eb="4">
      <t>サンサ</t>
    </rPh>
    <rPh sb="4" eb="5">
      <t>ロ</t>
    </rPh>
    <rPh sb="10" eb="12">
      <t>サイキ</t>
    </rPh>
    <rPh sb="12" eb="14">
      <t>ホウメン</t>
    </rPh>
    <phoneticPr fontId="3"/>
  </si>
  <si>
    <t>23:04-13:32(16)</t>
    <phoneticPr fontId="3"/>
  </si>
  <si>
    <t>K366</t>
    <phoneticPr fontId="3"/>
  </si>
  <si>
    <t>急な下り坂注意</t>
  </si>
  <si>
    <t>K302</t>
    <phoneticPr fontId="3"/>
  </si>
  <si>
    <t>佐土原町徳ｹ渕　　　　橋を渡ってすぐ</t>
  </si>
  <si>
    <r>
      <t>K</t>
    </r>
    <r>
      <rPr>
        <sz val="11"/>
        <color theme="1"/>
        <rFont val="ＭＳ Ｐゴシック"/>
        <family val="2"/>
        <charset val="128"/>
        <scheme val="minor"/>
      </rPr>
      <t>372</t>
    </r>
    <phoneticPr fontId="3"/>
  </si>
  <si>
    <t>K11</t>
    <phoneticPr fontId="3"/>
  </si>
  <si>
    <r>
      <t>「あかえおおはし」</t>
    </r>
    <r>
      <rPr>
        <sz val="11"/>
        <color theme="1"/>
        <rFont val="ＭＳ Ｐゴシック"/>
        <family val="2"/>
        <charset val="128"/>
        <scheme val="minor"/>
      </rPr>
      <t>を渡る</t>
    </r>
    <rPh sb="10" eb="11">
      <t>ワタ</t>
    </rPh>
    <phoneticPr fontId="3"/>
  </si>
  <si>
    <t>K374</t>
    <phoneticPr fontId="3"/>
  </si>
  <si>
    <t>K337</t>
    <phoneticPr fontId="3"/>
  </si>
  <si>
    <t>K367</t>
    <phoneticPr fontId="3"/>
  </si>
  <si>
    <t>K52</t>
    <phoneticPr fontId="3"/>
  </si>
  <si>
    <t>R220</t>
    <phoneticPr fontId="3"/>
  </si>
  <si>
    <t>K377</t>
    <phoneticPr fontId="3"/>
  </si>
  <si>
    <t>R220</t>
    <phoneticPr fontId="3"/>
  </si>
  <si>
    <t>日南海岸ロードパーク</t>
    <phoneticPr fontId="3"/>
  </si>
  <si>
    <t>PC-5、ローソン日南春日町店 　　    都城方面へ</t>
    <rPh sb="9" eb="11">
      <t>ニチナン</t>
    </rPh>
    <rPh sb="11" eb="13">
      <t>カスガ</t>
    </rPh>
    <rPh sb="13" eb="14">
      <t>マチ</t>
    </rPh>
    <rPh sb="14" eb="15">
      <t>テン</t>
    </rPh>
    <rPh sb="22" eb="24">
      <t>ミヤコノジョウ</t>
    </rPh>
    <rPh sb="24" eb="26">
      <t>ホウメン</t>
    </rPh>
    <phoneticPr fontId="3"/>
  </si>
  <si>
    <t>R222</t>
    <phoneticPr fontId="3"/>
  </si>
  <si>
    <t>02:46-20:56(16)</t>
    <phoneticPr fontId="3"/>
  </si>
  <si>
    <t>03:46-21:56(16)</t>
    <phoneticPr fontId="3"/>
  </si>
  <si>
    <r>
      <t>R22</t>
    </r>
    <r>
      <rPr>
        <sz val="11"/>
        <color theme="1"/>
        <rFont val="ＭＳ Ｐゴシック"/>
        <family val="2"/>
        <charset val="128"/>
        <scheme val="minor"/>
      </rPr>
      <t>2</t>
    </r>
    <phoneticPr fontId="3"/>
  </si>
  <si>
    <r>
      <t>R22</t>
    </r>
    <r>
      <rPr>
        <sz val="11"/>
        <color theme="1"/>
        <rFont val="ＭＳ Ｐゴシック"/>
        <family val="2"/>
        <charset val="128"/>
        <scheme val="minor"/>
      </rPr>
      <t>2</t>
    </r>
    <phoneticPr fontId="3"/>
  </si>
  <si>
    <t>東町</t>
    <rPh sb="0" eb="1">
      <t>ヒガシ</t>
    </rPh>
    <rPh sb="1" eb="2">
      <t>マチ</t>
    </rPh>
    <phoneticPr fontId="3"/>
  </si>
  <si>
    <t>R222</t>
    <phoneticPr fontId="3"/>
  </si>
  <si>
    <t>レシート</t>
    <phoneticPr fontId="3"/>
  </si>
  <si>
    <t>04:34-00:32(17)</t>
    <phoneticPr fontId="3"/>
  </si>
  <si>
    <t>05:34-01:32(17)</t>
    <phoneticPr fontId="3"/>
  </si>
  <si>
    <t>中町　　　　　鹿児島、霧島方面</t>
    <rPh sb="0" eb="2">
      <t>ナカマチ</t>
    </rPh>
    <rPh sb="7" eb="10">
      <t>カゴシマ</t>
    </rPh>
    <rPh sb="11" eb="13">
      <t>キリシマ</t>
    </rPh>
    <rPh sb="13" eb="15">
      <t>ホウメン</t>
    </rPh>
    <phoneticPr fontId="3"/>
  </si>
  <si>
    <t>R10</t>
    <phoneticPr fontId="3"/>
  </si>
  <si>
    <t>甲斐元</t>
    <rPh sb="0" eb="2">
      <t>カイ</t>
    </rPh>
    <rPh sb="2" eb="3">
      <t>モト</t>
    </rPh>
    <phoneticPr fontId="3"/>
  </si>
  <si>
    <t>牧之原　　　　鹿屋方面</t>
    <rPh sb="0" eb="1">
      <t>マキ</t>
    </rPh>
    <rPh sb="1" eb="2">
      <t>ノ</t>
    </rPh>
    <rPh sb="2" eb="3">
      <t>ハラ</t>
    </rPh>
    <rPh sb="7" eb="9">
      <t>カノヤ</t>
    </rPh>
    <rPh sb="9" eb="11">
      <t>ホウメン</t>
    </rPh>
    <phoneticPr fontId="3"/>
  </si>
  <si>
    <t>R504</t>
    <phoneticPr fontId="3"/>
  </si>
  <si>
    <t>K478</t>
    <phoneticPr fontId="3"/>
  </si>
  <si>
    <t>R220-R10</t>
    <phoneticPr fontId="3"/>
  </si>
  <si>
    <t>K55</t>
    <phoneticPr fontId="3"/>
  </si>
  <si>
    <t>06:14-04:03(17)</t>
    <phoneticPr fontId="3"/>
  </si>
  <si>
    <t>07:14-05:03(17)</t>
    <phoneticPr fontId="3"/>
  </si>
  <si>
    <t>R268</t>
    <phoneticPr fontId="3"/>
  </si>
  <si>
    <t>R221</t>
    <phoneticPr fontId="3"/>
  </si>
  <si>
    <t>R219</t>
    <phoneticPr fontId="3"/>
  </si>
  <si>
    <t>08:59-10:47(17)</t>
    <phoneticPr fontId="3"/>
  </si>
  <si>
    <t>09:59-11:47(17)</t>
    <phoneticPr fontId="3"/>
  </si>
  <si>
    <t>豊原中町　　　　熊本、宇城、新八代駅方面</t>
  </si>
  <si>
    <t>R219</t>
  </si>
  <si>
    <t>萩原町　　　　　熊本、宇城、八代I.C方面</t>
  </si>
  <si>
    <t>R3</t>
  </si>
  <si>
    <t>氷川町宮原（手前）　　　　甲佐、五木方面</t>
  </si>
  <si>
    <t>R443</t>
  </si>
  <si>
    <t>みやべ</t>
    <phoneticPr fontId="3"/>
  </si>
  <si>
    <t>東陽町南　　　　美里、五家荘、氷川ダム方面　　　</t>
  </si>
  <si>
    <t>山都、R218方面</t>
  </si>
  <si>
    <t>R218</t>
    <phoneticPr fontId="3"/>
  </si>
  <si>
    <t>美里町小筵　　　　熊本、御船方面</t>
    <rPh sb="0" eb="2">
      <t>ミサト</t>
    </rPh>
    <rPh sb="2" eb="3">
      <t>マチ</t>
    </rPh>
    <phoneticPr fontId="3"/>
  </si>
  <si>
    <r>
      <t>R443ｰ</t>
    </r>
    <r>
      <rPr>
        <sz val="11"/>
        <color theme="1"/>
        <rFont val="ＭＳ Ｐゴシック"/>
        <family val="2"/>
        <charset val="128"/>
        <scheme val="minor"/>
      </rPr>
      <t>K38</t>
    </r>
    <phoneticPr fontId="3"/>
  </si>
  <si>
    <t>12:12-18:40(17)</t>
    <phoneticPr fontId="3"/>
  </si>
  <si>
    <t>13:12-19:40(17)</t>
    <phoneticPr fontId="3"/>
  </si>
  <si>
    <t>嘉島町上島　　　　　宇土、熊本方面</t>
    <phoneticPr fontId="3"/>
  </si>
  <si>
    <t>R445</t>
    <phoneticPr fontId="3"/>
  </si>
  <si>
    <t>　　　　熊本方面</t>
    <rPh sb="4" eb="6">
      <t>クマモト</t>
    </rPh>
    <rPh sb="6" eb="8">
      <t>ホウメン</t>
    </rPh>
    <phoneticPr fontId="3"/>
  </si>
  <si>
    <t>R445ｰR226</t>
    <phoneticPr fontId="3"/>
  </si>
  <si>
    <t>九品寺六丁目　　　　植木、熊本城方面</t>
    <rPh sb="0" eb="1">
      <t>ク</t>
    </rPh>
    <rPh sb="1" eb="2">
      <t>ヒン</t>
    </rPh>
    <rPh sb="2" eb="3">
      <t>ジ</t>
    </rPh>
    <rPh sb="3" eb="4">
      <t>６</t>
    </rPh>
    <rPh sb="4" eb="6">
      <t>チョウメ</t>
    </rPh>
    <phoneticPr fontId="3"/>
  </si>
  <si>
    <t>R266</t>
    <phoneticPr fontId="3"/>
  </si>
  <si>
    <t>ファミリーマート</t>
    <phoneticPr fontId="3"/>
  </si>
  <si>
    <t>南熊本</t>
    <rPh sb="0" eb="1">
      <t>ミナミ</t>
    </rPh>
    <rPh sb="1" eb="3">
      <t>クマモト</t>
    </rPh>
    <phoneticPr fontId="3"/>
  </si>
  <si>
    <t>R266-市道</t>
  </si>
  <si>
    <t>ガスト</t>
    <phoneticPr fontId="3"/>
  </si>
  <si>
    <t>　　　　熊本城方面</t>
    <rPh sb="4" eb="6">
      <t>クマモト</t>
    </rPh>
    <rPh sb="6" eb="7">
      <t>ジョウ</t>
    </rPh>
    <rPh sb="7" eb="9">
      <t>ホウメン</t>
    </rPh>
    <phoneticPr fontId="3"/>
  </si>
  <si>
    <t>市道ｰK28</t>
    <rPh sb="0" eb="2">
      <t>シドウ</t>
    </rPh>
    <phoneticPr fontId="3"/>
  </si>
  <si>
    <t>電車通り</t>
    <rPh sb="0" eb="2">
      <t>デンシャ</t>
    </rPh>
    <rPh sb="2" eb="3">
      <t>トオ</t>
    </rPh>
    <phoneticPr fontId="3"/>
  </si>
  <si>
    <t>　　　　山鹿、植木方面</t>
    <rPh sb="4" eb="6">
      <t>ヤマガ</t>
    </rPh>
    <rPh sb="7" eb="9">
      <t>ウエキ</t>
    </rPh>
    <rPh sb="9" eb="11">
      <t>ホウメン</t>
    </rPh>
    <phoneticPr fontId="3"/>
  </si>
  <si>
    <t>K303</t>
    <phoneticPr fontId="3"/>
  </si>
  <si>
    <t>市道</t>
  </si>
  <si>
    <t>ポプラ</t>
    <phoneticPr fontId="3"/>
  </si>
  <si>
    <t>直進方向進入禁止の標識</t>
  </si>
  <si>
    <t>市道</t>
    <phoneticPr fontId="3"/>
  </si>
  <si>
    <t>化血研前　　　　Ｒ３を横切りレッドバロン横の狭路へ</t>
    <rPh sb="0" eb="1">
      <t>カ</t>
    </rPh>
    <rPh sb="1" eb="2">
      <t>チ</t>
    </rPh>
    <rPh sb="2" eb="3">
      <t>ケン</t>
    </rPh>
    <rPh sb="3" eb="4">
      <t>マエ</t>
    </rPh>
    <phoneticPr fontId="3"/>
  </si>
  <si>
    <t>角の空き地に「売物件」の看板</t>
  </si>
  <si>
    <t>飛田３丁目</t>
    <phoneticPr fontId="3"/>
  </si>
  <si>
    <t>R387</t>
    <phoneticPr fontId="3"/>
  </si>
  <si>
    <t>エネオス</t>
    <phoneticPr fontId="3"/>
  </si>
  <si>
    <r>
      <t xml:space="preserve">下北原交差点 </t>
    </r>
    <r>
      <rPr>
        <sz val="11"/>
        <color theme="1"/>
        <rFont val="ＭＳ Ｐゴシック"/>
        <family val="2"/>
        <charset val="128"/>
        <scheme val="minor"/>
      </rPr>
      <t xml:space="preserve"> 　　   日田方面</t>
    </r>
    <rPh sb="0" eb="1">
      <t>シモ</t>
    </rPh>
    <rPh sb="1" eb="3">
      <t>キタハラ</t>
    </rPh>
    <rPh sb="3" eb="6">
      <t>コウサテン</t>
    </rPh>
    <rPh sb="13" eb="15">
      <t>ヒタ</t>
    </rPh>
    <rPh sb="15" eb="17">
      <t>ホウメン</t>
    </rPh>
    <phoneticPr fontId="3"/>
  </si>
  <si>
    <t>R443/R325-R387</t>
    <phoneticPr fontId="3"/>
  </si>
  <si>
    <t>エネオス</t>
  </si>
  <si>
    <t>正観寺　　　　　鯛生、日田方面</t>
    <rPh sb="0" eb="1">
      <t>セイ</t>
    </rPh>
    <rPh sb="1" eb="2">
      <t>カン</t>
    </rPh>
    <rPh sb="2" eb="3">
      <t>ジ</t>
    </rPh>
    <phoneticPr fontId="3"/>
  </si>
  <si>
    <t>立町交差点　　　　　日田、阿蘇方面</t>
    <phoneticPr fontId="3"/>
  </si>
  <si>
    <r>
      <t>R38</t>
    </r>
    <r>
      <rPr>
        <sz val="11"/>
        <color theme="1"/>
        <rFont val="ＭＳ Ｐゴシック"/>
        <family val="2"/>
        <charset val="128"/>
        <scheme val="minor"/>
      </rPr>
      <t>7</t>
    </r>
    <phoneticPr fontId="3"/>
  </si>
  <si>
    <t>ローソン</t>
    <phoneticPr fontId="3"/>
  </si>
  <si>
    <t>阿蘇、菊池渓谷方面</t>
    <rPh sb="0" eb="2">
      <t>アソ</t>
    </rPh>
    <rPh sb="3" eb="5">
      <t>キクチ</t>
    </rPh>
    <rPh sb="5" eb="7">
      <t>ケイコク</t>
    </rPh>
    <rPh sb="7" eb="9">
      <t>ホウメン</t>
    </rPh>
    <phoneticPr fontId="3"/>
  </si>
  <si>
    <t>右直進</t>
    <rPh sb="0" eb="1">
      <t>ミギ</t>
    </rPh>
    <rPh sb="1" eb="3">
      <t>チョクシン</t>
    </rPh>
    <phoneticPr fontId="3"/>
  </si>
  <si>
    <t>K45-K12-K45</t>
    <phoneticPr fontId="3"/>
  </si>
  <si>
    <t>菊池阿蘇スカイライン</t>
  </si>
  <si>
    <t>別府、瀬の本方面</t>
  </si>
  <si>
    <t>K11</t>
    <phoneticPr fontId="3"/>
  </si>
  <si>
    <t>やまなみハイウェイ</t>
    <phoneticPr fontId="3"/>
  </si>
  <si>
    <t>瀬の本　　　　杖立、黒川方面</t>
    <rPh sb="0" eb="1">
      <t>セ</t>
    </rPh>
    <rPh sb="2" eb="3">
      <t>ホン</t>
    </rPh>
    <rPh sb="7" eb="8">
      <t>ツエ</t>
    </rPh>
    <rPh sb="8" eb="9">
      <t>タ</t>
    </rPh>
    <rPh sb="10" eb="12">
      <t>クロカワ</t>
    </rPh>
    <rPh sb="12" eb="14">
      <t>ホウメン</t>
    </rPh>
    <phoneticPr fontId="3"/>
  </si>
  <si>
    <t>R442</t>
    <phoneticPr fontId="3"/>
  </si>
  <si>
    <t>三愛レストラン</t>
    <rPh sb="0" eb="2">
      <t>サンアイ</t>
    </rPh>
    <phoneticPr fontId="3"/>
  </si>
  <si>
    <t>　　　 小国市街方面</t>
    <phoneticPr fontId="3"/>
  </si>
  <si>
    <t>K178</t>
    <phoneticPr fontId="3"/>
  </si>
  <si>
    <t>　　　　（点滅信号）日田・杖立方面</t>
    <phoneticPr fontId="3"/>
  </si>
  <si>
    <r>
      <t>K17</t>
    </r>
    <r>
      <rPr>
        <sz val="11"/>
        <color theme="1"/>
        <rFont val="ＭＳ Ｐゴシック"/>
        <family val="2"/>
        <charset val="128"/>
        <scheme val="minor"/>
      </rPr>
      <t>8</t>
    </r>
    <phoneticPr fontId="3"/>
  </si>
  <si>
    <t>　　　　（点滅信号）</t>
  </si>
  <si>
    <t>R212に合流</t>
    <phoneticPr fontId="3"/>
  </si>
  <si>
    <t>杖立トンネルの先</t>
  </si>
  <si>
    <t>R212</t>
    <phoneticPr fontId="3"/>
  </si>
  <si>
    <t>突き当たり左折</t>
  </si>
  <si>
    <t>松原ダム入り口</t>
    <rPh sb="0" eb="2">
      <t>マツバラ</t>
    </rPh>
    <rPh sb="4" eb="5">
      <t>イ</t>
    </rPh>
    <rPh sb="6" eb="7">
      <t>グチ</t>
    </rPh>
    <phoneticPr fontId="3"/>
  </si>
  <si>
    <t>ダムを渡り右折</t>
  </si>
  <si>
    <t>　　　　　右ポプラ</t>
    <rPh sb="5" eb="6">
      <t>ミギ</t>
    </rPh>
    <phoneticPr fontId="3"/>
  </si>
  <si>
    <t>三芳小渕町</t>
    <rPh sb="0" eb="5">
      <t>ミヨシコブチマチ</t>
    </rPh>
    <phoneticPr fontId="3"/>
  </si>
  <si>
    <t>R212ｰR386</t>
    <phoneticPr fontId="3"/>
  </si>
  <si>
    <t>これより日田市街</t>
  </si>
  <si>
    <t>夜明大橋北　　　　久留米方面</t>
    <rPh sb="0" eb="2">
      <t>ヨア</t>
    </rPh>
    <rPh sb="2" eb="4">
      <t>オオハシ</t>
    </rPh>
    <rPh sb="4" eb="5">
      <t>キタ</t>
    </rPh>
    <rPh sb="9" eb="12">
      <t>クルメ</t>
    </rPh>
    <rPh sb="12" eb="14">
      <t>ホウメン</t>
    </rPh>
    <phoneticPr fontId="3"/>
  </si>
  <si>
    <r>
      <t>R21</t>
    </r>
    <r>
      <rPr>
        <sz val="11"/>
        <color theme="1"/>
        <rFont val="ＭＳ Ｐゴシック"/>
        <family val="2"/>
        <charset val="128"/>
        <scheme val="minor"/>
      </rPr>
      <t>2</t>
    </r>
    <phoneticPr fontId="3"/>
  </si>
  <si>
    <t>高井町　　　　　佐賀、久留米方面</t>
    <rPh sb="0" eb="2">
      <t>タカイ</t>
    </rPh>
    <rPh sb="2" eb="3">
      <t>マチ</t>
    </rPh>
    <rPh sb="8" eb="10">
      <t>サガ</t>
    </rPh>
    <rPh sb="11" eb="14">
      <t>クルメ</t>
    </rPh>
    <rPh sb="14" eb="16">
      <t>ホウメン</t>
    </rPh>
    <phoneticPr fontId="3"/>
  </si>
  <si>
    <t>R210</t>
    <phoneticPr fontId="3"/>
  </si>
  <si>
    <t>筑後街道</t>
    <phoneticPr fontId="3"/>
  </si>
  <si>
    <t>保木　　　　朝倉方面</t>
    <rPh sb="0" eb="1">
      <t>ホ</t>
    </rPh>
    <rPh sb="1" eb="2">
      <t>キ</t>
    </rPh>
    <phoneticPr fontId="3"/>
  </si>
  <si>
    <r>
      <t>K749ｰ</t>
    </r>
    <r>
      <rPr>
        <sz val="11"/>
        <color theme="1"/>
        <rFont val="ＭＳ Ｐゴシック"/>
        <family val="2"/>
        <charset val="128"/>
        <scheme val="minor"/>
      </rPr>
      <t>K81</t>
    </r>
    <phoneticPr fontId="3"/>
  </si>
  <si>
    <t>筑後川堤防</t>
    <rPh sb="0" eb="2">
      <t>チクゴ</t>
    </rPh>
    <rPh sb="2" eb="3">
      <t>ガワ</t>
    </rPh>
    <rPh sb="3" eb="5">
      <t>テイボウ</t>
    </rPh>
    <phoneticPr fontId="3"/>
  </si>
  <si>
    <t>右直進</t>
    <rPh sb="1" eb="3">
      <t>チョクシン</t>
    </rPh>
    <phoneticPr fontId="3"/>
  </si>
  <si>
    <t>K588</t>
    <phoneticPr fontId="3"/>
  </si>
  <si>
    <t>朝羽大橋</t>
    <rPh sb="0" eb="1">
      <t>アサ</t>
    </rPh>
    <rPh sb="1" eb="2">
      <t>ハネ</t>
    </rPh>
    <rPh sb="2" eb="4">
      <t>オオハシ</t>
    </rPh>
    <phoneticPr fontId="3"/>
  </si>
  <si>
    <t>K80</t>
    <phoneticPr fontId="3"/>
  </si>
  <si>
    <t>ひわたし橋　　　　鳥栖、小郡方面</t>
    <rPh sb="4" eb="5">
      <t>キョウ</t>
    </rPh>
    <phoneticPr fontId="3"/>
  </si>
  <si>
    <t>K14</t>
    <phoneticPr fontId="3"/>
  </si>
  <si>
    <t>K33</t>
    <phoneticPr fontId="3"/>
  </si>
  <si>
    <t>旭町</t>
    <rPh sb="0" eb="1">
      <t>アサヒ</t>
    </rPh>
    <rPh sb="1" eb="2">
      <t>マチ</t>
    </rPh>
    <phoneticPr fontId="3"/>
  </si>
  <si>
    <t>K112ｰR386</t>
    <phoneticPr fontId="3"/>
  </si>
  <si>
    <t>R386</t>
    <phoneticPr fontId="3"/>
  </si>
  <si>
    <t>18:44-10:41(18)</t>
    <phoneticPr fontId="3"/>
  </si>
  <si>
    <t>19:44-11:41(18)</t>
    <phoneticPr fontId="3"/>
  </si>
  <si>
    <t>宝満橋</t>
    <rPh sb="0" eb="1">
      <t>タカラ</t>
    </rPh>
    <rPh sb="1" eb="2">
      <t>マン</t>
    </rPh>
    <rPh sb="2" eb="3">
      <t>バシ</t>
    </rPh>
    <phoneticPr fontId="3"/>
  </si>
  <si>
    <t>K65</t>
    <phoneticPr fontId="3"/>
  </si>
  <si>
    <t>K90</t>
    <phoneticPr fontId="3"/>
  </si>
  <si>
    <t>K66</t>
    <phoneticPr fontId="3"/>
  </si>
  <si>
    <t>飯田</t>
    <rPh sb="0" eb="2">
      <t>イイダ</t>
    </rPh>
    <phoneticPr fontId="3"/>
  </si>
  <si>
    <t>K413</t>
    <phoneticPr fontId="3"/>
  </si>
  <si>
    <t>R211</t>
    <phoneticPr fontId="3"/>
  </si>
  <si>
    <t>稲築中学校前</t>
    <rPh sb="0" eb="2">
      <t>イナツキ</t>
    </rPh>
    <rPh sb="2" eb="5">
      <t>チュウガッコウ</t>
    </rPh>
    <rPh sb="5" eb="6">
      <t>マエ</t>
    </rPh>
    <phoneticPr fontId="3"/>
  </si>
  <si>
    <t>鴨生口</t>
    <rPh sb="0" eb="1">
      <t>カモ</t>
    </rPh>
    <rPh sb="1" eb="2">
      <t>セイ</t>
    </rPh>
    <rPh sb="2" eb="3">
      <t>クチ</t>
    </rPh>
    <phoneticPr fontId="3"/>
  </si>
  <si>
    <t>K402</t>
    <phoneticPr fontId="3"/>
  </si>
  <si>
    <t>下鴨生</t>
    <rPh sb="0" eb="1">
      <t>シモ</t>
    </rPh>
    <rPh sb="1" eb="2">
      <t>カモ</t>
    </rPh>
    <rPh sb="2" eb="3">
      <t>セイ</t>
    </rPh>
    <phoneticPr fontId="3"/>
  </si>
  <si>
    <t>K415</t>
    <phoneticPr fontId="3"/>
  </si>
  <si>
    <t>綱分栄町</t>
    <rPh sb="0" eb="1">
      <t>ツナ</t>
    </rPh>
    <rPh sb="1" eb="2">
      <t>ワ</t>
    </rPh>
    <rPh sb="2" eb="3">
      <t>サカ</t>
    </rPh>
    <rPh sb="3" eb="4">
      <t>マチ</t>
    </rPh>
    <phoneticPr fontId="3"/>
  </si>
  <si>
    <t>K414</t>
    <phoneticPr fontId="3"/>
  </si>
  <si>
    <t>赤松</t>
    <rPh sb="0" eb="2">
      <t>アカマツ</t>
    </rPh>
    <phoneticPr fontId="3"/>
  </si>
  <si>
    <t>関の山登山口看板の先</t>
    <rPh sb="0" eb="1">
      <t>セキ</t>
    </rPh>
    <rPh sb="2" eb="3">
      <t>ヤマ</t>
    </rPh>
    <rPh sb="3" eb="5">
      <t>トザン</t>
    </rPh>
    <rPh sb="5" eb="6">
      <t>グチ</t>
    </rPh>
    <rPh sb="6" eb="8">
      <t>カンバン</t>
    </rPh>
    <rPh sb="9" eb="10">
      <t>サキ</t>
    </rPh>
    <phoneticPr fontId="3"/>
  </si>
  <si>
    <t>林道</t>
    <rPh sb="0" eb="2">
      <t>リンドウ</t>
    </rPh>
    <phoneticPr fontId="3"/>
  </si>
  <si>
    <t>大山林道前</t>
    <rPh sb="0" eb="2">
      <t>ダイセン</t>
    </rPh>
    <rPh sb="2" eb="4">
      <t>リンドウ</t>
    </rPh>
    <rPh sb="4" eb="5">
      <t>マエ</t>
    </rPh>
    <phoneticPr fontId="3"/>
  </si>
  <si>
    <t>R201</t>
    <phoneticPr fontId="3"/>
  </si>
  <si>
    <t>筑豊緑地前（公園）</t>
  </si>
  <si>
    <t>20:05-14:00(18)</t>
    <phoneticPr fontId="3"/>
  </si>
  <si>
    <t>21:05-15:00(18)</t>
    <phoneticPr fontId="3"/>
  </si>
  <si>
    <t>PC-1、ローソン宇佐市下拝田店</t>
    <rPh sb="12" eb="13">
      <t>シタ</t>
    </rPh>
    <phoneticPr fontId="1"/>
  </si>
  <si>
    <t>　　　　　　耶馬橋を渡って左折 この先 鹿嵐峠</t>
    <phoneticPr fontId="3"/>
  </si>
  <si>
    <t>「JR東都農駅前」を右折（一時停止あり）</t>
    <rPh sb="3" eb="7">
      <t>ヒガシツノエキ</t>
    </rPh>
    <rPh sb="7" eb="8">
      <t>マエ</t>
    </rPh>
    <rPh sb="10" eb="12">
      <t>ウセツ</t>
    </rPh>
    <rPh sb="13" eb="15">
      <t>イチジ</t>
    </rPh>
    <rPh sb="15" eb="17">
      <t>テイシ</t>
    </rPh>
    <phoneticPr fontId="3"/>
  </si>
  <si>
    <t>左側</t>
    <rPh sb="0" eb="2">
      <t>ヒダリガワ</t>
    </rPh>
    <phoneticPr fontId="1"/>
  </si>
  <si>
    <t>PC-3、セブンイレブン臼杵藤河内店</t>
    <phoneticPr fontId="3"/>
  </si>
  <si>
    <t>PC-4、セブンイレブン日向平岩店</t>
    <phoneticPr fontId="3"/>
  </si>
  <si>
    <t>右側</t>
    <rPh sb="0" eb="2">
      <t>ミギガワ</t>
    </rPh>
    <phoneticPr fontId="1"/>
  </si>
  <si>
    <t>楠原　　　　　都城方面へ</t>
    <phoneticPr fontId="1"/>
  </si>
  <si>
    <t>安久　　　　　都城市街へ（正面ローソン）</t>
    <rPh sb="0" eb="2">
      <t>ヤスヒサ</t>
    </rPh>
    <rPh sb="7" eb="11">
      <t>ミヤコノジョウシガイ</t>
    </rPh>
    <rPh sb="13" eb="15">
      <t>ショウメン</t>
    </rPh>
    <phoneticPr fontId="3"/>
  </si>
  <si>
    <t>　鹿児島、姶良方面へ</t>
    <phoneticPr fontId="1"/>
  </si>
  <si>
    <t>福山方面（黒酢の壺畑）へ</t>
    <phoneticPr fontId="1"/>
  </si>
  <si>
    <t>R２１９へ左折合流、八代、人吉方面へ</t>
    <phoneticPr fontId="1"/>
  </si>
  <si>
    <t>T字路左折</t>
    <phoneticPr fontId="1"/>
  </si>
  <si>
    <t>加治木朝日町　　　　　湧水方面へ</t>
    <rPh sb="0" eb="3">
      <t>カジキ</t>
    </rPh>
    <rPh sb="3" eb="6">
      <t>アサヒマチ</t>
    </rPh>
    <rPh sb="11" eb="13">
      <t>ワキミズ</t>
    </rPh>
    <rPh sb="13" eb="15">
      <t>ホウメン</t>
    </rPh>
    <phoneticPr fontId="3"/>
  </si>
  <si>
    <t>粟野橋　　　　　人吉、えびの方面へ</t>
    <rPh sb="0" eb="2">
      <t>アワノ</t>
    </rPh>
    <rPh sb="2" eb="3">
      <t>ハシ</t>
    </rPh>
    <rPh sb="8" eb="10">
      <t>ヒトヨシ</t>
    </rPh>
    <rPh sb="14" eb="16">
      <t>ホウメン</t>
    </rPh>
    <phoneticPr fontId="3"/>
  </si>
  <si>
    <t>えびの市川原　　　　　八代、人吉方面へ</t>
    <rPh sb="3" eb="4">
      <t>シ</t>
    </rPh>
    <rPh sb="4" eb="6">
      <t>カワハラ</t>
    </rPh>
    <rPh sb="11" eb="13">
      <t>ヤツシロ</t>
    </rPh>
    <rPh sb="14" eb="16">
      <t>ヒトヨシ</t>
    </rPh>
    <rPh sb="16" eb="18">
      <t>ホウメン</t>
    </rPh>
    <phoneticPr fontId="3"/>
  </si>
  <si>
    <t>PC-8、セブンイレブン人吉下林店</t>
    <phoneticPr fontId="3"/>
  </si>
  <si>
    <t>PC-７、ファミマにし本町店</t>
    <phoneticPr fontId="3"/>
  </si>
  <si>
    <t>PC-6、ファミマ蔵原店</t>
    <phoneticPr fontId="3"/>
  </si>
  <si>
    <t>PC-9、セブンイレブン甲佐糸田店</t>
    <phoneticPr fontId="3"/>
  </si>
  <si>
    <t>PC-10、ミニストップ夜須松延店</t>
    <phoneticPr fontId="3"/>
  </si>
  <si>
    <t>情報・その他</t>
  </si>
  <si>
    <t>Ｙ字分岐</t>
    <rPh sb="2" eb="4">
      <t>ブンキ</t>
    </rPh>
    <phoneticPr fontId="3"/>
  </si>
  <si>
    <t>16:00~21/03:00</t>
    <phoneticPr fontId="1"/>
  </si>
  <si>
    <t>ゴール</t>
    <phoneticPr fontId="1"/>
  </si>
  <si>
    <t>－－</t>
    <phoneticPr fontId="1"/>
  </si>
  <si>
    <t>ＢＰ３７５</t>
    <phoneticPr fontId="3"/>
  </si>
  <si>
    <t>東広島</t>
    <rPh sb="0" eb="3">
      <t>ヒガシヒロシマ</t>
    </rPh>
    <phoneticPr fontId="1"/>
  </si>
  <si>
    <t>左折</t>
    <rPh sb="0" eb="2">
      <t>サセツ</t>
    </rPh>
    <phoneticPr fontId="1"/>
  </si>
  <si>
    <t>╋字路</t>
    <phoneticPr fontId="3"/>
  </si>
  <si>
    <t>福富支所（北）</t>
    <rPh sb="0" eb="2">
      <t>フクトミ</t>
    </rPh>
    <rPh sb="2" eb="4">
      <t>シショ</t>
    </rPh>
    <rPh sb="5" eb="6">
      <t>キタ</t>
    </rPh>
    <phoneticPr fontId="1"/>
  </si>
  <si>
    <t>Ｋ３４０</t>
    <phoneticPr fontId="1"/>
  </si>
  <si>
    <t>志和</t>
    <rPh sb="0" eb="2">
      <t>シワ</t>
    </rPh>
    <phoneticPr fontId="1"/>
  </si>
  <si>
    <t>直進</t>
    <rPh sb="0" eb="2">
      <t>チョクシン</t>
    </rPh>
    <phoneticPr fontId="1"/>
  </si>
  <si>
    <t>╋字路</t>
    <phoneticPr fontId="3"/>
  </si>
  <si>
    <t>久芳</t>
    <rPh sb="0" eb="1">
      <t>ヒサ</t>
    </rPh>
    <rPh sb="1" eb="2">
      <t>カンバ</t>
    </rPh>
    <phoneticPr fontId="1"/>
  </si>
  <si>
    <t>Ｋ６０</t>
    <phoneticPr fontId="1"/>
  </si>
  <si>
    <t>R375・福富</t>
    <rPh sb="5" eb="7">
      <t>フクトミ</t>
    </rPh>
    <phoneticPr fontId="1"/>
  </si>
  <si>
    <t>右折</t>
    <rPh sb="0" eb="2">
      <t>ウセツ</t>
    </rPh>
    <phoneticPr fontId="1"/>
  </si>
  <si>
    <t>╋字路</t>
    <phoneticPr fontId="3"/>
  </si>
  <si>
    <t>－－</t>
    <phoneticPr fontId="1"/>
  </si>
  <si>
    <t>Ｋ３４２</t>
    <phoneticPr fontId="1"/>
  </si>
  <si>
    <t>河内</t>
    <rPh sb="0" eb="2">
      <t>コウチ</t>
    </rPh>
    <phoneticPr fontId="1"/>
  </si>
  <si>
    <t>┫字路</t>
    <phoneticPr fontId="1"/>
  </si>
  <si>
    <t>－－</t>
    <phoneticPr fontId="1"/>
  </si>
  <si>
    <t>Ｒ３７５</t>
    <phoneticPr fontId="1"/>
  </si>
  <si>
    <t>東広島・福富</t>
    <rPh sb="0" eb="1">
      <t>ヒガシ</t>
    </rPh>
    <rPh sb="1" eb="3">
      <t>ヒロシマ</t>
    </rPh>
    <rPh sb="4" eb="6">
      <t>フクトミ</t>
    </rPh>
    <phoneticPr fontId="1"/>
  </si>
  <si>
    <t>乃美</t>
    <rPh sb="0" eb="2">
      <t>ノミ</t>
    </rPh>
    <phoneticPr fontId="1"/>
  </si>
  <si>
    <t>Ｒ３７５</t>
    <phoneticPr fontId="1"/>
  </si>
  <si>
    <t>┫字路</t>
    <phoneticPr fontId="1"/>
  </si>
  <si>
    <t>清武</t>
    <rPh sb="0" eb="2">
      <t>キヨタケ</t>
    </rPh>
    <phoneticPr fontId="1"/>
  </si>
  <si>
    <t>東広島</t>
    <rPh sb="0" eb="1">
      <t>ヒガシ</t>
    </rPh>
    <rPh sb="1" eb="3">
      <t>ヒロシマ</t>
    </rPh>
    <phoneticPr fontId="1"/>
  </si>
  <si>
    <t>┳字路</t>
    <phoneticPr fontId="3"/>
  </si>
  <si>
    <t>宮の首</t>
    <rPh sb="0" eb="1">
      <t>ミヤ</t>
    </rPh>
    <rPh sb="2" eb="3">
      <t>クビ</t>
    </rPh>
    <phoneticPr fontId="1"/>
  </si>
  <si>
    <t>Ｋ２８</t>
    <phoneticPr fontId="1"/>
  </si>
  <si>
    <t>┳字路</t>
    <phoneticPr fontId="3"/>
  </si>
  <si>
    <t>通過注意：左折後橋を渡る。</t>
    <rPh sb="0" eb="2">
      <t>ツウカ</t>
    </rPh>
    <rPh sb="2" eb="4">
      <t>チュウイ</t>
    </rPh>
    <rPh sb="5" eb="7">
      <t>サセツ</t>
    </rPh>
    <rPh sb="7" eb="8">
      <t>ゴ</t>
    </rPh>
    <rPh sb="8" eb="9">
      <t>ハシ</t>
    </rPh>
    <rPh sb="10" eb="11">
      <t>ワタ</t>
    </rPh>
    <phoneticPr fontId="1"/>
  </si>
  <si>
    <t>市道</t>
    <rPh sb="0" eb="2">
      <t>シドウ</t>
    </rPh>
    <phoneticPr fontId="1"/>
  </si>
  <si>
    <t>Ｋ５２</t>
    <phoneticPr fontId="1"/>
  </si>
  <si>
    <t>甲田</t>
    <rPh sb="0" eb="1">
      <t>コウ</t>
    </rPh>
    <rPh sb="1" eb="2">
      <t>タ</t>
    </rPh>
    <phoneticPr fontId="1"/>
  </si>
  <si>
    <r>
      <t xml:space="preserve">途中の交差点は直進（ふれあいロード直進）する。
</t>
    </r>
    <r>
      <rPr>
        <u/>
        <sz val="11"/>
        <color rgb="FFFF0000"/>
        <rFont val="メイリオ"/>
        <family val="3"/>
        <charset val="128"/>
      </rPr>
      <t>一時停止は必ず停止し、左右確認すること。</t>
    </r>
    <r>
      <rPr>
        <sz val="11"/>
        <rFont val="メイリオ"/>
        <family val="3"/>
        <charset val="128"/>
      </rPr>
      <t xml:space="preserve">
</t>
    </r>
    <r>
      <rPr>
        <b/>
        <sz val="11"/>
        <color rgb="FF0000FF"/>
        <rFont val="メイリオ"/>
        <family val="3"/>
        <charset val="128"/>
      </rPr>
      <t>左折ポイントは、ふれあいロードを直進後、道路左の「ふれあいロード」と「世羅青少年旅行村」の２枚の看板があるその先の交差点（「止まれ」標識あり）</t>
    </r>
    <rPh sb="0" eb="2">
      <t>トチュウ</t>
    </rPh>
    <rPh sb="3" eb="6">
      <t>コウサテン</t>
    </rPh>
    <rPh sb="7" eb="9">
      <t>チョクシン</t>
    </rPh>
    <rPh sb="17" eb="19">
      <t>チョクシン</t>
    </rPh>
    <rPh sb="24" eb="26">
      <t>イチジ</t>
    </rPh>
    <rPh sb="26" eb="28">
      <t>テイシ</t>
    </rPh>
    <rPh sb="29" eb="30">
      <t>カナラ</t>
    </rPh>
    <rPh sb="31" eb="33">
      <t>テイシ</t>
    </rPh>
    <rPh sb="35" eb="37">
      <t>サユウ</t>
    </rPh>
    <rPh sb="37" eb="39">
      <t>カクニン</t>
    </rPh>
    <rPh sb="45" eb="47">
      <t>サセツ</t>
    </rPh>
    <rPh sb="61" eb="63">
      <t>チョクシン</t>
    </rPh>
    <rPh sb="63" eb="64">
      <t>ゴ</t>
    </rPh>
    <rPh sb="65" eb="67">
      <t>ドウロ</t>
    </rPh>
    <rPh sb="67" eb="68">
      <t>ヒダリ</t>
    </rPh>
    <rPh sb="80" eb="82">
      <t>セラ</t>
    </rPh>
    <rPh sb="82" eb="85">
      <t>セイショウネン</t>
    </rPh>
    <rPh sb="85" eb="87">
      <t>リョコウ</t>
    </rPh>
    <rPh sb="87" eb="88">
      <t>ムラ</t>
    </rPh>
    <rPh sb="91" eb="92">
      <t>マイ</t>
    </rPh>
    <rPh sb="93" eb="95">
      <t>カンバン</t>
    </rPh>
    <rPh sb="100" eb="101">
      <t>サキ</t>
    </rPh>
    <rPh sb="102" eb="105">
      <t>コウサテン</t>
    </rPh>
    <rPh sb="107" eb="108">
      <t>ト</t>
    </rPh>
    <rPh sb="111" eb="113">
      <t>ヒョウシキ</t>
    </rPh>
    <phoneticPr fontId="1"/>
  </si>
  <si>
    <t>広域農道</t>
    <rPh sb="0" eb="2">
      <t>コウイキ</t>
    </rPh>
    <rPh sb="2" eb="4">
      <t>ノウドウ</t>
    </rPh>
    <phoneticPr fontId="1"/>
  </si>
  <si>
    <t>「世羅高原」看板あり</t>
    <rPh sb="1" eb="3">
      <t>セラ</t>
    </rPh>
    <rPh sb="3" eb="5">
      <t>コウゲン</t>
    </rPh>
    <rPh sb="6" eb="8">
      <t>カンバン</t>
    </rPh>
    <phoneticPr fontId="1"/>
  </si>
  <si>
    <t>上伊尾</t>
    <rPh sb="0" eb="1">
      <t>カミ</t>
    </rPh>
    <rPh sb="1" eb="3">
      <t>イオ</t>
    </rPh>
    <phoneticPr fontId="1"/>
  </si>
  <si>
    <t>Ｒ４３２</t>
    <phoneticPr fontId="1"/>
  </si>
  <si>
    <t>福山・世羅</t>
    <rPh sb="0" eb="2">
      <t>フクヤマ</t>
    </rPh>
    <rPh sb="3" eb="5">
      <t>セラ</t>
    </rPh>
    <phoneticPr fontId="1"/>
  </si>
  <si>
    <t>上下</t>
    <rPh sb="0" eb="2">
      <t>ジョウゲ</t>
    </rPh>
    <phoneticPr fontId="1"/>
  </si>
  <si>
    <t>14:25~23:36</t>
    <phoneticPr fontId="1"/>
  </si>
  <si>
    <r>
      <t xml:space="preserve">　ポプラ「上下駅前店」
　買い物をしてレシートをもらう。
   </t>
    </r>
    <r>
      <rPr>
        <b/>
        <sz val="11"/>
        <color rgb="FFFF0000"/>
        <rFont val="メイリオ"/>
        <family val="3"/>
        <charset val="128"/>
      </rPr>
      <t xml:space="preserve">Ｕターン </t>
    </r>
    <r>
      <rPr>
        <sz val="11"/>
        <rFont val="メイリオ"/>
        <family val="3"/>
        <charset val="128"/>
      </rPr>
      <t>　</t>
    </r>
    <r>
      <rPr>
        <b/>
        <sz val="11"/>
        <color rgb="FFFF0000"/>
        <rFont val="メイリオ"/>
        <family val="3"/>
        <charset val="128"/>
      </rPr>
      <t>ポプラ駐車場入口段差注意</t>
    </r>
    <rPh sb="13" eb="14">
      <t>カ</t>
    </rPh>
    <rPh sb="15" eb="16">
      <t>モノ</t>
    </rPh>
    <rPh sb="41" eb="44">
      <t>チュウシャジョウ</t>
    </rPh>
    <rPh sb="44" eb="46">
      <t>イリグチ</t>
    </rPh>
    <rPh sb="46" eb="48">
      <t>ダンサ</t>
    </rPh>
    <rPh sb="48" eb="50">
      <t>チュウイ</t>
    </rPh>
    <phoneticPr fontId="1"/>
  </si>
  <si>
    <t>Ｒ３１３</t>
    <phoneticPr fontId="1"/>
  </si>
  <si>
    <t>左側</t>
    <phoneticPr fontId="1"/>
  </si>
  <si>
    <t>ＰＣ４</t>
    <phoneticPr fontId="1"/>
  </si>
  <si>
    <t>井原</t>
    <rPh sb="0" eb="2">
      <t>イバラ</t>
    </rPh>
    <phoneticPr fontId="1"/>
  </si>
  <si>
    <t>╋字路</t>
    <phoneticPr fontId="3"/>
  </si>
  <si>
    <t>→Ｋ２７→Ｋ２５</t>
    <phoneticPr fontId="1"/>
  </si>
  <si>
    <t>Ｋ２６</t>
    <phoneticPr fontId="1"/>
  </si>
  <si>
    <t>Ｋ２７</t>
    <phoneticPr fontId="1"/>
  </si>
  <si>
    <t>┣字路</t>
    <phoneticPr fontId="1"/>
  </si>
  <si>
    <t>Ｒ１８２</t>
    <phoneticPr fontId="1"/>
  </si>
  <si>
    <t>福山</t>
    <rPh sb="0" eb="2">
      <t>フクヤマ</t>
    </rPh>
    <phoneticPr fontId="1"/>
  </si>
  <si>
    <t>通過注意</t>
    <rPh sb="0" eb="2">
      <t>ツウカ</t>
    </rPh>
    <rPh sb="2" eb="4">
      <t>チュウイ</t>
    </rPh>
    <phoneticPr fontId="1"/>
  </si>
  <si>
    <t>Ｋ１０７</t>
    <phoneticPr fontId="1"/>
  </si>
  <si>
    <t>黄緑の橋を渡る。（落石・落木・対向車に注意）</t>
    <rPh sb="0" eb="2">
      <t>キミドリ</t>
    </rPh>
    <rPh sb="3" eb="4">
      <t>ハシ</t>
    </rPh>
    <rPh sb="5" eb="6">
      <t>ワタ</t>
    </rPh>
    <rPh sb="9" eb="11">
      <t>ラクセキ</t>
    </rPh>
    <rPh sb="12" eb="14">
      <t>ラクボク</t>
    </rPh>
    <rPh sb="15" eb="18">
      <t>タイコウシャ</t>
    </rPh>
    <rPh sb="19" eb="21">
      <t>チュウイ</t>
    </rPh>
    <phoneticPr fontId="1"/>
  </si>
  <si>
    <t>東城</t>
    <rPh sb="0" eb="2">
      <t>トウジョウ</t>
    </rPh>
    <phoneticPr fontId="1"/>
  </si>
  <si>
    <t>赤い橋を渡る。（落石・落木・対向車に注意）</t>
    <rPh sb="0" eb="1">
      <t>アカ</t>
    </rPh>
    <rPh sb="2" eb="3">
      <t>ハシ</t>
    </rPh>
    <rPh sb="4" eb="5">
      <t>ワタ</t>
    </rPh>
    <rPh sb="8" eb="10">
      <t>ラクセキ</t>
    </rPh>
    <rPh sb="11" eb="13">
      <t>ラクボク</t>
    </rPh>
    <rPh sb="14" eb="17">
      <t>タイコウシャ</t>
    </rPh>
    <rPh sb="18" eb="20">
      <t>チュウイ</t>
    </rPh>
    <phoneticPr fontId="1"/>
  </si>
  <si>
    <t>東城・西山</t>
    <rPh sb="0" eb="2">
      <t>トウジョウ</t>
    </rPh>
    <rPh sb="3" eb="5">
      <t>ニシヤマ</t>
    </rPh>
    <phoneticPr fontId="1"/>
  </si>
  <si>
    <t>橋を渡って左折する。（橋の手前カーブに標識）</t>
    <rPh sb="0" eb="1">
      <t>ハシ</t>
    </rPh>
    <rPh sb="2" eb="3">
      <t>ワタ</t>
    </rPh>
    <rPh sb="5" eb="7">
      <t>サセツ</t>
    </rPh>
    <rPh sb="11" eb="12">
      <t>ハシ</t>
    </rPh>
    <rPh sb="13" eb="15">
      <t>テマエ</t>
    </rPh>
    <rPh sb="19" eb="21">
      <t>ヒョウシキ</t>
    </rPh>
    <phoneticPr fontId="1"/>
  </si>
  <si>
    <t>奈良</t>
    <rPh sb="0" eb="2">
      <t>ナラ</t>
    </rPh>
    <phoneticPr fontId="1"/>
  </si>
  <si>
    <t>Ｋ３３</t>
    <phoneticPr fontId="1"/>
  </si>
  <si>
    <t>新見</t>
    <rPh sb="0" eb="2">
      <t>ニイミ</t>
    </rPh>
    <phoneticPr fontId="1"/>
  </si>
  <si>
    <t>手川橋</t>
    <rPh sb="0" eb="1">
      <t>テ</t>
    </rPh>
    <rPh sb="1" eb="2">
      <t>カワ</t>
    </rPh>
    <rPh sb="2" eb="3">
      <t>ハシ</t>
    </rPh>
    <phoneticPr fontId="1"/>
  </si>
  <si>
    <t>12:09~18:40</t>
    <phoneticPr fontId="1"/>
  </si>
  <si>
    <t>　セブンイレブン「高梁成羽町店」
　買い物をしてレシートをもらう。</t>
    <rPh sb="9" eb="11">
      <t>タカハシ</t>
    </rPh>
    <rPh sb="14" eb="15">
      <t>テン</t>
    </rPh>
    <rPh sb="18" eb="19">
      <t>カ</t>
    </rPh>
    <rPh sb="20" eb="21">
      <t>モノ</t>
    </rPh>
    <phoneticPr fontId="1"/>
  </si>
  <si>
    <t>ＰＣ３</t>
    <phoneticPr fontId="1"/>
  </si>
  <si>
    <t>道成に左折</t>
    <rPh sb="0" eb="2">
      <t>ミチナリ</t>
    </rPh>
    <rPh sb="3" eb="5">
      <t>サセツ</t>
    </rPh>
    <phoneticPr fontId="1"/>
  </si>
  <si>
    <t>落合橋西</t>
    <rPh sb="0" eb="2">
      <t>オチアイ</t>
    </rPh>
    <rPh sb="2" eb="3">
      <t>ハシ</t>
    </rPh>
    <rPh sb="3" eb="4">
      <t>ニシ</t>
    </rPh>
    <phoneticPr fontId="1"/>
  </si>
  <si>
    <t>二段階右折</t>
    <rPh sb="0" eb="3">
      <t>ニダンカイ</t>
    </rPh>
    <rPh sb="3" eb="5">
      <t>ウセツ</t>
    </rPh>
    <phoneticPr fontId="1"/>
  </si>
  <si>
    <t>Ｒ３１３</t>
    <phoneticPr fontId="1"/>
  </si>
  <si>
    <t>福山・井原・成羽</t>
    <rPh sb="0" eb="2">
      <t>フクヤマ</t>
    </rPh>
    <rPh sb="3" eb="5">
      <t>イバラ</t>
    </rPh>
    <rPh sb="6" eb="8">
      <t>ナリワ</t>
    </rPh>
    <phoneticPr fontId="1"/>
  </si>
  <si>
    <t>落合橋東</t>
    <rPh sb="0" eb="2">
      <t>オチアイ</t>
    </rPh>
    <rPh sb="2" eb="3">
      <t>ハシ</t>
    </rPh>
    <rPh sb="3" eb="4">
      <t>ヒガシ</t>
    </rPh>
    <phoneticPr fontId="1"/>
  </si>
  <si>
    <t>Ｒ１８０</t>
    <phoneticPr fontId="1"/>
  </si>
  <si>
    <t>福山・岡山</t>
    <rPh sb="0" eb="2">
      <t>フクヤマ</t>
    </rPh>
    <rPh sb="3" eb="5">
      <t>オカヤマ</t>
    </rPh>
    <phoneticPr fontId="1"/>
  </si>
  <si>
    <t>警察署北</t>
    <rPh sb="0" eb="3">
      <t>ケイサツショ</t>
    </rPh>
    <rPh sb="3" eb="4">
      <t>キタ</t>
    </rPh>
    <phoneticPr fontId="1"/>
  </si>
  <si>
    <t>この区間ループ橋通過、下りが続く、速度に注意</t>
    <rPh sb="2" eb="4">
      <t>クカン</t>
    </rPh>
    <rPh sb="7" eb="8">
      <t>ハシ</t>
    </rPh>
    <rPh sb="8" eb="10">
      <t>ツウカ</t>
    </rPh>
    <rPh sb="11" eb="12">
      <t>クダ</t>
    </rPh>
    <rPh sb="14" eb="15">
      <t>ツズ</t>
    </rPh>
    <rPh sb="17" eb="19">
      <t>ソクド</t>
    </rPh>
    <rPh sb="20" eb="22">
      <t>チュウイ</t>
    </rPh>
    <phoneticPr fontId="1"/>
  </si>
  <si>
    <t>Ｒ４８４</t>
    <phoneticPr fontId="1"/>
  </si>
  <si>
    <t>岡山・新見</t>
    <rPh sb="0" eb="2">
      <t>オカヤマ</t>
    </rPh>
    <rPh sb="3" eb="5">
      <t>ニイミ</t>
    </rPh>
    <phoneticPr fontId="1"/>
  </si>
  <si>
    <t>名無し</t>
    <rPh sb="0" eb="2">
      <t>ナナ</t>
    </rPh>
    <phoneticPr fontId="1"/>
  </si>
  <si>
    <t>高梁</t>
    <rPh sb="0" eb="2">
      <t>タカハシ</t>
    </rPh>
    <phoneticPr fontId="1"/>
  </si>
  <si>
    <t>Ｒ４８４</t>
    <phoneticPr fontId="1"/>
  </si>
  <si>
    <t>Ｋ５７</t>
    <phoneticPr fontId="1"/>
  </si>
  <si>
    <t>総社</t>
    <rPh sb="0" eb="2">
      <t>ソウジャ</t>
    </rPh>
    <phoneticPr fontId="1"/>
  </si>
  <si>
    <t>Ｋ３１</t>
    <phoneticPr fontId="1"/>
  </si>
  <si>
    <t>┣字路</t>
    <phoneticPr fontId="1"/>
  </si>
  <si>
    <t>11:04~16:12</t>
    <phoneticPr fontId="1"/>
  </si>
  <si>
    <t>　ローソン「吉備中央町店」
　買い物をしてレシートをもらう。</t>
    <rPh sb="11" eb="12">
      <t>テン</t>
    </rPh>
    <rPh sb="15" eb="16">
      <t>カ</t>
    </rPh>
    <rPh sb="17" eb="18">
      <t>モノ</t>
    </rPh>
    <phoneticPr fontId="1"/>
  </si>
  <si>
    <t>Ｒ４２９</t>
    <phoneticPr fontId="1"/>
  </si>
  <si>
    <t>左側</t>
    <phoneticPr fontId="1"/>
  </si>
  <si>
    <t>ＰＣ２</t>
    <phoneticPr fontId="1"/>
  </si>
  <si>
    <t>吉備中央</t>
    <rPh sb="0" eb="2">
      <t>キビ</t>
    </rPh>
    <rPh sb="2" eb="4">
      <t>チュウオウ</t>
    </rPh>
    <phoneticPr fontId="1"/>
  </si>
  <si>
    <t>Ｋ２７１</t>
    <phoneticPr fontId="1"/>
  </si>
  <si>
    <t>東阿曽</t>
    <rPh sb="0" eb="1">
      <t>ヒガシ</t>
    </rPh>
    <phoneticPr fontId="1"/>
  </si>
  <si>
    <t>→Ｋ２７１</t>
    <phoneticPr fontId="1"/>
  </si>
  <si>
    <t>交差点右側にファミマあり。</t>
    <rPh sb="0" eb="3">
      <t>コウサテン</t>
    </rPh>
    <rPh sb="3" eb="5">
      <t>ミギガワ</t>
    </rPh>
    <phoneticPr fontId="1"/>
  </si>
  <si>
    <t>井尻野</t>
    <rPh sb="0" eb="1">
      <t>イ</t>
    </rPh>
    <rPh sb="1" eb="2">
      <t>シリ</t>
    </rPh>
    <rPh sb="2" eb="3">
      <t>ノ</t>
    </rPh>
    <phoneticPr fontId="1"/>
  </si>
  <si>
    <t>新見・高梁</t>
    <rPh sb="0" eb="2">
      <t>ニイミ</t>
    </rPh>
    <rPh sb="3" eb="5">
      <t>タカハシ</t>
    </rPh>
    <phoneticPr fontId="1"/>
  </si>
  <si>
    <t>溝口</t>
    <rPh sb="0" eb="2">
      <t>ミゾグチ</t>
    </rPh>
    <phoneticPr fontId="1"/>
  </si>
  <si>
    <t>→Ｒ４８６
「総社大橋東」はやや変則交差点</t>
    <phoneticPr fontId="1"/>
  </si>
  <si>
    <t>Ｋ８０</t>
    <phoneticPr fontId="1"/>
  </si>
  <si>
    <t>Ｋ３５</t>
    <phoneticPr fontId="1"/>
  </si>
  <si>
    <t>成羽</t>
    <rPh sb="0" eb="2">
      <t>ナリワ</t>
    </rPh>
    <phoneticPr fontId="1"/>
  </si>
  <si>
    <t>西町</t>
    <rPh sb="0" eb="2">
      <t>ニシマチ</t>
    </rPh>
    <phoneticPr fontId="1"/>
  </si>
  <si>
    <t>09:19~12:16</t>
    <phoneticPr fontId="1"/>
  </si>
  <si>
    <t>　セブンイレブン「井原西江原店」
　買い物をしてレシートをもらう。</t>
    <rPh sb="14" eb="15">
      <t>テン</t>
    </rPh>
    <rPh sb="18" eb="19">
      <t>カ</t>
    </rPh>
    <rPh sb="20" eb="21">
      <t>モノ</t>
    </rPh>
    <phoneticPr fontId="1"/>
  </si>
  <si>
    <t>ＰＣ１</t>
    <phoneticPr fontId="1"/>
  </si>
  <si>
    <t>→Ｒ４８６</t>
    <phoneticPr fontId="1"/>
  </si>
  <si>
    <t>高梁・総社</t>
    <rPh sb="0" eb="2">
      <t>タカハシ</t>
    </rPh>
    <rPh sb="3" eb="5">
      <t>ソウジャ</t>
    </rPh>
    <phoneticPr fontId="1"/>
  </si>
  <si>
    <t>下出部中央</t>
    <rPh sb="0" eb="1">
      <t>シモ</t>
    </rPh>
    <rPh sb="1" eb="2">
      <t>デ</t>
    </rPh>
    <rPh sb="2" eb="3">
      <t>ブ</t>
    </rPh>
    <rPh sb="3" eb="5">
      <t>チュウオウ</t>
    </rPh>
    <phoneticPr fontId="1"/>
  </si>
  <si>
    <t>～No11までの区間やや道幅狭し</t>
    <rPh sb="8" eb="10">
      <t>クカン</t>
    </rPh>
    <rPh sb="12" eb="14">
      <t>ミチハバ</t>
    </rPh>
    <rPh sb="14" eb="15">
      <t>セマ</t>
    </rPh>
    <phoneticPr fontId="1"/>
  </si>
  <si>
    <t>湯野口</t>
    <rPh sb="0" eb="1">
      <t>ユ</t>
    </rPh>
    <rPh sb="1" eb="2">
      <t>ノ</t>
    </rPh>
    <rPh sb="2" eb="3">
      <t>クチ</t>
    </rPh>
    <phoneticPr fontId="1"/>
  </si>
  <si>
    <t>Ｒ４８６</t>
    <phoneticPr fontId="1"/>
  </si>
  <si>
    <t>府中</t>
    <rPh sb="0" eb="2">
      <t>フチュウ</t>
    </rPh>
    <phoneticPr fontId="1"/>
  </si>
  <si>
    <t>太田</t>
    <rPh sb="0" eb="2">
      <t>オオタ</t>
    </rPh>
    <phoneticPr fontId="1"/>
  </si>
  <si>
    <t>Ｒ４８６</t>
    <phoneticPr fontId="1"/>
  </si>
  <si>
    <t>御調</t>
    <rPh sb="0" eb="2">
      <t>ミツギ</t>
    </rPh>
    <phoneticPr fontId="1"/>
  </si>
  <si>
    <t>三原インター入口</t>
    <rPh sb="0" eb="2">
      <t>ミハラ</t>
    </rPh>
    <rPh sb="6" eb="8">
      <t>イリグチ</t>
    </rPh>
    <phoneticPr fontId="1"/>
  </si>
  <si>
    <t>Ｒ４８６</t>
    <phoneticPr fontId="1"/>
  </si>
  <si>
    <t>府中・久井</t>
    <rPh sb="0" eb="2">
      <t>フチュウ</t>
    </rPh>
    <rPh sb="3" eb="5">
      <t>クイ</t>
    </rPh>
    <phoneticPr fontId="1"/>
  </si>
  <si>
    <t>和木</t>
    <rPh sb="0" eb="2">
      <t>ワキ</t>
    </rPh>
    <phoneticPr fontId="1"/>
  </si>
  <si>
    <t>Ｒ４８６</t>
    <phoneticPr fontId="1"/>
  </si>
  <si>
    <t>Ｋ６０</t>
    <phoneticPr fontId="1"/>
  </si>
  <si>
    <t>久井・大和</t>
    <rPh sb="0" eb="2">
      <t>クイ</t>
    </rPh>
    <rPh sb="3" eb="5">
      <t>ダイワ</t>
    </rPh>
    <phoneticPr fontId="1"/>
  </si>
  <si>
    <t>Ｋ３４０</t>
    <phoneticPr fontId="1"/>
  </si>
  <si>
    <t>7:00～7:30</t>
    <phoneticPr fontId="3"/>
  </si>
  <si>
    <t>ＢＰ３７５</t>
    <phoneticPr fontId="3"/>
  </si>
  <si>
    <t>道の駅湖畔の里福富出入口</t>
    <rPh sb="0" eb="1">
      <t>ミチ</t>
    </rPh>
    <rPh sb="2" eb="3">
      <t>エキ</t>
    </rPh>
    <rPh sb="3" eb="5">
      <t>コハン</t>
    </rPh>
    <rPh sb="6" eb="7">
      <t>サト</t>
    </rPh>
    <rPh sb="7" eb="9">
      <t>フクトミ</t>
    </rPh>
    <rPh sb="9" eb="11">
      <t>デイ</t>
    </rPh>
    <rPh sb="11" eb="12">
      <t>クチ</t>
    </rPh>
    <phoneticPr fontId="3"/>
  </si>
  <si>
    <t>進行方向（標識）</t>
    <rPh sb="0" eb="2">
      <t>シンコウ</t>
    </rPh>
    <rPh sb="2" eb="4">
      <t>ホウコウ</t>
    </rPh>
    <rPh sb="5" eb="7">
      <t>ヒョウシキ</t>
    </rPh>
    <phoneticPr fontId="1"/>
  </si>
  <si>
    <t>通過点</t>
    <phoneticPr fontId="1"/>
  </si>
  <si>
    <t>信号名</t>
    <rPh sb="0" eb="2">
      <t>シンゴウ</t>
    </rPh>
    <rPh sb="2" eb="3">
      <t>メイ</t>
    </rPh>
    <phoneticPr fontId="1"/>
  </si>
  <si>
    <t>2013/4/14　更新</t>
    <rPh sb="10" eb="12">
      <t>コウシン</t>
    </rPh>
    <phoneticPr fontId="3"/>
  </si>
  <si>
    <t>VER1.4</t>
    <phoneticPr fontId="1"/>
  </si>
  <si>
    <t>（距離は参考値）</t>
  </si>
  <si>
    <t>BRM420広島300吉備</t>
    <rPh sb="6" eb="8">
      <t>ヒロシマ</t>
    </rPh>
    <rPh sb="11" eb="13">
      <t>キビ</t>
    </rPh>
    <phoneticPr fontId="3"/>
  </si>
  <si>
    <t>　セブンイレブン「井原西江原店」</t>
    <phoneticPr fontId="1"/>
  </si>
  <si>
    <t>　ローソン「吉備中央町店」</t>
    <phoneticPr fontId="1"/>
  </si>
  <si>
    <t>　セブンイレブン「高梁成羽町店」</t>
    <phoneticPr fontId="1"/>
  </si>
  <si>
    <t>ポプラ「上下駅前店」</t>
    <phoneticPr fontId="1"/>
  </si>
  <si>
    <t>06:00-17:00</t>
    <phoneticPr fontId="3"/>
  </si>
  <si>
    <t>05:00-16:00</t>
    <phoneticPr fontId="3"/>
  </si>
  <si>
    <t>フィニッシュ</t>
    <phoneticPr fontId="3"/>
  </si>
  <si>
    <t>左側</t>
    <rPh sb="0" eb="1">
      <t>ヒダリ</t>
    </rPh>
    <rPh sb="1" eb="2">
      <t>ガワ</t>
    </rPh>
    <phoneticPr fontId="3"/>
  </si>
  <si>
    <t>諫早第一ホテル</t>
    <rPh sb="0" eb="2">
      <t>イサハヤ</t>
    </rPh>
    <rPh sb="2" eb="4">
      <t>ダイイチ</t>
    </rPh>
    <phoneticPr fontId="3"/>
  </si>
  <si>
    <t>十字路　　　　　  右奥側　諫早高校グラウンド</t>
    <rPh sb="10" eb="11">
      <t>ミギ</t>
    </rPh>
    <rPh sb="11" eb="12">
      <t>オク</t>
    </rPh>
    <rPh sb="12" eb="13">
      <t>ガワ</t>
    </rPh>
    <rPh sb="14" eb="16">
      <t>イサハヤ</t>
    </rPh>
    <rPh sb="16" eb="18">
      <t>コウコウ</t>
    </rPh>
    <phoneticPr fontId="3"/>
  </si>
  <si>
    <t>左折後JR踏切と橋を渡る</t>
    <rPh sb="0" eb="2">
      <t>サセツ</t>
    </rPh>
    <rPh sb="2" eb="3">
      <t>ゴ</t>
    </rPh>
    <rPh sb="5" eb="7">
      <t>フミキリ</t>
    </rPh>
    <rPh sb="8" eb="9">
      <t>ハシ</t>
    </rPh>
    <rPh sb="10" eb="11">
      <t>ワタ</t>
    </rPh>
    <phoneticPr fontId="3"/>
  </si>
  <si>
    <t>　　　　　 左側　ENEOS GS</t>
    <rPh sb="6" eb="7">
      <t>ヒダリ</t>
    </rPh>
    <rPh sb="7" eb="8">
      <t>ガワ</t>
    </rPh>
    <phoneticPr fontId="3"/>
  </si>
  <si>
    <t>諫早市街方面へ</t>
    <rPh sb="0" eb="2">
      <t>イサハヤ</t>
    </rPh>
    <rPh sb="2" eb="4">
      <t>シガイ</t>
    </rPh>
    <rPh sb="4" eb="6">
      <t>ホウメン</t>
    </rPh>
    <phoneticPr fontId="3"/>
  </si>
  <si>
    <t>左斜め直進</t>
    <rPh sb="0" eb="1">
      <t>ヒダリ</t>
    </rPh>
    <rPh sb="1" eb="2">
      <t>ナナ</t>
    </rPh>
    <rPh sb="3" eb="5">
      <t>チョクシン</t>
    </rPh>
    <phoneticPr fontId="3"/>
  </si>
  <si>
    <t>本野入口</t>
    <rPh sb="0" eb="2">
      <t>モトノ</t>
    </rPh>
    <rPh sb="2" eb="4">
      <t>イリグチ</t>
    </rPh>
    <phoneticPr fontId="3"/>
  </si>
  <si>
    <t>二段階右折</t>
    <rPh sb="0" eb="3">
      <t>ニダンカイ</t>
    </rPh>
    <rPh sb="3" eb="5">
      <t>ウセツ</t>
    </rPh>
    <phoneticPr fontId="3"/>
  </si>
  <si>
    <t>R34</t>
    <phoneticPr fontId="3"/>
  </si>
  <si>
    <t>江頭</t>
    <rPh sb="0" eb="2">
      <t>エガシラ</t>
    </rPh>
    <phoneticPr fontId="3"/>
  </si>
  <si>
    <t>04:44-14:16</t>
    <phoneticPr fontId="3"/>
  </si>
  <si>
    <t>03:44-13:16</t>
    <phoneticPr fontId="3"/>
  </si>
  <si>
    <t>レシートを忘れずに！！</t>
    <rPh sb="5" eb="6">
      <t>ワス</t>
    </rPh>
    <phoneticPr fontId="3"/>
  </si>
  <si>
    <t>PC-4　セブンイレブン　　佐世保長畑町店　</t>
    <rPh sb="14" eb="17">
      <t>サセボ</t>
    </rPh>
    <rPh sb="17" eb="18">
      <t>ナガ</t>
    </rPh>
    <rPh sb="18" eb="19">
      <t>ハタケ</t>
    </rPh>
    <rPh sb="19" eb="20">
      <t>マチ</t>
    </rPh>
    <rPh sb="20" eb="21">
      <t>ミセ</t>
    </rPh>
    <phoneticPr fontId="3"/>
  </si>
  <si>
    <t>R205</t>
    <phoneticPr fontId="3"/>
  </si>
  <si>
    <t>崎岡町</t>
    <rPh sb="0" eb="1">
      <t>サキ</t>
    </rPh>
    <rPh sb="1" eb="2">
      <t>オカ</t>
    </rPh>
    <rPh sb="2" eb="3">
      <t>マチ</t>
    </rPh>
    <phoneticPr fontId="3"/>
  </si>
  <si>
    <t>K222‐K248</t>
    <phoneticPr fontId="3"/>
  </si>
  <si>
    <t>田子の浦</t>
    <rPh sb="0" eb="2">
      <t>タゴ</t>
    </rPh>
    <rPh sb="3" eb="4">
      <t>ウラ</t>
    </rPh>
    <phoneticPr fontId="3"/>
  </si>
  <si>
    <t>陣の内町</t>
    <rPh sb="0" eb="1">
      <t>ジン</t>
    </rPh>
    <rPh sb="2" eb="3">
      <t>ウチ</t>
    </rPh>
    <rPh sb="3" eb="4">
      <t>マチ</t>
    </rPh>
    <phoneticPr fontId="3"/>
  </si>
  <si>
    <t>R35</t>
    <phoneticPr fontId="3"/>
  </si>
  <si>
    <t>潮見</t>
    <rPh sb="0" eb="2">
      <t>シオミ</t>
    </rPh>
    <phoneticPr fontId="3"/>
  </si>
  <si>
    <t>左折後JR高架下通過</t>
    <rPh sb="0" eb="2">
      <t>サセツ</t>
    </rPh>
    <rPh sb="2" eb="3">
      <t>ゴ</t>
    </rPh>
    <rPh sb="5" eb="7">
      <t>コウカ</t>
    </rPh>
    <rPh sb="7" eb="8">
      <t>シタ</t>
    </rPh>
    <rPh sb="8" eb="10">
      <t>ツウカ</t>
    </rPh>
    <phoneticPr fontId="3"/>
  </si>
  <si>
    <t>十字路　　　　　　 左側  ENEOS GS</t>
    <rPh sb="10" eb="11">
      <t>ヒダリ</t>
    </rPh>
    <phoneticPr fontId="3"/>
  </si>
  <si>
    <t>右側に米軍佐世保基地ゲート有り</t>
    <rPh sb="13" eb="14">
      <t>ア</t>
    </rPh>
    <phoneticPr fontId="3"/>
  </si>
  <si>
    <t>K11</t>
    <phoneticPr fontId="3"/>
  </si>
  <si>
    <t>十字路　　　　　　 R384方面</t>
    <rPh sb="14" eb="16">
      <t>ホウメン</t>
    </rPh>
    <phoneticPr fontId="3"/>
  </si>
  <si>
    <t>”OKホームガーデン”　看板、交通量多い二段階右折</t>
    <rPh sb="12" eb="14">
      <t>カンバン</t>
    </rPh>
    <rPh sb="15" eb="17">
      <t>コウツウ</t>
    </rPh>
    <rPh sb="17" eb="18">
      <t>リョウ</t>
    </rPh>
    <rPh sb="18" eb="19">
      <t>オオ</t>
    </rPh>
    <rPh sb="20" eb="23">
      <t>ニダンカイ</t>
    </rPh>
    <rPh sb="23" eb="25">
      <t>ウセツ</t>
    </rPh>
    <phoneticPr fontId="3"/>
  </si>
  <si>
    <t>十字路　　　　　　 SSKバイパスへ方面</t>
    <phoneticPr fontId="3"/>
  </si>
  <si>
    <t>K11</t>
    <phoneticPr fontId="3"/>
  </si>
  <si>
    <t>Ｔ字路　　　　　　　佐世保市街方面　　</t>
    <phoneticPr fontId="3"/>
  </si>
  <si>
    <t>K139</t>
    <phoneticPr fontId="3"/>
  </si>
  <si>
    <t>左折後ﾙｰﾌﾟ</t>
    <rPh sb="2" eb="3">
      <t>ゴ</t>
    </rPh>
    <phoneticPr fontId="3"/>
  </si>
  <si>
    <t>　　　　　 佐世保市街方面</t>
    <rPh sb="6" eb="9">
      <t>サセボ</t>
    </rPh>
    <rPh sb="9" eb="11">
      <t>シガイ</t>
    </rPh>
    <rPh sb="11" eb="13">
      <t>ホウメン</t>
    </rPh>
    <phoneticPr fontId="3"/>
  </si>
  <si>
    <t>Ｔ字路　　　　　佐世保高等技術専門学校方面</t>
    <rPh sb="8" eb="11">
      <t>サセボ</t>
    </rPh>
    <rPh sb="11" eb="13">
      <t>コウトウ</t>
    </rPh>
    <rPh sb="13" eb="15">
      <t>ギジュツ</t>
    </rPh>
    <rPh sb="15" eb="17">
      <t>センモン</t>
    </rPh>
    <rPh sb="17" eb="19">
      <t>ガッコウ</t>
    </rPh>
    <phoneticPr fontId="3"/>
  </si>
  <si>
    <t>道なり</t>
    <rPh sb="0" eb="1">
      <t>ミチ</t>
    </rPh>
    <phoneticPr fontId="3"/>
  </si>
  <si>
    <t>K18</t>
    <phoneticPr fontId="3"/>
  </si>
  <si>
    <t>十字路　　　　　　　佐々方面</t>
    <phoneticPr fontId="3"/>
  </si>
  <si>
    <t>右折後すぐ橋を渡る</t>
    <rPh sb="0" eb="2">
      <t>ウセツ</t>
    </rPh>
    <rPh sb="2" eb="3">
      <t>ゴ</t>
    </rPh>
    <rPh sb="5" eb="6">
      <t>ハシ</t>
    </rPh>
    <rPh sb="7" eb="8">
      <t>ワタ</t>
    </rPh>
    <phoneticPr fontId="3"/>
  </si>
  <si>
    <t>十字路　　　　　　　鹿町方面</t>
    <rPh sb="0" eb="3">
      <t>ジュウジロ</t>
    </rPh>
    <rPh sb="10" eb="11">
      <t>シカ</t>
    </rPh>
    <rPh sb="11" eb="12">
      <t>マチ</t>
    </rPh>
    <rPh sb="12" eb="14">
      <t>ホウメン</t>
    </rPh>
    <phoneticPr fontId="3"/>
  </si>
  <si>
    <t>対向直進車注意</t>
    <rPh sb="0" eb="2">
      <t>タイコウ</t>
    </rPh>
    <rPh sb="2" eb="4">
      <t>チョクシン</t>
    </rPh>
    <rPh sb="4" eb="5">
      <t>シャ</t>
    </rPh>
    <rPh sb="5" eb="7">
      <t>チュウイ</t>
    </rPh>
    <phoneticPr fontId="3"/>
  </si>
  <si>
    <t>R204</t>
    <phoneticPr fontId="3"/>
  </si>
  <si>
    <t>R204 佐世保・吉井方面　　　　　　　　　</t>
    <rPh sb="5" eb="8">
      <t>サセボ</t>
    </rPh>
    <rPh sb="9" eb="11">
      <t>ヨシイ</t>
    </rPh>
    <rPh sb="11" eb="13">
      <t>ホウメン</t>
    </rPh>
    <phoneticPr fontId="3"/>
  </si>
  <si>
    <t>02:59-10:32</t>
    <phoneticPr fontId="3"/>
  </si>
  <si>
    <t>01:59-09:32</t>
    <phoneticPr fontId="3"/>
  </si>
  <si>
    <t>右側</t>
    <rPh sb="0" eb="1">
      <t>ミギ</t>
    </rPh>
    <rPh sb="1" eb="2">
      <t>ガワ</t>
    </rPh>
    <phoneticPr fontId="3"/>
  </si>
  <si>
    <t>PC-3　ファミリーマート　山下江迎店　</t>
    <rPh sb="14" eb="16">
      <t>ヤマシタ</t>
    </rPh>
    <rPh sb="16" eb="18">
      <t>エムカエ</t>
    </rPh>
    <rPh sb="18" eb="19">
      <t>ミセ</t>
    </rPh>
    <phoneticPr fontId="3"/>
  </si>
  <si>
    <t>見通し悪い緩やかな下り坂で交差点有り、速度注意</t>
    <rPh sb="0" eb="2">
      <t>ミトオ</t>
    </rPh>
    <rPh sb="3" eb="4">
      <t>ワル</t>
    </rPh>
    <rPh sb="5" eb="6">
      <t>ユル</t>
    </rPh>
    <rPh sb="9" eb="10">
      <t>クダ</t>
    </rPh>
    <rPh sb="11" eb="12">
      <t>サカ</t>
    </rPh>
    <rPh sb="13" eb="16">
      <t>コウサテン</t>
    </rPh>
    <rPh sb="16" eb="17">
      <t>ア</t>
    </rPh>
    <rPh sb="19" eb="21">
      <t>ソクド</t>
    </rPh>
    <rPh sb="21" eb="23">
      <t>チュウイ</t>
    </rPh>
    <phoneticPr fontId="3"/>
  </si>
  <si>
    <t>Ｔ字路</t>
    <phoneticPr fontId="3"/>
  </si>
  <si>
    <t>左側  JA-SS GS　を右折後、北松農高校前を通過　　　</t>
    <rPh sb="14" eb="16">
      <t>ウセツ</t>
    </rPh>
    <rPh sb="16" eb="17">
      <t>アト</t>
    </rPh>
    <rPh sb="18" eb="19">
      <t>キタ</t>
    </rPh>
    <rPh sb="19" eb="20">
      <t>マツ</t>
    </rPh>
    <rPh sb="20" eb="21">
      <t>ノウ</t>
    </rPh>
    <rPh sb="21" eb="23">
      <t>コウコウ</t>
    </rPh>
    <rPh sb="23" eb="24">
      <t>マエ</t>
    </rPh>
    <rPh sb="25" eb="27">
      <t>ツウカ</t>
    </rPh>
    <phoneticPr fontId="3"/>
  </si>
  <si>
    <t>K221</t>
    <phoneticPr fontId="3"/>
  </si>
  <si>
    <t>Y字路　　　　長崎県肉用牛改良センター方面</t>
    <rPh sb="1" eb="2">
      <t>ジ</t>
    </rPh>
    <rPh sb="2" eb="3">
      <t>ジ</t>
    </rPh>
    <rPh sb="7" eb="9">
      <t>ナガサキ</t>
    </rPh>
    <rPh sb="9" eb="10">
      <t>ケン</t>
    </rPh>
    <rPh sb="10" eb="11">
      <t>ニク</t>
    </rPh>
    <rPh sb="11" eb="12">
      <t>ヨウ</t>
    </rPh>
    <rPh sb="12" eb="13">
      <t>ウシ</t>
    </rPh>
    <rPh sb="13" eb="15">
      <t>カイリョウ</t>
    </rPh>
    <rPh sb="19" eb="21">
      <t>ホウメン</t>
    </rPh>
    <phoneticPr fontId="3"/>
  </si>
  <si>
    <t>右側  ENEOS　GS を右折</t>
    <rPh sb="14" eb="16">
      <t>ウセツ</t>
    </rPh>
    <phoneticPr fontId="3"/>
  </si>
  <si>
    <t>十字路　　　　　　　R204平戸・田平方面</t>
    <phoneticPr fontId="3"/>
  </si>
  <si>
    <t>今福</t>
    <rPh sb="0" eb="2">
      <t>イマフク</t>
    </rPh>
    <phoneticPr fontId="3"/>
  </si>
  <si>
    <t>踏切渡りすぐ右折</t>
    <rPh sb="0" eb="2">
      <t>フミキリ</t>
    </rPh>
    <rPh sb="2" eb="3">
      <t>ワタ</t>
    </rPh>
    <rPh sb="6" eb="8">
      <t>ウセツ</t>
    </rPh>
    <phoneticPr fontId="3"/>
  </si>
  <si>
    <t>左折-右折</t>
    <rPh sb="0" eb="2">
      <t>サセツ</t>
    </rPh>
    <rPh sb="3" eb="5">
      <t>ウセツ</t>
    </rPh>
    <phoneticPr fontId="3"/>
  </si>
  <si>
    <t>久原大踏切</t>
    <rPh sb="0" eb="2">
      <t>クバラ</t>
    </rPh>
    <rPh sb="2" eb="3">
      <t>ダイ</t>
    </rPh>
    <rPh sb="3" eb="5">
      <t>フミキリ</t>
    </rPh>
    <phoneticPr fontId="3"/>
  </si>
  <si>
    <t>久原瀬戸線入口</t>
    <rPh sb="0" eb="2">
      <t>クバラ</t>
    </rPh>
    <rPh sb="2" eb="4">
      <t>セト</t>
    </rPh>
    <rPh sb="4" eb="5">
      <t>セン</t>
    </rPh>
    <rPh sb="5" eb="7">
      <t>イリグチ</t>
    </rPh>
    <phoneticPr fontId="3"/>
  </si>
  <si>
    <t>左折</t>
    <phoneticPr fontId="3"/>
  </si>
  <si>
    <t>Ｔ字路　平戸・有田方面</t>
    <rPh sb="4" eb="6">
      <t>ヒラド</t>
    </rPh>
    <rPh sb="7" eb="9">
      <t>アリタ</t>
    </rPh>
    <phoneticPr fontId="3"/>
  </si>
  <si>
    <t>伊万里湾大橋を渡る</t>
    <rPh sb="0" eb="3">
      <t>イマリ</t>
    </rPh>
    <rPh sb="3" eb="4">
      <t>ワン</t>
    </rPh>
    <rPh sb="4" eb="6">
      <t>オオハシ</t>
    </rPh>
    <rPh sb="7" eb="8">
      <t>ワタ</t>
    </rPh>
    <phoneticPr fontId="3"/>
  </si>
  <si>
    <t>黒塩</t>
    <rPh sb="0" eb="2">
      <t>クロシオ</t>
    </rPh>
    <phoneticPr fontId="3"/>
  </si>
  <si>
    <t>Ｔ字路　伊万里・唐津方面</t>
    <phoneticPr fontId="3"/>
  </si>
  <si>
    <t>手前の「万賀里川」信号と連続しているので見えにくい　</t>
    <phoneticPr fontId="3"/>
  </si>
  <si>
    <t>K342</t>
    <phoneticPr fontId="3"/>
  </si>
  <si>
    <t>湯の浦入口　　　　波多津方面</t>
    <rPh sb="0" eb="1">
      <t>ユ</t>
    </rPh>
    <rPh sb="2" eb="3">
      <t>ウラ</t>
    </rPh>
    <rPh sb="3" eb="5">
      <t>イリグチ</t>
    </rPh>
    <rPh sb="9" eb="10">
      <t>ハ</t>
    </rPh>
    <rPh sb="10" eb="11">
      <t>タ</t>
    </rPh>
    <rPh sb="11" eb="12">
      <t>ツ</t>
    </rPh>
    <rPh sb="12" eb="14">
      <t>ホウメン</t>
    </rPh>
    <phoneticPr fontId="3"/>
  </si>
  <si>
    <t>古保志気        伊万里、唐津方面</t>
    <rPh sb="0" eb="1">
      <t>フル</t>
    </rPh>
    <rPh sb="1" eb="2">
      <t>ホ</t>
    </rPh>
    <rPh sb="2" eb="3">
      <t>シ</t>
    </rPh>
    <rPh sb="3" eb="4">
      <t>キ</t>
    </rPh>
    <rPh sb="12" eb="15">
      <t>イマリ</t>
    </rPh>
    <rPh sb="16" eb="17">
      <t>カラ</t>
    </rPh>
    <rPh sb="17" eb="18">
      <t>ツ</t>
    </rPh>
    <rPh sb="18" eb="20">
      <t>ホウメン</t>
    </rPh>
    <phoneticPr fontId="3"/>
  </si>
  <si>
    <t xml:space="preserve">右は「玄海原発」 </t>
    <phoneticPr fontId="3"/>
  </si>
  <si>
    <t>Ｔ字路　伊万里・唐津方面</t>
    <phoneticPr fontId="3"/>
  </si>
  <si>
    <t>00:19-04:32</t>
    <phoneticPr fontId="3"/>
  </si>
  <si>
    <t>23:19-03:32</t>
    <phoneticPr fontId="3"/>
  </si>
  <si>
    <t>R204</t>
    <phoneticPr fontId="3"/>
  </si>
  <si>
    <t>PC-2　セブンイレブン　佐賀鎮西町名護屋店　</t>
    <rPh sb="13" eb="15">
      <t>サガ</t>
    </rPh>
    <rPh sb="15" eb="17">
      <t>チンゼイ</t>
    </rPh>
    <rPh sb="17" eb="18">
      <t>マチ</t>
    </rPh>
    <rPh sb="18" eb="21">
      <t>ナゴヤ</t>
    </rPh>
    <rPh sb="21" eb="22">
      <t>ミセ</t>
    </rPh>
    <phoneticPr fontId="3"/>
  </si>
  <si>
    <t>この先 「名護屋大橋」「外津橋」渡る 　</t>
    <phoneticPr fontId="3"/>
  </si>
  <si>
    <t>Ｔ字路　名護屋城跡・呼子大橋方面</t>
    <phoneticPr fontId="3"/>
  </si>
  <si>
    <t>高尾橋を渡り直ぐに右折</t>
    <rPh sb="0" eb="2">
      <t>タカオ</t>
    </rPh>
    <rPh sb="2" eb="3">
      <t>ハシ</t>
    </rPh>
    <rPh sb="4" eb="5">
      <t>ワタ</t>
    </rPh>
    <rPh sb="6" eb="7">
      <t>ス</t>
    </rPh>
    <rPh sb="9" eb="11">
      <t>ウセツ</t>
    </rPh>
    <phoneticPr fontId="3"/>
  </si>
  <si>
    <t>高尾橋　　　　鎮西・呼子大橋方面</t>
    <rPh sb="0" eb="2">
      <t>タカオ</t>
    </rPh>
    <rPh sb="2" eb="3">
      <t>ハシ</t>
    </rPh>
    <phoneticPr fontId="3"/>
  </si>
  <si>
    <t>唐房入口　　　　湊方面</t>
    <rPh sb="0" eb="2">
      <t>トウボウ</t>
    </rPh>
    <rPh sb="2" eb="4">
      <t>イリグチ</t>
    </rPh>
    <rPh sb="8" eb="9">
      <t>ミナト</t>
    </rPh>
    <rPh sb="9" eb="11">
      <t>ホウメン</t>
    </rPh>
    <phoneticPr fontId="3"/>
  </si>
  <si>
    <t>K23</t>
    <phoneticPr fontId="3"/>
  </si>
  <si>
    <t>左折―右折</t>
    <rPh sb="0" eb="2">
      <t>サセツ</t>
    </rPh>
    <rPh sb="3" eb="5">
      <t>ウセツ</t>
    </rPh>
    <phoneticPr fontId="3"/>
  </si>
  <si>
    <t>妙見埠頭入口</t>
    <rPh sb="0" eb="2">
      <t>ミョウケン</t>
    </rPh>
    <rPh sb="2" eb="4">
      <t>フトウ</t>
    </rPh>
    <rPh sb="4" eb="6">
      <t>イリグチ</t>
    </rPh>
    <phoneticPr fontId="3"/>
  </si>
  <si>
    <t xml:space="preserve">市道‐K216‐市道 </t>
    <rPh sb="0" eb="1">
      <t>シ</t>
    </rPh>
    <rPh sb="1" eb="2">
      <t>ドウ</t>
    </rPh>
    <rPh sb="8" eb="10">
      <t>シドウ</t>
    </rPh>
    <phoneticPr fontId="3"/>
  </si>
  <si>
    <t>唐津市東唐津</t>
    <rPh sb="0" eb="2">
      <t>カラツ</t>
    </rPh>
    <rPh sb="2" eb="3">
      <t>シ</t>
    </rPh>
    <rPh sb="3" eb="4">
      <t>ヒガシ</t>
    </rPh>
    <rPh sb="4" eb="6">
      <t>カラツ</t>
    </rPh>
    <phoneticPr fontId="3"/>
  </si>
  <si>
    <t>R202</t>
    <phoneticPr fontId="3"/>
  </si>
  <si>
    <t>左折</t>
    <phoneticPr fontId="3"/>
  </si>
  <si>
    <t>二丈支所入口</t>
    <rPh sb="0" eb="2">
      <t>ニジョウ</t>
    </rPh>
    <rPh sb="2" eb="4">
      <t>シショ</t>
    </rPh>
    <rPh sb="4" eb="6">
      <t>イリグチ</t>
    </rPh>
    <phoneticPr fontId="3"/>
  </si>
  <si>
    <t>23:02-01:36</t>
    <phoneticPr fontId="3"/>
  </si>
  <si>
    <t>22:02-00:36</t>
    <phoneticPr fontId="3"/>
  </si>
  <si>
    <t>K49</t>
    <phoneticPr fontId="3"/>
  </si>
  <si>
    <t>PC-1　ファミリーマート二丈バイパス深江店</t>
    <phoneticPr fontId="3"/>
  </si>
  <si>
    <t>上深江</t>
    <rPh sb="0" eb="1">
      <t>ウエ</t>
    </rPh>
    <rPh sb="1" eb="3">
      <t>フカエ</t>
    </rPh>
    <phoneticPr fontId="3"/>
  </si>
  <si>
    <t>末永</t>
    <rPh sb="0" eb="2">
      <t>スエナガ</t>
    </rPh>
    <phoneticPr fontId="3"/>
  </si>
  <si>
    <t>下り坂注意！！</t>
    <rPh sb="0" eb="1">
      <t>クダ</t>
    </rPh>
    <rPh sb="2" eb="3">
      <t>サカ</t>
    </rPh>
    <rPh sb="3" eb="5">
      <t>チュウイ</t>
    </rPh>
    <phoneticPr fontId="3"/>
  </si>
  <si>
    <t>K56</t>
    <phoneticPr fontId="3"/>
  </si>
  <si>
    <t>曲渕小入口</t>
    <rPh sb="0" eb="1">
      <t>マ</t>
    </rPh>
    <rPh sb="1" eb="2">
      <t>フチ</t>
    </rPh>
    <rPh sb="2" eb="3">
      <t>ショウ</t>
    </rPh>
    <rPh sb="3" eb="5">
      <t>イリグチ</t>
    </rPh>
    <phoneticPr fontId="3"/>
  </si>
  <si>
    <t>曲渕トンネル走行注意</t>
    <rPh sb="0" eb="1">
      <t>マ</t>
    </rPh>
    <rPh sb="1" eb="2">
      <t>フチ</t>
    </rPh>
    <rPh sb="6" eb="8">
      <t>ソウコウ</t>
    </rPh>
    <rPh sb="8" eb="10">
      <t>チュウイ</t>
    </rPh>
    <phoneticPr fontId="3"/>
  </si>
  <si>
    <t>R263</t>
    <phoneticPr fontId="3"/>
  </si>
  <si>
    <t>内野大橋</t>
    <rPh sb="0" eb="2">
      <t>ウチノ</t>
    </rPh>
    <rPh sb="2" eb="4">
      <t>オオハシ</t>
    </rPh>
    <phoneticPr fontId="3"/>
  </si>
  <si>
    <t>すぐに橋を渡る</t>
    <rPh sb="3" eb="4">
      <t>ハシ</t>
    </rPh>
    <rPh sb="5" eb="6">
      <t>ワタ</t>
    </rPh>
    <phoneticPr fontId="3"/>
  </si>
  <si>
    <t xml:space="preserve">                　左側　寿司　まごや</t>
    <rPh sb="17" eb="18">
      <t>ヒダリ</t>
    </rPh>
    <rPh sb="18" eb="19">
      <t>ガワ</t>
    </rPh>
    <rPh sb="20" eb="22">
      <t>スシ</t>
    </rPh>
    <phoneticPr fontId="3"/>
  </si>
  <si>
    <t>K575－K56</t>
    <phoneticPr fontId="3"/>
  </si>
  <si>
    <t>松木南</t>
    <rPh sb="0" eb="2">
      <t>マツキ</t>
    </rPh>
    <rPh sb="2" eb="3">
      <t>ミナミ</t>
    </rPh>
    <phoneticPr fontId="3"/>
  </si>
  <si>
    <t>春日南通り</t>
    <rPh sb="0" eb="2">
      <t>カスガ</t>
    </rPh>
    <rPh sb="2" eb="3">
      <t>ミナミ</t>
    </rPh>
    <rPh sb="3" eb="4">
      <t>トオ</t>
    </rPh>
    <phoneticPr fontId="3"/>
  </si>
  <si>
    <t>K580</t>
    <phoneticPr fontId="3"/>
  </si>
  <si>
    <t>塚原台</t>
    <rPh sb="0" eb="2">
      <t>ツカハラ</t>
    </rPh>
    <rPh sb="2" eb="3">
      <t>ダイ</t>
    </rPh>
    <phoneticPr fontId="3"/>
  </si>
  <si>
    <t>K505</t>
    <phoneticPr fontId="3"/>
  </si>
  <si>
    <t>通古賀</t>
    <rPh sb="0" eb="1">
      <t>トオ</t>
    </rPh>
    <rPh sb="1" eb="3">
      <t>コガ</t>
    </rPh>
    <phoneticPr fontId="3"/>
  </si>
  <si>
    <t>R3を横断、通古賀よりK505</t>
    <phoneticPr fontId="3"/>
  </si>
  <si>
    <t>大宰府政庁前　　　久留米、鳥栖方面</t>
    <rPh sb="0" eb="3">
      <t>ダザイフ</t>
    </rPh>
    <rPh sb="3" eb="5">
      <t>セイチョウ</t>
    </rPh>
    <rPh sb="5" eb="6">
      <t>マエ</t>
    </rPh>
    <rPh sb="9" eb="12">
      <t>クルメ</t>
    </rPh>
    <rPh sb="13" eb="15">
      <t>トス</t>
    </rPh>
    <rPh sb="15" eb="17">
      <t>ホウメン</t>
    </rPh>
    <phoneticPr fontId="3"/>
  </si>
  <si>
    <t>交通量多し注意</t>
    <phoneticPr fontId="3"/>
  </si>
  <si>
    <t>K35</t>
    <phoneticPr fontId="3"/>
  </si>
  <si>
    <t>梅大路</t>
    <rPh sb="0" eb="1">
      <t>ウメ</t>
    </rPh>
    <rPh sb="1" eb="3">
      <t>オオジ</t>
    </rPh>
    <phoneticPr fontId="3"/>
  </si>
  <si>
    <t>K76</t>
    <phoneticPr fontId="3"/>
  </si>
  <si>
    <t>吉木公民館前</t>
    <rPh sb="0" eb="1">
      <t>ヨシ</t>
    </rPh>
    <rPh sb="1" eb="2">
      <t>キ</t>
    </rPh>
    <rPh sb="2" eb="5">
      <t>コウミンカン</t>
    </rPh>
    <rPh sb="5" eb="6">
      <t>マエ</t>
    </rPh>
    <phoneticPr fontId="3"/>
  </si>
  <si>
    <t>道なり米ノ山峠へ　下り坂注意！！</t>
    <rPh sb="0" eb="1">
      <t>ミチ</t>
    </rPh>
    <rPh sb="3" eb="4">
      <t>コメ</t>
    </rPh>
    <rPh sb="5" eb="6">
      <t>ヤマ</t>
    </rPh>
    <rPh sb="6" eb="7">
      <t>トウゲ</t>
    </rPh>
    <rPh sb="9" eb="10">
      <t>クダ</t>
    </rPh>
    <rPh sb="11" eb="12">
      <t>サカ</t>
    </rPh>
    <rPh sb="12" eb="14">
      <t>チュウイ</t>
    </rPh>
    <phoneticPr fontId="3"/>
  </si>
  <si>
    <t>K65</t>
    <phoneticPr fontId="3"/>
  </si>
  <si>
    <t>茜人口スキー場、米の山峠へ</t>
    <rPh sb="0" eb="1">
      <t>アカネ</t>
    </rPh>
    <rPh sb="1" eb="3">
      <t>ジンコウ</t>
    </rPh>
    <rPh sb="6" eb="7">
      <t>ジョウ</t>
    </rPh>
    <rPh sb="8" eb="9">
      <t>コメ</t>
    </rPh>
    <rPh sb="10" eb="11">
      <t>ヤマ</t>
    </rPh>
    <rPh sb="11" eb="12">
      <t>トウゲ</t>
    </rPh>
    <phoneticPr fontId="3"/>
  </si>
  <si>
    <t>K90</t>
    <phoneticPr fontId="3"/>
  </si>
  <si>
    <t>　　　筑紫野方面、米ノ山峠</t>
    <phoneticPr fontId="3"/>
  </si>
  <si>
    <t>駅前通過後踏切渡る</t>
    <rPh sb="0" eb="2">
      <t>エキマエ</t>
    </rPh>
    <rPh sb="2" eb="4">
      <t>ツウカ</t>
    </rPh>
    <rPh sb="4" eb="5">
      <t>ゴ</t>
    </rPh>
    <rPh sb="5" eb="7">
      <t>フミキリ</t>
    </rPh>
    <rPh sb="7" eb="8">
      <t>ワタ</t>
    </rPh>
    <phoneticPr fontId="3"/>
  </si>
  <si>
    <t>新茶屋　　　　（桂川駅方面）</t>
    <rPh sb="0" eb="1">
      <t>シン</t>
    </rPh>
    <rPh sb="1" eb="3">
      <t>チャヤ</t>
    </rPh>
    <rPh sb="8" eb="10">
      <t>ケイセン</t>
    </rPh>
    <rPh sb="10" eb="11">
      <t>エキ</t>
    </rPh>
    <rPh sb="11" eb="13">
      <t>ホウメン</t>
    </rPh>
    <phoneticPr fontId="3"/>
  </si>
  <si>
    <t>K444</t>
    <phoneticPr fontId="3"/>
  </si>
  <si>
    <t>稲築郵便局前</t>
    <rPh sb="0" eb="1">
      <t>イナ</t>
    </rPh>
    <rPh sb="1" eb="2">
      <t>チク</t>
    </rPh>
    <rPh sb="2" eb="5">
      <t>ユウビンキョク</t>
    </rPh>
    <rPh sb="5" eb="6">
      <t>マエ</t>
    </rPh>
    <phoneticPr fontId="3"/>
  </si>
  <si>
    <t>21:00-21:30</t>
    <phoneticPr fontId="3"/>
  </si>
  <si>
    <t>20:00-20:30</t>
    <phoneticPr fontId="3"/>
  </si>
  <si>
    <t>スタート</t>
    <phoneticPr fontId="3"/>
  </si>
  <si>
    <t>R211</t>
    <phoneticPr fontId="3"/>
  </si>
  <si>
    <t>嘉麻市稲築スポーツ綜合プラザ</t>
    <rPh sb="0" eb="1">
      <t>カ</t>
    </rPh>
    <rPh sb="1" eb="2">
      <t>マ</t>
    </rPh>
    <rPh sb="2" eb="3">
      <t>シ</t>
    </rPh>
    <rPh sb="3" eb="5">
      <t>イナツキ</t>
    </rPh>
    <rPh sb="9" eb="11">
      <t>ソウゴウ</t>
    </rPh>
    <phoneticPr fontId="3"/>
  </si>
  <si>
    <t>PC開閉時間
21時スタート</t>
    <rPh sb="9" eb="10">
      <t>ジ</t>
    </rPh>
    <phoneticPr fontId="3"/>
  </si>
  <si>
    <t>PC開閉時間
20時スタート</t>
    <rPh sb="9" eb="10">
      <t>ジ</t>
    </rPh>
    <phoneticPr fontId="3"/>
  </si>
  <si>
    <t>進路指示後の
ルート番号</t>
    <phoneticPr fontId="3"/>
  </si>
  <si>
    <t>進路指示</t>
  </si>
  <si>
    <t>通過点　（信号名・案内看板の記述）</t>
  </si>
  <si>
    <t>No.</t>
  </si>
  <si>
    <t>2013/04/26 BRM嘉麻300k（4月6日版）</t>
    <rPh sb="14" eb="15">
      <t>カ</t>
    </rPh>
    <rPh sb="15" eb="16">
      <t>マ</t>
    </rPh>
    <phoneticPr fontId="3"/>
  </si>
  <si>
    <t>R204</t>
    <phoneticPr fontId="3"/>
  </si>
  <si>
    <t>R204</t>
    <phoneticPr fontId="1"/>
  </si>
  <si>
    <t>次ポイントは下り途中なので注意</t>
    <phoneticPr fontId="3"/>
  </si>
  <si>
    <t>2013/04/28 BRM諫早400k（4月22日版）</t>
    <rPh sb="14" eb="16">
      <t>イサハヤ</t>
    </rPh>
    <phoneticPr fontId="3"/>
  </si>
  <si>
    <t>合計距離
(km)</t>
    <rPh sb="0" eb="2">
      <t>ゴウケイ</t>
    </rPh>
    <rPh sb="2" eb="4">
      <t>キョリ</t>
    </rPh>
    <phoneticPr fontId="21"/>
  </si>
  <si>
    <t>進路指示後の
ルート番号</t>
    <phoneticPr fontId="3"/>
  </si>
  <si>
    <t>備考</t>
  </si>
  <si>
    <t>PC開閉時間
11時スタート</t>
    <rPh sb="9" eb="10">
      <t>ジ</t>
    </rPh>
    <phoneticPr fontId="3"/>
  </si>
  <si>
    <t>諫早第一ホテル</t>
  </si>
  <si>
    <t>11:00-11:30</t>
    <phoneticPr fontId="3"/>
  </si>
  <si>
    <t>　　　　２本目の橋</t>
    <rPh sb="5" eb="7">
      <t>ホンメ</t>
    </rPh>
    <rPh sb="8" eb="9">
      <t>ハシ</t>
    </rPh>
    <phoneticPr fontId="3"/>
  </si>
  <si>
    <t>　　　　佐賀、鹿島方面（長田バイパス）</t>
    <rPh sb="4" eb="6">
      <t>サガ</t>
    </rPh>
    <rPh sb="7" eb="9">
      <t>カシマ</t>
    </rPh>
    <rPh sb="9" eb="11">
      <t>ホウメン</t>
    </rPh>
    <rPh sb="12" eb="14">
      <t>ナガタ</t>
    </rPh>
    <phoneticPr fontId="3"/>
  </si>
  <si>
    <t>R207（バイパス）</t>
    <phoneticPr fontId="3"/>
  </si>
  <si>
    <t>バイパスへ直進</t>
  </si>
  <si>
    <t>K124との立体交差　右車線へ入り陸橋を越える</t>
    <rPh sb="6" eb="8">
      <t>リッタイ</t>
    </rPh>
    <rPh sb="8" eb="10">
      <t>コウサ</t>
    </rPh>
    <rPh sb="11" eb="14">
      <t>ミギシャセン</t>
    </rPh>
    <rPh sb="15" eb="16">
      <t>ハイ</t>
    </rPh>
    <rPh sb="17" eb="19">
      <t>リッキョウ</t>
    </rPh>
    <rPh sb="20" eb="21">
      <t>コ</t>
    </rPh>
    <phoneticPr fontId="3"/>
  </si>
  <si>
    <t>R207（バイパス）</t>
  </si>
  <si>
    <t>後続車に注意</t>
    <rPh sb="0" eb="2">
      <t>コウゾク</t>
    </rPh>
    <rPh sb="4" eb="6">
      <t>チュウイ</t>
    </rPh>
    <phoneticPr fontId="3"/>
  </si>
  <si>
    <t>浜新方　　　　佐賀、武雄方面（鹿島バイパス）</t>
    <rPh sb="0" eb="1">
      <t>ハマ</t>
    </rPh>
    <rPh sb="1" eb="3">
      <t>シンカタ</t>
    </rPh>
    <rPh sb="7" eb="9">
      <t>サガ</t>
    </rPh>
    <rPh sb="10" eb="12">
      <t>タケオ</t>
    </rPh>
    <rPh sb="12" eb="14">
      <t>ホウメン</t>
    </rPh>
    <rPh sb="15" eb="17">
      <t>カシマ</t>
    </rPh>
    <phoneticPr fontId="3"/>
  </si>
  <si>
    <t>バイパスへ直進</t>
    <rPh sb="5" eb="7">
      <t>チョクシン</t>
    </rPh>
    <phoneticPr fontId="3"/>
  </si>
  <si>
    <t>室島南　　　　小城方面</t>
    <rPh sb="0" eb="1">
      <t>ムロ</t>
    </rPh>
    <rPh sb="1" eb="2">
      <t>シマ</t>
    </rPh>
    <rPh sb="2" eb="3">
      <t>ミナミ</t>
    </rPh>
    <rPh sb="7" eb="9">
      <t>オギ</t>
    </rPh>
    <rPh sb="9" eb="11">
      <t>ホウメン</t>
    </rPh>
    <phoneticPr fontId="3"/>
  </si>
  <si>
    <t>R444</t>
    <phoneticPr fontId="3"/>
  </si>
  <si>
    <t>左側にJAのGS　　曲がってすぐ踏切</t>
    <rPh sb="0" eb="2">
      <t>ヒダリガワ</t>
    </rPh>
    <rPh sb="10" eb="11">
      <t>マ</t>
    </rPh>
    <rPh sb="16" eb="18">
      <t>フミキリ</t>
    </rPh>
    <phoneticPr fontId="3"/>
  </si>
  <si>
    <t>PC-1　セブンイレブン小城芦刈町店</t>
    <rPh sb="17" eb="18">
      <t>テン</t>
    </rPh>
    <phoneticPr fontId="3"/>
  </si>
  <si>
    <t>レシートを忘れないで</t>
    <phoneticPr fontId="3"/>
  </si>
  <si>
    <t>12:56-15.24</t>
    <phoneticPr fontId="3"/>
  </si>
  <si>
    <t>三王崎北　　　　大川、佐賀方面</t>
    <rPh sb="0" eb="2">
      <t>サンノウ</t>
    </rPh>
    <rPh sb="2" eb="3">
      <t>ザキ</t>
    </rPh>
    <rPh sb="3" eb="4">
      <t>キタ</t>
    </rPh>
    <rPh sb="8" eb="10">
      <t>オオカワ</t>
    </rPh>
    <rPh sb="11" eb="13">
      <t>サガ</t>
    </rPh>
    <rPh sb="13" eb="15">
      <t>ホウメン</t>
    </rPh>
    <phoneticPr fontId="3"/>
  </si>
  <si>
    <t>左側にデイリー　二段階右折</t>
    <rPh sb="0" eb="2">
      <t>ヒダリガワ</t>
    </rPh>
    <rPh sb="8" eb="11">
      <t>ニダンカイ</t>
    </rPh>
    <rPh sb="11" eb="13">
      <t>ウセツ</t>
    </rPh>
    <phoneticPr fontId="3"/>
  </si>
  <si>
    <t>相応津　　　　大川、川副方面</t>
    <rPh sb="0" eb="1">
      <t>アイ</t>
    </rPh>
    <rPh sb="1" eb="2">
      <t>オウ</t>
    </rPh>
    <rPh sb="2" eb="3">
      <t>ヅ</t>
    </rPh>
    <rPh sb="7" eb="9">
      <t>オオカワ</t>
    </rPh>
    <rPh sb="10" eb="12">
      <t>カワソエ</t>
    </rPh>
    <rPh sb="12" eb="14">
      <t>ホウメン</t>
    </rPh>
    <phoneticPr fontId="3"/>
  </si>
  <si>
    <t>K48</t>
    <phoneticPr fontId="3"/>
  </si>
  <si>
    <t>左側にイオンの看板　後続車に注意</t>
    <rPh sb="0" eb="2">
      <t>ヒダリガワ</t>
    </rPh>
    <rPh sb="7" eb="9">
      <t>カンバン</t>
    </rPh>
    <rPh sb="10" eb="13">
      <t>コウゾクシャ</t>
    </rPh>
    <rPh sb="14" eb="16">
      <t>チュウイ</t>
    </rPh>
    <phoneticPr fontId="3"/>
  </si>
  <si>
    <t>柳の内</t>
    <rPh sb="0" eb="1">
      <t>ヤナギ</t>
    </rPh>
    <rPh sb="2" eb="3">
      <t>ウチ</t>
    </rPh>
    <phoneticPr fontId="3"/>
  </si>
  <si>
    <t>早津江橋西　　　　大牟田、柳川方面</t>
    <rPh sb="0" eb="2">
      <t>ハヤツ</t>
    </rPh>
    <rPh sb="2" eb="4">
      <t>エバシ</t>
    </rPh>
    <rPh sb="4" eb="5">
      <t>ニシ</t>
    </rPh>
    <rPh sb="9" eb="12">
      <t>オオムタ</t>
    </rPh>
    <rPh sb="13" eb="15">
      <t>ヤナガワ</t>
    </rPh>
    <rPh sb="15" eb="17">
      <t>ホウメン</t>
    </rPh>
    <phoneticPr fontId="3"/>
  </si>
  <si>
    <t>K18-K702-R443</t>
    <phoneticPr fontId="3"/>
  </si>
  <si>
    <t>左側にＥＮＥＯＳのGS</t>
    <rPh sb="0" eb="2">
      <t>ヒダリガワ</t>
    </rPh>
    <phoneticPr fontId="3"/>
  </si>
  <si>
    <t>PC-2　セブンイレブン南関小原店</t>
    <rPh sb="16" eb="17">
      <t>テン</t>
    </rPh>
    <phoneticPr fontId="3"/>
  </si>
  <si>
    <t>R443</t>
    <phoneticPr fontId="3"/>
  </si>
  <si>
    <t>レシートを忘れないで</t>
    <phoneticPr fontId="3"/>
  </si>
  <si>
    <t>14:16-18:24</t>
    <phoneticPr fontId="3"/>
  </si>
  <si>
    <t>　　　　菊水I.C、玉名方面</t>
    <rPh sb="4" eb="6">
      <t>キクスイ</t>
    </rPh>
    <rPh sb="10" eb="12">
      <t>タマナ</t>
    </rPh>
    <rPh sb="12" eb="14">
      <t>ホウメン</t>
    </rPh>
    <phoneticPr fontId="3"/>
  </si>
  <si>
    <t>K4</t>
    <phoneticPr fontId="3"/>
  </si>
  <si>
    <t>PC-2を出てすぐ</t>
    <rPh sb="5" eb="6">
      <t>デ</t>
    </rPh>
    <phoneticPr fontId="3"/>
  </si>
  <si>
    <t>　　　　黄色点滅信号を右折　玉名方面</t>
    <rPh sb="4" eb="6">
      <t>キイロ</t>
    </rPh>
    <rPh sb="6" eb="8">
      <t>テンメツ</t>
    </rPh>
    <rPh sb="8" eb="10">
      <t>シンゴウ</t>
    </rPh>
    <rPh sb="11" eb="13">
      <t>ウセツ</t>
    </rPh>
    <rPh sb="14" eb="16">
      <t>タマナ</t>
    </rPh>
    <rPh sb="16" eb="18">
      <t>ホウメン</t>
    </rPh>
    <phoneticPr fontId="3"/>
  </si>
  <si>
    <t>K3</t>
    <phoneticPr fontId="3"/>
  </si>
  <si>
    <t>右側に「ファミリーショップ・タテシマ」</t>
    <rPh sb="0" eb="2">
      <t>ミギガワ</t>
    </rPh>
    <phoneticPr fontId="3"/>
  </si>
  <si>
    <t>南関町上坂下　　　　玉名方面</t>
    <rPh sb="0" eb="3">
      <t>ナンカンマチ</t>
    </rPh>
    <rPh sb="3" eb="5">
      <t>カミサカ</t>
    </rPh>
    <rPh sb="5" eb="6">
      <t>シタ</t>
    </rPh>
    <rPh sb="10" eb="12">
      <t>タマナ</t>
    </rPh>
    <rPh sb="12" eb="14">
      <t>ホウメン</t>
    </rPh>
    <phoneticPr fontId="3"/>
  </si>
  <si>
    <t>左前方</t>
    <rPh sb="0" eb="3">
      <t>ヒダリゼンポウ</t>
    </rPh>
    <phoneticPr fontId="3"/>
  </si>
  <si>
    <t>川沿いの道へ直進</t>
    <rPh sb="0" eb="2">
      <t>カワゾ</t>
    </rPh>
    <rPh sb="4" eb="5">
      <t>ミチ</t>
    </rPh>
    <rPh sb="6" eb="8">
      <t>チョクシン</t>
    </rPh>
    <phoneticPr fontId="3"/>
  </si>
  <si>
    <t>左側に「MORIYAMA MORTORS」と書かれた建物</t>
    <rPh sb="0" eb="2">
      <t>ヒダリガワ</t>
    </rPh>
    <rPh sb="22" eb="23">
      <t>カ</t>
    </rPh>
    <rPh sb="26" eb="28">
      <t>タテモノ</t>
    </rPh>
    <phoneticPr fontId="3"/>
  </si>
  <si>
    <t>生活道を抜け国道へ出る</t>
    <rPh sb="0" eb="2">
      <t>セイカツ</t>
    </rPh>
    <rPh sb="2" eb="3">
      <t>ドウ</t>
    </rPh>
    <rPh sb="4" eb="5">
      <t>ヌ</t>
    </rPh>
    <rPh sb="6" eb="8">
      <t>コクドウ</t>
    </rPh>
    <rPh sb="9" eb="10">
      <t>デ</t>
    </rPh>
    <phoneticPr fontId="3"/>
  </si>
  <si>
    <t>R208</t>
    <phoneticPr fontId="3"/>
  </si>
  <si>
    <t>玉名市桃田　　　　熊本、天水方面</t>
    <rPh sb="0" eb="3">
      <t>タマナシ</t>
    </rPh>
    <rPh sb="3" eb="5">
      <t>モモタ</t>
    </rPh>
    <rPh sb="9" eb="11">
      <t>クマモト</t>
    </rPh>
    <rPh sb="12" eb="14">
      <t>テンスイ</t>
    </rPh>
    <rPh sb="14" eb="16">
      <t>ホウメン</t>
    </rPh>
    <phoneticPr fontId="3"/>
  </si>
  <si>
    <t>K1</t>
    <phoneticPr fontId="3"/>
  </si>
  <si>
    <t>高瀬大橋を渡ってすぐ　二段階右折</t>
    <rPh sb="0" eb="2">
      <t>タカセ</t>
    </rPh>
    <rPh sb="2" eb="4">
      <t>オオハシ</t>
    </rPh>
    <rPh sb="5" eb="6">
      <t>ワタ</t>
    </rPh>
    <rPh sb="11" eb="14">
      <t>ニダンカイ</t>
    </rPh>
    <rPh sb="14" eb="16">
      <t>ウセツ</t>
    </rPh>
    <phoneticPr fontId="3"/>
  </si>
  <si>
    <t>天水町部田見　　　　宇土、熊本方面</t>
    <rPh sb="0" eb="3">
      <t>テンスイマチ</t>
    </rPh>
    <rPh sb="3" eb="4">
      <t>ベ</t>
    </rPh>
    <rPh sb="4" eb="6">
      <t>タミ</t>
    </rPh>
    <rPh sb="10" eb="12">
      <t>ウト</t>
    </rPh>
    <rPh sb="13" eb="15">
      <t>クマモト</t>
    </rPh>
    <rPh sb="15" eb="17">
      <t>ホウメン</t>
    </rPh>
    <phoneticPr fontId="3"/>
  </si>
  <si>
    <t>R501</t>
    <phoneticPr fontId="3"/>
  </si>
  <si>
    <t>右側にべんとうのヒライ</t>
    <rPh sb="0" eb="2">
      <t>ミギガワ</t>
    </rPh>
    <phoneticPr fontId="3"/>
  </si>
  <si>
    <t>　　　　宇土、熊本方面</t>
    <rPh sb="4" eb="6">
      <t>ウト</t>
    </rPh>
    <rPh sb="7" eb="9">
      <t>クマモト</t>
    </rPh>
    <rPh sb="9" eb="11">
      <t>ホウメン</t>
    </rPh>
    <phoneticPr fontId="3"/>
  </si>
  <si>
    <t>R501</t>
    <phoneticPr fontId="3"/>
  </si>
  <si>
    <t>二段階右折</t>
    <phoneticPr fontId="3"/>
  </si>
  <si>
    <t>小島下町　　　　宇土、熊本港方面</t>
    <rPh sb="0" eb="2">
      <t>オジマ</t>
    </rPh>
    <rPh sb="2" eb="4">
      <t>シモマチ</t>
    </rPh>
    <rPh sb="8" eb="10">
      <t>ウト</t>
    </rPh>
    <rPh sb="11" eb="14">
      <t>クマモトコウ</t>
    </rPh>
    <rPh sb="14" eb="16">
      <t>ホウメン</t>
    </rPh>
    <phoneticPr fontId="3"/>
  </si>
  <si>
    <t>右折注意</t>
    <rPh sb="0" eb="2">
      <t>ウセツ</t>
    </rPh>
    <rPh sb="2" eb="4">
      <t>チュウイ</t>
    </rPh>
    <phoneticPr fontId="3"/>
  </si>
  <si>
    <t>　　　　八代、宇土方面</t>
    <phoneticPr fontId="3"/>
  </si>
  <si>
    <t>R501</t>
    <phoneticPr fontId="3"/>
  </si>
  <si>
    <t>馬之瀬　　　　熊本、八代方面</t>
    <rPh sb="0" eb="3">
      <t>ウマノセ</t>
    </rPh>
    <rPh sb="7" eb="9">
      <t>クマモト</t>
    </rPh>
    <rPh sb="10" eb="12">
      <t>ヤツシロ</t>
    </rPh>
    <rPh sb="12" eb="14">
      <t>ホウメン</t>
    </rPh>
    <phoneticPr fontId="3"/>
  </si>
  <si>
    <t>R57</t>
    <phoneticPr fontId="3"/>
  </si>
  <si>
    <t>　　　　宇土市街方面</t>
    <rPh sb="4" eb="6">
      <t>ウト</t>
    </rPh>
    <rPh sb="6" eb="8">
      <t>シガイ</t>
    </rPh>
    <rPh sb="8" eb="10">
      <t>ホウメン</t>
    </rPh>
    <phoneticPr fontId="3"/>
  </si>
  <si>
    <t>曲がってすぐ踏切</t>
    <rPh sb="0" eb="1">
      <t>マ</t>
    </rPh>
    <rPh sb="6" eb="8">
      <t>フミキリ</t>
    </rPh>
    <phoneticPr fontId="3"/>
  </si>
  <si>
    <t>宇土市境目町　　　　八代方面</t>
    <rPh sb="0" eb="3">
      <t>ウトシ</t>
    </rPh>
    <rPh sb="3" eb="6">
      <t>サカイメマチ</t>
    </rPh>
    <rPh sb="10" eb="12">
      <t>ヤツシロ</t>
    </rPh>
    <rPh sb="12" eb="14">
      <t>ホウメン</t>
    </rPh>
    <phoneticPr fontId="3"/>
  </si>
  <si>
    <t>K14</t>
    <phoneticPr fontId="3"/>
  </si>
  <si>
    <t>角にベスト電器　二段階右折</t>
    <rPh sb="0" eb="1">
      <t>カド</t>
    </rPh>
    <rPh sb="5" eb="7">
      <t>デンキ</t>
    </rPh>
    <rPh sb="8" eb="11">
      <t>ニダンカイ</t>
    </rPh>
    <rPh sb="11" eb="13">
      <t>ウセツ</t>
    </rPh>
    <phoneticPr fontId="3"/>
  </si>
  <si>
    <t>松橋町松橋（３つ目）　　　　八代方面</t>
    <rPh sb="0" eb="3">
      <t>マツバセマチ</t>
    </rPh>
    <rPh sb="3" eb="5">
      <t>マツバセ</t>
    </rPh>
    <rPh sb="8" eb="9">
      <t>メ</t>
    </rPh>
    <rPh sb="14" eb="16">
      <t>ヤツシロ</t>
    </rPh>
    <rPh sb="16" eb="18">
      <t>ホウメン</t>
    </rPh>
    <phoneticPr fontId="3"/>
  </si>
  <si>
    <r>
      <t>右側にMobilのGS　</t>
    </r>
    <r>
      <rPr>
        <sz val="14"/>
        <color indexed="10"/>
        <rFont val="ＭＳ Ｐゴシック"/>
        <family val="3"/>
        <charset val="128"/>
      </rPr>
      <t>進行方向</t>
    </r>
    <r>
      <rPr>
        <sz val="14"/>
        <color indexed="10"/>
        <rFont val="ＭＳ Ｐゴシック"/>
        <family val="3"/>
        <charset val="128"/>
      </rPr>
      <t>のみ信号機</t>
    </r>
    <r>
      <rPr>
        <sz val="14"/>
        <color indexed="10"/>
        <rFont val="ＭＳ Ｐゴシック"/>
        <family val="3"/>
        <charset val="128"/>
      </rPr>
      <t>がない、右折注意</t>
    </r>
    <rPh sb="0" eb="2">
      <t>ミギガワ</t>
    </rPh>
    <rPh sb="12" eb="14">
      <t>シンコウ</t>
    </rPh>
    <rPh sb="14" eb="16">
      <t>ホウコウ</t>
    </rPh>
    <rPh sb="18" eb="20">
      <t>シンゴウ</t>
    </rPh>
    <rPh sb="20" eb="21">
      <t>キ</t>
    </rPh>
    <rPh sb="25" eb="27">
      <t>ウセツ</t>
    </rPh>
    <rPh sb="27" eb="29">
      <t>チュウイ</t>
    </rPh>
    <phoneticPr fontId="3"/>
  </si>
  <si>
    <t>旭中央通り　　　　水俣、芦北方面</t>
    <rPh sb="0" eb="4">
      <t>アサヒチュウオウドウ</t>
    </rPh>
    <rPh sb="9" eb="11">
      <t>ミナマタ</t>
    </rPh>
    <rPh sb="12" eb="14">
      <t>アシキタ</t>
    </rPh>
    <rPh sb="14" eb="16">
      <t>ホウメン</t>
    </rPh>
    <phoneticPr fontId="3"/>
  </si>
  <si>
    <t>R3</t>
    <phoneticPr fontId="3"/>
  </si>
  <si>
    <t>　　　　日奈久I.C入り口　水俣、芦北方面</t>
    <rPh sb="4" eb="7">
      <t>ヒナグ</t>
    </rPh>
    <rPh sb="10" eb="11">
      <t>イ</t>
    </rPh>
    <rPh sb="12" eb="13">
      <t>グチ</t>
    </rPh>
    <rPh sb="14" eb="16">
      <t>ミナマタ</t>
    </rPh>
    <rPh sb="17" eb="19">
      <t>アシキタ</t>
    </rPh>
    <rPh sb="19" eb="21">
      <t>ホウメン</t>
    </rPh>
    <phoneticPr fontId="3"/>
  </si>
  <si>
    <t>R3</t>
    <phoneticPr fontId="3"/>
  </si>
  <si>
    <t>直進は自動車専用道　信号手前から左折レーンあり</t>
    <rPh sb="0" eb="2">
      <t>チョクシン</t>
    </rPh>
    <rPh sb="3" eb="6">
      <t>ジドウシャ</t>
    </rPh>
    <rPh sb="6" eb="9">
      <t>センヨウドウ</t>
    </rPh>
    <rPh sb="10" eb="12">
      <t>シンゴウ</t>
    </rPh>
    <rPh sb="12" eb="14">
      <t>テマエ</t>
    </rPh>
    <rPh sb="16" eb="18">
      <t>サセツ</t>
    </rPh>
    <phoneticPr fontId="3"/>
  </si>
  <si>
    <t>PC-3　べんとうのヒライ田浦店</t>
    <rPh sb="13" eb="15">
      <t>タウラ</t>
    </rPh>
    <rPh sb="15" eb="16">
      <t>テン</t>
    </rPh>
    <phoneticPr fontId="3"/>
  </si>
  <si>
    <t>16:59-00:32</t>
    <phoneticPr fontId="3"/>
  </si>
  <si>
    <t>海浦　　　　芦北白浜ビーチ・海浦海水浴場方面</t>
    <rPh sb="0" eb="2">
      <t>ウミノウラ</t>
    </rPh>
    <rPh sb="6" eb="8">
      <t>アシキタ</t>
    </rPh>
    <rPh sb="8" eb="10">
      <t>シラハマ</t>
    </rPh>
    <rPh sb="14" eb="16">
      <t>ウミノウラ</t>
    </rPh>
    <rPh sb="16" eb="18">
      <t>カイスイ</t>
    </rPh>
    <rPh sb="18" eb="20">
      <t>ヨクジョウ</t>
    </rPh>
    <rPh sb="20" eb="22">
      <t>ホウメン</t>
    </rPh>
    <phoneticPr fontId="3"/>
  </si>
  <si>
    <t>芦北町役場前　　　　水俣方面</t>
    <rPh sb="0" eb="3">
      <t>アシキタマチ</t>
    </rPh>
    <rPh sb="3" eb="6">
      <t>ヤクバマエ</t>
    </rPh>
    <rPh sb="10" eb="12">
      <t>ミナマタ</t>
    </rPh>
    <rPh sb="12" eb="14">
      <t>ホウメン</t>
    </rPh>
    <phoneticPr fontId="3"/>
  </si>
  <si>
    <t>左手に芦北町役場、二段階右折</t>
    <rPh sb="0" eb="2">
      <t>ヒダリテ</t>
    </rPh>
    <rPh sb="3" eb="6">
      <t>アシキタマチ</t>
    </rPh>
    <rPh sb="6" eb="8">
      <t>ヤクバ</t>
    </rPh>
    <rPh sb="9" eb="12">
      <t>ニダンカイ</t>
    </rPh>
    <rPh sb="12" eb="14">
      <t>ウセツ</t>
    </rPh>
    <phoneticPr fontId="3"/>
  </si>
  <si>
    <t>米ノ津交差点　　　　薩摩川内・阿久根方面</t>
    <rPh sb="0" eb="1">
      <t>コメ</t>
    </rPh>
    <rPh sb="2" eb="3">
      <t>ツ</t>
    </rPh>
    <rPh sb="3" eb="6">
      <t>コウサテン</t>
    </rPh>
    <rPh sb="10" eb="14">
      <t>サツマセンダイ</t>
    </rPh>
    <rPh sb="15" eb="18">
      <t>アクネ</t>
    </rPh>
    <rPh sb="18" eb="20">
      <t>ホウメン</t>
    </rPh>
    <phoneticPr fontId="3"/>
  </si>
  <si>
    <t>右前方</t>
    <rPh sb="0" eb="3">
      <t>ミギゼンポウ</t>
    </rPh>
    <phoneticPr fontId="3"/>
  </si>
  <si>
    <t>オレンジの車線へ　角にマクドナルドの看板</t>
    <rPh sb="5" eb="7">
      <t>シャセン</t>
    </rPh>
    <rPh sb="9" eb="10">
      <t>カド</t>
    </rPh>
    <rPh sb="18" eb="20">
      <t>カンバン</t>
    </rPh>
    <phoneticPr fontId="3"/>
  </si>
  <si>
    <t>屋地交差点　　　　野田市街方面</t>
    <rPh sb="0" eb="2">
      <t>ヤジ</t>
    </rPh>
    <rPh sb="2" eb="5">
      <t>コウサテン</t>
    </rPh>
    <rPh sb="9" eb="11">
      <t>ノダ</t>
    </rPh>
    <rPh sb="11" eb="13">
      <t>シガイ</t>
    </rPh>
    <rPh sb="13" eb="15">
      <t>ホウメン</t>
    </rPh>
    <phoneticPr fontId="3"/>
  </si>
  <si>
    <t>K368</t>
    <phoneticPr fontId="3"/>
  </si>
  <si>
    <t>踏切直後、道なり左折</t>
    <rPh sb="0" eb="2">
      <t>フミキリ</t>
    </rPh>
    <rPh sb="2" eb="4">
      <t>チョクゴ</t>
    </rPh>
    <rPh sb="5" eb="6">
      <t>ミチ</t>
    </rPh>
    <rPh sb="8" eb="10">
      <t>サセツ</t>
    </rPh>
    <phoneticPr fontId="3"/>
  </si>
  <si>
    <t>野田郷駅前</t>
    <rPh sb="0" eb="3">
      <t>ノダゴウ</t>
    </rPh>
    <rPh sb="3" eb="4">
      <t>エキ</t>
    </rPh>
    <rPh sb="4" eb="5">
      <t>マエ</t>
    </rPh>
    <phoneticPr fontId="3"/>
  </si>
  <si>
    <t>K386</t>
    <phoneticPr fontId="3"/>
  </si>
  <si>
    <t>右側に「木下商店」</t>
    <rPh sb="0" eb="2">
      <t>ミギガワ</t>
    </rPh>
    <rPh sb="4" eb="6">
      <t>キノシタ</t>
    </rPh>
    <rPh sb="6" eb="8">
      <t>ショウテン</t>
    </rPh>
    <phoneticPr fontId="3"/>
  </si>
  <si>
    <t>阿久根方面</t>
    <rPh sb="0" eb="3">
      <t>アクネ</t>
    </rPh>
    <rPh sb="3" eb="5">
      <t>ホウメン</t>
    </rPh>
    <phoneticPr fontId="3"/>
  </si>
  <si>
    <t>K46</t>
    <phoneticPr fontId="3"/>
  </si>
  <si>
    <t>東郷小学校前　　　　薩摩川内市街方面</t>
    <rPh sb="0" eb="2">
      <t>トウゴウ</t>
    </rPh>
    <rPh sb="2" eb="5">
      <t>ショウガッコウ</t>
    </rPh>
    <rPh sb="5" eb="6">
      <t>マエ</t>
    </rPh>
    <rPh sb="10" eb="14">
      <t>サツマセンダイ</t>
    </rPh>
    <rPh sb="14" eb="16">
      <t>シガイ</t>
    </rPh>
    <rPh sb="16" eb="18">
      <t>ホウメン</t>
    </rPh>
    <phoneticPr fontId="3"/>
  </si>
  <si>
    <t>R267</t>
    <phoneticPr fontId="3"/>
  </si>
  <si>
    <t>PC-4　ファミリーマート東郷斧渕店</t>
    <phoneticPr fontId="3"/>
  </si>
  <si>
    <t>No.37の交差点　レシートもらう</t>
    <rPh sb="6" eb="9">
      <t>コウサテン</t>
    </rPh>
    <phoneticPr fontId="3"/>
  </si>
  <si>
    <t>19:34-06:04</t>
    <phoneticPr fontId="3"/>
  </si>
  <si>
    <t>大小路町　　　　鹿児島・いちき串木野方面</t>
    <rPh sb="0" eb="1">
      <t>オオ</t>
    </rPh>
    <rPh sb="1" eb="3">
      <t>コウジ</t>
    </rPh>
    <rPh sb="3" eb="4">
      <t>マチ</t>
    </rPh>
    <rPh sb="8" eb="11">
      <t>カゴシマ</t>
    </rPh>
    <rPh sb="15" eb="18">
      <t>クシキノ</t>
    </rPh>
    <rPh sb="18" eb="20">
      <t>ホウメン</t>
    </rPh>
    <phoneticPr fontId="3"/>
  </si>
  <si>
    <t>　　　　鹿児島方面（隈之城バイパス）</t>
    <rPh sb="4" eb="7">
      <t>カゴシマ</t>
    </rPh>
    <rPh sb="7" eb="9">
      <t>ホウメン</t>
    </rPh>
    <phoneticPr fontId="3"/>
  </si>
  <si>
    <t>R3（バイパス）</t>
    <phoneticPr fontId="3"/>
  </si>
  <si>
    <t>隈之城町方面も通行可（木場茶屋交差点で合流）</t>
    <rPh sb="0" eb="3">
      <t>クマノジョウ</t>
    </rPh>
    <rPh sb="3" eb="4">
      <t>チョウ</t>
    </rPh>
    <rPh sb="4" eb="6">
      <t>ホウメン</t>
    </rPh>
    <rPh sb="7" eb="9">
      <t>ツウコウ</t>
    </rPh>
    <rPh sb="9" eb="10">
      <t>カ</t>
    </rPh>
    <rPh sb="11" eb="13">
      <t>コバ</t>
    </rPh>
    <rPh sb="13" eb="15">
      <t>チャヤ</t>
    </rPh>
    <rPh sb="15" eb="18">
      <t>コウサテン</t>
    </rPh>
    <rPh sb="19" eb="21">
      <t>ゴウリュウ</t>
    </rPh>
    <phoneticPr fontId="3"/>
  </si>
  <si>
    <t>市来農芸高前　　　　戸崎方面</t>
    <rPh sb="0" eb="2">
      <t>イチキ</t>
    </rPh>
    <rPh sb="2" eb="4">
      <t>ノウゲイ</t>
    </rPh>
    <rPh sb="4" eb="5">
      <t>コウ</t>
    </rPh>
    <rPh sb="5" eb="6">
      <t>マエ</t>
    </rPh>
    <rPh sb="10" eb="12">
      <t>トザキ</t>
    </rPh>
    <rPh sb="12" eb="14">
      <t>ホウメン</t>
    </rPh>
    <phoneticPr fontId="3"/>
  </si>
  <si>
    <t>R270</t>
    <phoneticPr fontId="3"/>
  </si>
  <si>
    <t>　　　　南さつま方面</t>
    <rPh sb="4" eb="5">
      <t>ミナミ</t>
    </rPh>
    <rPh sb="5" eb="6">
      <t>アナン</t>
    </rPh>
    <rPh sb="8" eb="10">
      <t>ホウメン</t>
    </rPh>
    <phoneticPr fontId="3"/>
  </si>
  <si>
    <t>阿多　　　　枕崎・南さつま市街</t>
    <rPh sb="0" eb="2">
      <t>アタ</t>
    </rPh>
    <rPh sb="6" eb="8">
      <t>マクラザキ</t>
    </rPh>
    <rPh sb="9" eb="10">
      <t>ミナミ</t>
    </rPh>
    <rPh sb="13" eb="15">
      <t>シガイ</t>
    </rPh>
    <phoneticPr fontId="3"/>
  </si>
  <si>
    <t>PC-5　ローソン加世田本町店</t>
    <rPh sb="14" eb="15">
      <t>テン</t>
    </rPh>
    <phoneticPr fontId="3"/>
  </si>
  <si>
    <t>レシートを忘れないで</t>
    <phoneticPr fontId="3"/>
  </si>
  <si>
    <t>21:25-10:00</t>
    <phoneticPr fontId="3"/>
  </si>
  <si>
    <t>平田潟　　　　指宿温泉、枕崎市街方面</t>
    <rPh sb="0" eb="2">
      <t>ヒラタ</t>
    </rPh>
    <rPh sb="2" eb="3">
      <t>ガタ</t>
    </rPh>
    <rPh sb="7" eb="9">
      <t>イブスキ</t>
    </rPh>
    <rPh sb="9" eb="11">
      <t>オンセン</t>
    </rPh>
    <rPh sb="12" eb="14">
      <t>マクラザキ</t>
    </rPh>
    <rPh sb="14" eb="16">
      <t>シガイ</t>
    </rPh>
    <rPh sb="16" eb="18">
      <t>ホウメン</t>
    </rPh>
    <phoneticPr fontId="3"/>
  </si>
  <si>
    <t>R225</t>
    <phoneticPr fontId="3"/>
  </si>
  <si>
    <t>町頭　　　　指宿方面</t>
    <rPh sb="0" eb="2">
      <t>マチガシラ</t>
    </rPh>
    <rPh sb="6" eb="8">
      <t>イブスキ</t>
    </rPh>
    <rPh sb="8" eb="10">
      <t>ホウメン</t>
    </rPh>
    <phoneticPr fontId="3"/>
  </si>
  <si>
    <t>R226</t>
    <phoneticPr fontId="3"/>
  </si>
  <si>
    <t>　　　　山川港、道の駅「山川港活お海道」方面</t>
    <rPh sb="4" eb="6">
      <t>ヤマカワ</t>
    </rPh>
    <rPh sb="6" eb="7">
      <t>コウ</t>
    </rPh>
    <rPh sb="8" eb="9">
      <t>ミチ</t>
    </rPh>
    <rPh sb="10" eb="11">
      <t>エキ</t>
    </rPh>
    <rPh sb="12" eb="14">
      <t>ヤマカワ</t>
    </rPh>
    <rPh sb="14" eb="15">
      <t>コウ</t>
    </rPh>
    <rPh sb="15" eb="16">
      <t>イ</t>
    </rPh>
    <rPh sb="17" eb="19">
      <t>カイドウ</t>
    </rPh>
    <rPh sb="20" eb="22">
      <t>ホウメン</t>
    </rPh>
    <phoneticPr fontId="3"/>
  </si>
  <si>
    <t>下り坂の途中　見落とし注意！</t>
    <rPh sb="0" eb="1">
      <t>クダ</t>
    </rPh>
    <rPh sb="2" eb="3">
      <t>ザカ</t>
    </rPh>
    <rPh sb="4" eb="6">
      <t>トチュウ</t>
    </rPh>
    <rPh sb="7" eb="9">
      <t>ミオ</t>
    </rPh>
    <rPh sb="11" eb="13">
      <t>チュウイ</t>
    </rPh>
    <phoneticPr fontId="3"/>
  </si>
  <si>
    <t>山川町成川　　　　鹿児島、指宿温泉方面</t>
    <rPh sb="0" eb="3">
      <t>ヤマカワマチ</t>
    </rPh>
    <rPh sb="3" eb="5">
      <t>ナルカワ</t>
    </rPh>
    <rPh sb="9" eb="12">
      <t>カゴシマ</t>
    </rPh>
    <rPh sb="13" eb="15">
      <t>イブスキ</t>
    </rPh>
    <rPh sb="15" eb="17">
      <t>オンセン</t>
    </rPh>
    <rPh sb="17" eb="19">
      <t>ホウメン</t>
    </rPh>
    <phoneticPr fontId="3"/>
  </si>
  <si>
    <t>R269</t>
    <phoneticPr fontId="3"/>
  </si>
  <si>
    <t>旅館食堂「くりや」</t>
    <rPh sb="0" eb="2">
      <t>リョカン</t>
    </rPh>
    <rPh sb="2" eb="4">
      <t>ショクドウ</t>
    </rPh>
    <phoneticPr fontId="3"/>
  </si>
  <si>
    <t>ゴール　旅館裏の駐車場で受付</t>
    <rPh sb="4" eb="6">
      <t>リョカン</t>
    </rPh>
    <rPh sb="6" eb="7">
      <t>ウラ</t>
    </rPh>
    <rPh sb="8" eb="11">
      <t>チュウシャジョウ</t>
    </rPh>
    <rPh sb="12" eb="14">
      <t>ウケツケ</t>
    </rPh>
    <phoneticPr fontId="3"/>
  </si>
  <si>
    <t>23:08-14:00</t>
    <phoneticPr fontId="3"/>
  </si>
  <si>
    <t>03:48-01:00</t>
    <phoneticPr fontId="3"/>
  </si>
  <si>
    <t>02:48-00:00</t>
    <phoneticPr fontId="3"/>
  </si>
  <si>
    <t>ゴール</t>
    <phoneticPr fontId="3"/>
  </si>
  <si>
    <t>R10</t>
    <phoneticPr fontId="3"/>
  </si>
  <si>
    <t>　ホテル　グッドイン別府　　永石通り信号右</t>
    <rPh sb="10" eb="12">
      <t>ベップ</t>
    </rPh>
    <rPh sb="14" eb="16">
      <t>ナガイシ</t>
    </rPh>
    <rPh sb="16" eb="17">
      <t>ドオリ</t>
    </rPh>
    <rPh sb="18" eb="20">
      <t>シンゴウ</t>
    </rPh>
    <rPh sb="20" eb="21">
      <t>ミギ</t>
    </rPh>
    <phoneticPr fontId="3"/>
  </si>
  <si>
    <t>R10</t>
    <phoneticPr fontId="3"/>
  </si>
  <si>
    <t>西生石　　　　　　　　　　　　　　　別府方面</t>
    <rPh sb="0" eb="1">
      <t>ニシ</t>
    </rPh>
    <rPh sb="1" eb="2">
      <t>ナマ</t>
    </rPh>
    <rPh sb="2" eb="3">
      <t>イシ</t>
    </rPh>
    <rPh sb="18" eb="20">
      <t>ベップ</t>
    </rPh>
    <rPh sb="20" eb="22">
      <t>ホウメン</t>
    </rPh>
    <phoneticPr fontId="3"/>
  </si>
  <si>
    <t>臨海産業道路</t>
    <rPh sb="0" eb="2">
      <t>リンカイ</t>
    </rPh>
    <rPh sb="2" eb="4">
      <t>サンギョウ</t>
    </rPh>
    <rPh sb="4" eb="6">
      <t>ドウロ</t>
    </rPh>
    <phoneticPr fontId="3"/>
  </si>
  <si>
    <t>市道-k22</t>
    <rPh sb="0" eb="2">
      <t>シドウ</t>
    </rPh>
    <phoneticPr fontId="3"/>
  </si>
  <si>
    <t>　　　　交差点正面：送電線鉄塔</t>
    <rPh sb="4" eb="7">
      <t>コウサテン</t>
    </rPh>
    <rPh sb="7" eb="9">
      <t>ショウメン</t>
    </rPh>
    <rPh sb="10" eb="13">
      <t>ソウデンセン</t>
    </rPh>
    <rPh sb="13" eb="15">
      <t>テットウ</t>
    </rPh>
    <phoneticPr fontId="3"/>
  </si>
  <si>
    <t>交差点右ローソン</t>
    <phoneticPr fontId="3"/>
  </si>
  <si>
    <t>　　　　交差点右側：渕野病院</t>
    <rPh sb="4" eb="7">
      <t>コウサテン</t>
    </rPh>
    <rPh sb="7" eb="9">
      <t>ミギガワ</t>
    </rPh>
    <rPh sb="10" eb="12">
      <t>フチノ</t>
    </rPh>
    <rPh sb="12" eb="14">
      <t>ビョウイン</t>
    </rPh>
    <phoneticPr fontId="3"/>
  </si>
  <si>
    <t>R217-R197</t>
    <phoneticPr fontId="3"/>
  </si>
  <si>
    <t>R217下ノ江バイパスと合流</t>
    <rPh sb="4" eb="5">
      <t>シモ</t>
    </rPh>
    <rPh sb="6" eb="7">
      <t>エ</t>
    </rPh>
    <rPh sb="12" eb="14">
      <t>ゴウリュウ</t>
    </rPh>
    <phoneticPr fontId="3"/>
  </si>
  <si>
    <t>正面：造船所</t>
    <rPh sb="0" eb="2">
      <t>ショウメン</t>
    </rPh>
    <rPh sb="3" eb="5">
      <t>ゾウセン</t>
    </rPh>
    <rPh sb="5" eb="6">
      <t>ショ</t>
    </rPh>
    <phoneticPr fontId="3"/>
  </si>
  <si>
    <t>　　　　　　　　　　　　　　　大分、佐賀関方面へ</t>
    <rPh sb="15" eb="17">
      <t>オオイタ</t>
    </rPh>
    <rPh sb="18" eb="21">
      <t>サガノセキ</t>
    </rPh>
    <rPh sb="21" eb="23">
      <t>ホウメン</t>
    </rPh>
    <phoneticPr fontId="3"/>
  </si>
  <si>
    <t>R217、踏み切りには行かない</t>
    <rPh sb="5" eb="6">
      <t>フ</t>
    </rPh>
    <rPh sb="7" eb="8">
      <t>キ</t>
    </rPh>
    <rPh sb="11" eb="12">
      <t>イ</t>
    </rPh>
    <phoneticPr fontId="3"/>
  </si>
  <si>
    <t>市道-K546</t>
    <rPh sb="0" eb="2">
      <t>シドウ</t>
    </rPh>
    <phoneticPr fontId="3"/>
  </si>
  <si>
    <t>　　　　　　　　　　　　　　　下ノ江方面へ</t>
    <phoneticPr fontId="3"/>
  </si>
  <si>
    <t>K205</t>
    <phoneticPr fontId="3"/>
  </si>
  <si>
    <t>　　　　下ノ江方面へ</t>
    <rPh sb="4" eb="5">
      <t>シモ</t>
    </rPh>
    <rPh sb="6" eb="7">
      <t>エ</t>
    </rPh>
    <rPh sb="7" eb="9">
      <t>ホウメン</t>
    </rPh>
    <phoneticPr fontId="3"/>
  </si>
  <si>
    <t>K33-K205</t>
    <phoneticPr fontId="3"/>
  </si>
  <si>
    <t>臼杵津久見警察署前　　　　　佐賀関、臼杵ＩＣ</t>
    <rPh sb="0" eb="2">
      <t>ウスキ</t>
    </rPh>
    <rPh sb="2" eb="5">
      <t>ツクミ</t>
    </rPh>
    <rPh sb="5" eb="8">
      <t>ケイサツショ</t>
    </rPh>
    <rPh sb="8" eb="9">
      <t>マエ</t>
    </rPh>
    <rPh sb="14" eb="17">
      <t>サガノセキ</t>
    </rPh>
    <rPh sb="18" eb="20">
      <t>ウスキ</t>
    </rPh>
    <phoneticPr fontId="3"/>
  </si>
  <si>
    <t>K33</t>
    <phoneticPr fontId="3"/>
  </si>
  <si>
    <t>　　　　交差点正面：卯寅稲荷神社の鳥居</t>
    <rPh sb="10" eb="11">
      <t>ウ</t>
    </rPh>
    <rPh sb="11" eb="12">
      <t>トラ</t>
    </rPh>
    <rPh sb="12" eb="14">
      <t>イナリ</t>
    </rPh>
    <rPh sb="14" eb="16">
      <t>ジンジャ</t>
    </rPh>
    <rPh sb="17" eb="19">
      <t>トリイ</t>
    </rPh>
    <phoneticPr fontId="3"/>
  </si>
  <si>
    <t>峠のトンネル通行注意</t>
    <rPh sb="0" eb="1">
      <t>トウゲ</t>
    </rPh>
    <rPh sb="6" eb="8">
      <t>ツウコウ</t>
    </rPh>
    <rPh sb="8" eb="10">
      <t>チュウイ</t>
    </rPh>
    <phoneticPr fontId="3"/>
  </si>
  <si>
    <t>K217-K510</t>
    <phoneticPr fontId="3"/>
  </si>
  <si>
    <t>交差点正面：秋岡医院</t>
    <rPh sb="0" eb="3">
      <t>コウサテン</t>
    </rPh>
    <rPh sb="3" eb="5">
      <t>ショウメン</t>
    </rPh>
    <rPh sb="6" eb="8">
      <t>アキオカ</t>
    </rPh>
    <rPh sb="8" eb="10">
      <t>イイン</t>
    </rPh>
    <phoneticPr fontId="3"/>
  </si>
  <si>
    <t>踏み切りには行かない</t>
    <rPh sb="0" eb="1">
      <t>フ</t>
    </rPh>
    <rPh sb="2" eb="3">
      <t>キ</t>
    </rPh>
    <rPh sb="6" eb="7">
      <t>イ</t>
    </rPh>
    <phoneticPr fontId="3"/>
  </si>
  <si>
    <t>K217</t>
    <phoneticPr fontId="3"/>
  </si>
  <si>
    <t>　　　　　　　　　　　　　　　　徳浦方面へ</t>
    <rPh sb="16" eb="18">
      <t>トクウラ</t>
    </rPh>
    <rPh sb="18" eb="20">
      <t>ホウメン</t>
    </rPh>
    <phoneticPr fontId="3"/>
  </si>
  <si>
    <t>R217</t>
    <phoneticPr fontId="3"/>
  </si>
  <si>
    <t>　　　　四浦、津久見方面へ</t>
    <rPh sb="4" eb="5">
      <t>ヨ</t>
    </rPh>
    <rPh sb="5" eb="6">
      <t>ウラ</t>
    </rPh>
    <rPh sb="7" eb="10">
      <t>ツクミ</t>
    </rPh>
    <rPh sb="10" eb="12">
      <t>ホウメン</t>
    </rPh>
    <phoneticPr fontId="3"/>
  </si>
  <si>
    <t>交差点右：大分信用組合</t>
    <rPh sb="0" eb="3">
      <t>コウサテン</t>
    </rPh>
    <rPh sb="3" eb="4">
      <t>ミギ</t>
    </rPh>
    <rPh sb="5" eb="7">
      <t>オオイタ</t>
    </rPh>
    <rPh sb="7" eb="9">
      <t>シンヨウ</t>
    </rPh>
    <rPh sb="9" eb="11">
      <t>クミアイ</t>
    </rPh>
    <phoneticPr fontId="3"/>
  </si>
  <si>
    <t>R217</t>
    <phoneticPr fontId="3"/>
  </si>
  <si>
    <t>　　　　津久見、上浦方面へ</t>
    <rPh sb="4" eb="7">
      <t>ツクミ</t>
    </rPh>
    <rPh sb="8" eb="10">
      <t>カミウラ</t>
    </rPh>
    <rPh sb="10" eb="12">
      <t>ホウメン</t>
    </rPh>
    <phoneticPr fontId="3"/>
  </si>
  <si>
    <t>00:38-18:40</t>
    <phoneticPr fontId="3"/>
  </si>
  <si>
    <t>23:38-17:40</t>
    <phoneticPr fontId="3"/>
  </si>
  <si>
    <t>レシート</t>
    <phoneticPr fontId="3"/>
  </si>
  <si>
    <t>PC-6、ローソン　佐伯坂の浦店</t>
    <rPh sb="10" eb="12">
      <t>サイキ</t>
    </rPh>
    <rPh sb="12" eb="13">
      <t>サカ</t>
    </rPh>
    <rPh sb="14" eb="15">
      <t>ウラ</t>
    </rPh>
    <phoneticPr fontId="3"/>
  </si>
  <si>
    <t>佐伯駅前　　　　　　　　　　津久見、二浦方面</t>
    <rPh sb="0" eb="2">
      <t>サイキ</t>
    </rPh>
    <rPh sb="2" eb="4">
      <t>エキマエ</t>
    </rPh>
    <rPh sb="14" eb="17">
      <t>ツクミ</t>
    </rPh>
    <rPh sb="18" eb="19">
      <t>ニ</t>
    </rPh>
    <rPh sb="19" eb="20">
      <t>ウラ</t>
    </rPh>
    <rPh sb="20" eb="22">
      <t>ホウメン</t>
    </rPh>
    <phoneticPr fontId="3"/>
  </si>
  <si>
    <t>右折：工場</t>
    <rPh sb="0" eb="2">
      <t>ウセツ</t>
    </rPh>
    <rPh sb="3" eb="5">
      <t>コウジョウ</t>
    </rPh>
    <phoneticPr fontId="3"/>
  </si>
  <si>
    <t>R388</t>
    <phoneticPr fontId="3"/>
  </si>
  <si>
    <t>左折し橋を渡る</t>
    <rPh sb="0" eb="2">
      <t>サセツ</t>
    </rPh>
    <rPh sb="3" eb="4">
      <t>ハシ</t>
    </rPh>
    <rPh sb="5" eb="6">
      <t>ワタ</t>
    </rPh>
    <phoneticPr fontId="3"/>
  </si>
  <si>
    <t>新佐伯大橋を渡る</t>
    <rPh sb="0" eb="1">
      <t>シン</t>
    </rPh>
    <rPh sb="1" eb="3">
      <t>サイキ</t>
    </rPh>
    <rPh sb="3" eb="5">
      <t>オオハシ</t>
    </rPh>
    <rPh sb="6" eb="7">
      <t>ワタ</t>
    </rPh>
    <phoneticPr fontId="3"/>
  </si>
  <si>
    <t>R388</t>
    <phoneticPr fontId="3"/>
  </si>
  <si>
    <t>　　　　津久見、佐伯 ＩＣ方面</t>
    <rPh sb="4" eb="7">
      <t>ツクミ</t>
    </rPh>
    <rPh sb="8" eb="10">
      <t>サイキ</t>
    </rPh>
    <rPh sb="13" eb="15">
      <t>ホウメン</t>
    </rPh>
    <phoneticPr fontId="3"/>
  </si>
  <si>
    <t>茶屋ヶ鼻橋を渡る</t>
    <rPh sb="0" eb="2">
      <t>チャヤ</t>
    </rPh>
    <rPh sb="3" eb="4">
      <t>ハナ</t>
    </rPh>
    <rPh sb="4" eb="5">
      <t>ハシ</t>
    </rPh>
    <rPh sb="6" eb="7">
      <t>ワタ</t>
    </rPh>
    <phoneticPr fontId="3"/>
  </si>
  <si>
    <t>　　　　佐伯方面</t>
    <rPh sb="4" eb="6">
      <t>サイキ</t>
    </rPh>
    <phoneticPr fontId="3"/>
  </si>
  <si>
    <t>K604</t>
    <phoneticPr fontId="3"/>
  </si>
  <si>
    <t>　　　　吹浦方面</t>
    <rPh sb="4" eb="5">
      <t>フ</t>
    </rPh>
    <rPh sb="5" eb="6">
      <t>ウラ</t>
    </rPh>
    <rPh sb="6" eb="8">
      <t>ホウメン</t>
    </rPh>
    <phoneticPr fontId="3"/>
  </si>
  <si>
    <t>　　　　 　　  　　　　　　　　有明、佐伯方面へ</t>
    <rPh sb="17" eb="19">
      <t>アリアケ</t>
    </rPh>
    <rPh sb="20" eb="22">
      <t>サイキ</t>
    </rPh>
    <phoneticPr fontId="3"/>
  </si>
  <si>
    <t>栗嶋トンネルへ</t>
    <rPh sb="0" eb="2">
      <t>クリシマ</t>
    </rPh>
    <phoneticPr fontId="3"/>
  </si>
  <si>
    <t>農道</t>
    <rPh sb="0" eb="2">
      <t>ノウドウ</t>
    </rPh>
    <phoneticPr fontId="3"/>
  </si>
  <si>
    <t>　　　　　　　　　　　　間越、鶴見町、中越浦方面へ</t>
    <rPh sb="12" eb="13">
      <t>マ</t>
    </rPh>
    <rPh sb="13" eb="14">
      <t>ゴ</t>
    </rPh>
    <rPh sb="15" eb="17">
      <t>ツルミ</t>
    </rPh>
    <rPh sb="17" eb="18">
      <t>チョウ</t>
    </rPh>
    <rPh sb="19" eb="20">
      <t>ナカ</t>
    </rPh>
    <rPh sb="20" eb="21">
      <t>コシ</t>
    </rPh>
    <rPh sb="21" eb="22">
      <t>ウラ</t>
    </rPh>
    <rPh sb="22" eb="24">
      <t>ホウメン</t>
    </rPh>
    <phoneticPr fontId="3"/>
  </si>
  <si>
    <t>見落とし注意</t>
    <rPh sb="0" eb="2">
      <t>ミオ</t>
    </rPh>
    <rPh sb="4" eb="6">
      <t>チュウイ</t>
    </rPh>
    <phoneticPr fontId="3"/>
  </si>
  <si>
    <t>　　　　 　　  　　　　　　　　佐伯には行かない</t>
    <rPh sb="17" eb="19">
      <t>サイキ</t>
    </rPh>
    <rPh sb="21" eb="22">
      <t>イ</t>
    </rPh>
    <phoneticPr fontId="3"/>
  </si>
  <si>
    <t>止まれ注意</t>
    <rPh sb="0" eb="1">
      <t>ト</t>
    </rPh>
    <rPh sb="3" eb="5">
      <t>チュウイ</t>
    </rPh>
    <phoneticPr fontId="3"/>
  </si>
  <si>
    <t>K501</t>
    <phoneticPr fontId="3"/>
  </si>
  <si>
    <t>　　　　 　　  　　　　　　　　佐伯、鶴見方面へ</t>
    <rPh sb="17" eb="19">
      <t>サイキ</t>
    </rPh>
    <rPh sb="20" eb="22">
      <t>ツルミ</t>
    </rPh>
    <phoneticPr fontId="3"/>
  </si>
  <si>
    <t>尾浦トンネル抜けてすぐ</t>
    <rPh sb="0" eb="1">
      <t>オ</t>
    </rPh>
    <rPh sb="1" eb="2">
      <t>ウラ</t>
    </rPh>
    <rPh sb="6" eb="7">
      <t>ヌ</t>
    </rPh>
    <phoneticPr fontId="3"/>
  </si>
  <si>
    <t>　　　　 　　  　　　　　　　　米水津方面へ</t>
    <rPh sb="17" eb="18">
      <t>コメ</t>
    </rPh>
    <rPh sb="18" eb="19">
      <t>ミズ</t>
    </rPh>
    <rPh sb="19" eb="20">
      <t>ツ</t>
    </rPh>
    <phoneticPr fontId="3"/>
  </si>
  <si>
    <t>見落とし注意（上り坂途中）</t>
    <rPh sb="0" eb="2">
      <t>ミオ</t>
    </rPh>
    <rPh sb="4" eb="6">
      <t>チュウイ</t>
    </rPh>
    <rPh sb="7" eb="8">
      <t>ノボ</t>
    </rPh>
    <rPh sb="9" eb="10">
      <t>サカ</t>
    </rPh>
    <rPh sb="10" eb="12">
      <t>トチュウ</t>
    </rPh>
    <phoneticPr fontId="3"/>
  </si>
  <si>
    <t>　　　　 　　  　　　　　　　　米水津、尾浦方面へ</t>
    <rPh sb="17" eb="18">
      <t>コメ</t>
    </rPh>
    <rPh sb="18" eb="19">
      <t>ミズ</t>
    </rPh>
    <rPh sb="19" eb="20">
      <t>ツ</t>
    </rPh>
    <rPh sb="21" eb="22">
      <t>オ</t>
    </rPh>
    <rPh sb="22" eb="23">
      <t>ウラ</t>
    </rPh>
    <rPh sb="23" eb="25">
      <t>ホウメン</t>
    </rPh>
    <phoneticPr fontId="3"/>
  </si>
  <si>
    <t>K122</t>
    <phoneticPr fontId="3"/>
  </si>
  <si>
    <t>　　　　 　　  　　　　　　　　蒲江町役場方面へ</t>
    <rPh sb="17" eb="19">
      <t>カマエ</t>
    </rPh>
    <rPh sb="19" eb="20">
      <t>チョウ</t>
    </rPh>
    <rPh sb="20" eb="22">
      <t>ヤクバ</t>
    </rPh>
    <phoneticPr fontId="3"/>
  </si>
  <si>
    <t>R388には行かない</t>
    <rPh sb="6" eb="7">
      <t>イ</t>
    </rPh>
    <phoneticPr fontId="3"/>
  </si>
  <si>
    <t>　　　　 　　  　　　　　　　　佐伯、大分方面へ</t>
    <rPh sb="17" eb="19">
      <t>サイキ</t>
    </rPh>
    <rPh sb="20" eb="22">
      <t>オオイタ</t>
    </rPh>
    <phoneticPr fontId="3"/>
  </si>
  <si>
    <t>佐伯、北川方面には行かない</t>
    <rPh sb="0" eb="2">
      <t>サイキ</t>
    </rPh>
    <rPh sb="3" eb="5">
      <t>キタガワ</t>
    </rPh>
    <rPh sb="5" eb="7">
      <t>ホウメン</t>
    </rPh>
    <rPh sb="9" eb="10">
      <t>イ</t>
    </rPh>
    <phoneticPr fontId="3"/>
  </si>
  <si>
    <r>
      <t>三川内  　　　　　　　 　</t>
    </r>
    <r>
      <rPr>
        <b/>
        <sz val="12"/>
        <rFont val="ＭＳ Ｐゴシック"/>
        <family val="3"/>
        <charset val="128"/>
      </rPr>
      <t>　</t>
    </r>
    <r>
      <rPr>
        <b/>
        <sz val="14"/>
        <rFont val="ＭＳ Ｐゴシック"/>
        <family val="3"/>
        <charset val="128"/>
      </rPr>
      <t>　蒲江方面へ</t>
    </r>
    <rPh sb="0" eb="1">
      <t>サン</t>
    </rPh>
    <rPh sb="1" eb="3">
      <t>センダイ</t>
    </rPh>
    <rPh sb="16" eb="18">
      <t>カマエ</t>
    </rPh>
    <rPh sb="18" eb="20">
      <t>ホウメン</t>
    </rPh>
    <phoneticPr fontId="3"/>
  </si>
  <si>
    <t>21:20-12:04</t>
    <phoneticPr fontId="3"/>
  </si>
  <si>
    <t>20:20-11:04</t>
    <phoneticPr fontId="3"/>
  </si>
  <si>
    <t>レシート</t>
    <phoneticPr fontId="3"/>
  </si>
  <si>
    <t>PC-5、ローソン　延岡川島町店</t>
    <rPh sb="10" eb="12">
      <t>ノベオカ</t>
    </rPh>
    <rPh sb="12" eb="15">
      <t>カワシマチョウ</t>
    </rPh>
    <rPh sb="15" eb="16">
      <t>テン</t>
    </rPh>
    <phoneticPr fontId="3"/>
  </si>
  <si>
    <t>K366</t>
    <phoneticPr fontId="3"/>
  </si>
  <si>
    <t>　　　　　　　　　　　　　 　　北浦方面へ</t>
    <rPh sb="16" eb="18">
      <t>キタウラ</t>
    </rPh>
    <rPh sb="18" eb="20">
      <t>ホウメン</t>
    </rPh>
    <phoneticPr fontId="3"/>
  </si>
  <si>
    <t>R10</t>
    <phoneticPr fontId="3"/>
  </si>
  <si>
    <t>東都農駅入口  　　　　　　延岡方面へ</t>
    <rPh sb="0" eb="1">
      <t>ヒガシ</t>
    </rPh>
    <rPh sb="1" eb="4">
      <t>ツノエキ</t>
    </rPh>
    <rPh sb="4" eb="6">
      <t>イリグチ</t>
    </rPh>
    <rPh sb="14" eb="16">
      <t>ノベオカ</t>
    </rPh>
    <rPh sb="16" eb="18">
      <t>ホウメン</t>
    </rPh>
    <phoneticPr fontId="3"/>
  </si>
  <si>
    <t>右：東都農駅</t>
    <rPh sb="0" eb="1">
      <t>ミギ</t>
    </rPh>
    <rPh sb="2" eb="3">
      <t>ヒガシ</t>
    </rPh>
    <rPh sb="3" eb="6">
      <t>ツノエキ</t>
    </rPh>
    <phoneticPr fontId="3"/>
  </si>
  <si>
    <t>　　　 　　　　　　  　　　　　国道10号線方面へ</t>
    <rPh sb="17" eb="19">
      <t>コクドウ</t>
    </rPh>
    <rPh sb="21" eb="22">
      <t>ゴウ</t>
    </rPh>
    <rPh sb="22" eb="23">
      <t>セン</t>
    </rPh>
    <rPh sb="23" eb="25">
      <t>ホウメン</t>
    </rPh>
    <phoneticPr fontId="3"/>
  </si>
  <si>
    <t>K302</t>
    <phoneticPr fontId="3"/>
  </si>
  <si>
    <t>川南町浪掛　　　　　　　 　都農駅方面へ</t>
    <rPh sb="0" eb="2">
      <t>カワミナミ</t>
    </rPh>
    <rPh sb="2" eb="3">
      <t>チョウ</t>
    </rPh>
    <rPh sb="3" eb="4">
      <t>ナミ</t>
    </rPh>
    <rPh sb="4" eb="5">
      <t>カ</t>
    </rPh>
    <rPh sb="14" eb="17">
      <t>ツノエキ</t>
    </rPh>
    <rPh sb="17" eb="19">
      <t>ホウメン</t>
    </rPh>
    <phoneticPr fontId="3"/>
  </si>
  <si>
    <t>K302</t>
    <phoneticPr fontId="3"/>
  </si>
  <si>
    <t>川南町伊倉　　　　   　　　都農方面へ</t>
    <rPh sb="0" eb="2">
      <t>カワミナミ</t>
    </rPh>
    <rPh sb="2" eb="3">
      <t>チョウ</t>
    </rPh>
    <rPh sb="3" eb="5">
      <t>イクラ</t>
    </rPh>
    <rPh sb="15" eb="17">
      <t>ツノ</t>
    </rPh>
    <rPh sb="17" eb="19">
      <t>ホウメン</t>
    </rPh>
    <phoneticPr fontId="3"/>
  </si>
  <si>
    <t>K364-K302</t>
    <phoneticPr fontId="3"/>
  </si>
  <si>
    <t>川南町川南　　　　　　　 　川南漁港方面へ</t>
    <rPh sb="0" eb="2">
      <t>カワミナミ</t>
    </rPh>
    <rPh sb="2" eb="3">
      <t>チョウ</t>
    </rPh>
    <rPh sb="3" eb="5">
      <t>カワミナミ</t>
    </rPh>
    <rPh sb="14" eb="16">
      <t>カワミナミ</t>
    </rPh>
    <rPh sb="16" eb="18">
      <t>ギョコウ</t>
    </rPh>
    <rPh sb="18" eb="20">
      <t>ホウメン</t>
    </rPh>
    <phoneticPr fontId="3"/>
  </si>
  <si>
    <t>高鍋町樋渡　　　　　　　 　延岡、日向方面ヘ</t>
    <rPh sb="0" eb="3">
      <t>タカナベチョウ</t>
    </rPh>
    <rPh sb="3" eb="5">
      <t>ヒワタシ</t>
    </rPh>
    <rPh sb="14" eb="16">
      <t>ノベオカ</t>
    </rPh>
    <rPh sb="17" eb="19">
      <t>ヒュウガ</t>
    </rPh>
    <rPh sb="19" eb="21">
      <t>ホウメン</t>
    </rPh>
    <phoneticPr fontId="3"/>
  </si>
  <si>
    <t>K44</t>
    <phoneticPr fontId="3"/>
  </si>
  <si>
    <t>　　　　　　　　　　　　　　 　R10方面へ</t>
    <rPh sb="19" eb="21">
      <t>ホウメン</t>
    </rPh>
    <phoneticPr fontId="3"/>
  </si>
  <si>
    <t>K44</t>
    <phoneticPr fontId="3"/>
  </si>
  <si>
    <t>自衛隊正門前　　　　　　　高鍋方面へ</t>
    <rPh sb="0" eb="3">
      <t>ジエイタイ</t>
    </rPh>
    <rPh sb="3" eb="5">
      <t>セイモン</t>
    </rPh>
    <rPh sb="5" eb="6">
      <t>マエ</t>
    </rPh>
    <rPh sb="13" eb="15">
      <t>タカナベ</t>
    </rPh>
    <rPh sb="15" eb="17">
      <t>ホウメン</t>
    </rPh>
    <phoneticPr fontId="3"/>
  </si>
  <si>
    <t>18:49-06:44</t>
    <phoneticPr fontId="3"/>
  </si>
  <si>
    <t>17:49-05:44</t>
    <phoneticPr fontId="3"/>
  </si>
  <si>
    <t>PC-4、セブンイレブン　佐土原上田島店</t>
    <rPh sb="13" eb="16">
      <t>サドワラ</t>
    </rPh>
    <rPh sb="16" eb="17">
      <t>カミ</t>
    </rPh>
    <rPh sb="17" eb="19">
      <t>タジマ</t>
    </rPh>
    <rPh sb="19" eb="20">
      <t>テン</t>
    </rPh>
    <phoneticPr fontId="3"/>
  </si>
  <si>
    <t>佐土原町田中</t>
    <rPh sb="0" eb="3">
      <t>サドワラ</t>
    </rPh>
    <rPh sb="3" eb="4">
      <t>チョウ</t>
    </rPh>
    <rPh sb="4" eb="6">
      <t>タナカ</t>
    </rPh>
    <phoneticPr fontId="3"/>
  </si>
  <si>
    <t>農道左折（道なりに）</t>
    <rPh sb="0" eb="2">
      <t>ノウドウ</t>
    </rPh>
    <rPh sb="2" eb="4">
      <t>サセツ</t>
    </rPh>
    <rPh sb="5" eb="6">
      <t>ミチ</t>
    </rPh>
    <phoneticPr fontId="3"/>
  </si>
  <si>
    <t>徳ケ渕　　　　　　　　　　　R10横断</t>
    <rPh sb="0" eb="1">
      <t>トク</t>
    </rPh>
    <rPh sb="2" eb="3">
      <t>フチ</t>
    </rPh>
    <phoneticPr fontId="3"/>
  </si>
  <si>
    <t>K11-K372</t>
    <phoneticPr fontId="3"/>
  </si>
  <si>
    <t>一宮</t>
    <rPh sb="0" eb="2">
      <t>イチノミヤ</t>
    </rPh>
    <phoneticPr fontId="3"/>
  </si>
  <si>
    <t>K11</t>
    <phoneticPr fontId="3"/>
  </si>
  <si>
    <t>大王町交差点　 　　　　　宮崎港方面へ</t>
    <rPh sb="0" eb="2">
      <t>ダイオウ</t>
    </rPh>
    <rPh sb="2" eb="3">
      <t>チョウ</t>
    </rPh>
    <rPh sb="3" eb="6">
      <t>コウサテン</t>
    </rPh>
    <rPh sb="13" eb="15">
      <t>ミヤザキ</t>
    </rPh>
    <rPh sb="15" eb="16">
      <t>コウ</t>
    </rPh>
    <rPh sb="16" eb="18">
      <t>ホウメン</t>
    </rPh>
    <phoneticPr fontId="3"/>
  </si>
  <si>
    <t>　　　　　　　　　　　　　　　左側：墓地</t>
    <rPh sb="15" eb="16">
      <t>ヒダリ</t>
    </rPh>
    <rPh sb="16" eb="17">
      <t>ガワ</t>
    </rPh>
    <rPh sb="18" eb="20">
      <t>ボチ</t>
    </rPh>
    <phoneticPr fontId="3"/>
  </si>
  <si>
    <t>左：進入禁止、神社あり</t>
    <rPh sb="0" eb="1">
      <t>ヒダリ</t>
    </rPh>
    <rPh sb="2" eb="4">
      <t>シンニュウ</t>
    </rPh>
    <rPh sb="4" eb="6">
      <t>キンシ</t>
    </rPh>
    <rPh sb="7" eb="9">
      <t>ジンジャ</t>
    </rPh>
    <phoneticPr fontId="3"/>
  </si>
  <si>
    <t>K374</t>
    <phoneticPr fontId="3"/>
  </si>
  <si>
    <t>　　　　　　　　　　　　　　　一ツ葉有料道路方面</t>
    <rPh sb="15" eb="16">
      <t>１</t>
    </rPh>
    <rPh sb="17" eb="18">
      <t>ハ</t>
    </rPh>
    <rPh sb="18" eb="20">
      <t>ユウリョウ</t>
    </rPh>
    <rPh sb="20" eb="22">
      <t>ドウロ</t>
    </rPh>
    <rPh sb="22" eb="24">
      <t>ホウメン</t>
    </rPh>
    <phoneticPr fontId="3"/>
  </si>
  <si>
    <t>K337</t>
    <phoneticPr fontId="3"/>
  </si>
  <si>
    <t>田吉交差点</t>
    <rPh sb="0" eb="2">
      <t>タヨシ</t>
    </rPh>
    <rPh sb="2" eb="5">
      <t>コウサテン</t>
    </rPh>
    <phoneticPr fontId="3"/>
  </si>
  <si>
    <t>K367</t>
    <phoneticPr fontId="3"/>
  </si>
  <si>
    <t>宮崎空港入口　　　　　　宮崎市街方面へ</t>
    <rPh sb="0" eb="2">
      <t>ミヤザキ</t>
    </rPh>
    <rPh sb="2" eb="4">
      <t>クウコウ</t>
    </rPh>
    <rPh sb="4" eb="6">
      <t>イリグチ</t>
    </rPh>
    <rPh sb="12" eb="14">
      <t>ミヤザキ</t>
    </rPh>
    <rPh sb="14" eb="16">
      <t>シガイ</t>
    </rPh>
    <rPh sb="16" eb="18">
      <t>ホウメン</t>
    </rPh>
    <phoneticPr fontId="3"/>
  </si>
  <si>
    <t>K52</t>
    <phoneticPr fontId="3"/>
  </si>
  <si>
    <t>宮崎空港方面</t>
    <rPh sb="0" eb="2">
      <t>ミヤザキ</t>
    </rPh>
    <rPh sb="2" eb="4">
      <t>クウコウ</t>
    </rPh>
    <rPh sb="4" eb="6">
      <t>ホウメン</t>
    </rPh>
    <phoneticPr fontId="3"/>
  </si>
  <si>
    <t>合流注意</t>
    <rPh sb="0" eb="2">
      <t>ゴウリュウ</t>
    </rPh>
    <rPh sb="2" eb="4">
      <t>チュウイ</t>
    </rPh>
    <phoneticPr fontId="3"/>
  </si>
  <si>
    <t>R220</t>
    <phoneticPr fontId="3"/>
  </si>
  <si>
    <t>延岡、宮崎市街方面</t>
    <rPh sb="0" eb="2">
      <t>ノベオカ</t>
    </rPh>
    <rPh sb="3" eb="7">
      <t>ミヤザキシガイ</t>
    </rPh>
    <rPh sb="7" eb="9">
      <t>ホウメン</t>
    </rPh>
    <phoneticPr fontId="3"/>
  </si>
  <si>
    <t>K377</t>
    <phoneticPr fontId="3"/>
  </si>
  <si>
    <t>　　　　青島、白浜方面</t>
    <phoneticPr fontId="3"/>
  </si>
  <si>
    <t>バイパスと合流</t>
    <rPh sb="5" eb="7">
      <t>ゴウリュウ</t>
    </rPh>
    <phoneticPr fontId="3"/>
  </si>
  <si>
    <t>R220</t>
    <phoneticPr fontId="3"/>
  </si>
  <si>
    <t>　　　　</t>
    <phoneticPr fontId="3"/>
  </si>
  <si>
    <t>堀切峠トンネルには行かない</t>
    <rPh sb="0" eb="2">
      <t>ホリキリ</t>
    </rPh>
    <rPh sb="2" eb="3">
      <t>トウゲ</t>
    </rPh>
    <rPh sb="9" eb="10">
      <t>イ</t>
    </rPh>
    <phoneticPr fontId="3"/>
  </si>
  <si>
    <t>R220旧道</t>
    <rPh sb="4" eb="6">
      <t>キュウドウ</t>
    </rPh>
    <phoneticPr fontId="3"/>
  </si>
  <si>
    <t>道の駅フェニックス方面へ</t>
    <rPh sb="0" eb="1">
      <t>ミチ</t>
    </rPh>
    <rPh sb="2" eb="3">
      <t>エキ</t>
    </rPh>
    <rPh sb="9" eb="11">
      <t>ホウメン</t>
    </rPh>
    <phoneticPr fontId="3"/>
  </si>
  <si>
    <t>16:38-02:04</t>
    <phoneticPr fontId="3"/>
  </si>
  <si>
    <t>15:38-01:04</t>
    <phoneticPr fontId="3"/>
  </si>
  <si>
    <t>PC-3、ローソン　日南春日町店（交差点内右側）</t>
    <rPh sb="10" eb="12">
      <t>ニチナン</t>
    </rPh>
    <rPh sb="12" eb="15">
      <t>カスガマチ</t>
    </rPh>
    <rPh sb="15" eb="16">
      <t>テン</t>
    </rPh>
    <rPh sb="17" eb="20">
      <t>コウサテン</t>
    </rPh>
    <rPh sb="20" eb="21">
      <t>ナイ</t>
    </rPh>
    <rPh sb="21" eb="22">
      <t>ミギ</t>
    </rPh>
    <rPh sb="22" eb="23">
      <t>ガワ</t>
    </rPh>
    <phoneticPr fontId="3"/>
  </si>
  <si>
    <t>トンネル手前の上り坂から歩道へ</t>
    <rPh sb="4" eb="6">
      <t>テマエ</t>
    </rPh>
    <rPh sb="7" eb="8">
      <t>ノボ</t>
    </rPh>
    <rPh sb="9" eb="10">
      <t>ザカ</t>
    </rPh>
    <rPh sb="12" eb="14">
      <t>ホドウ</t>
    </rPh>
    <phoneticPr fontId="3"/>
  </si>
  <si>
    <t>　　　　宮崎方面（トンネルは右側歩道が安全）</t>
    <rPh sb="4" eb="6">
      <t>ミヤザキ</t>
    </rPh>
    <rPh sb="6" eb="8">
      <t>ホウメン</t>
    </rPh>
    <rPh sb="14" eb="16">
      <t>ミギガワ</t>
    </rPh>
    <rPh sb="16" eb="18">
      <t>ホドウ</t>
    </rPh>
    <rPh sb="19" eb="21">
      <t>アンゼン</t>
    </rPh>
    <phoneticPr fontId="3"/>
  </si>
  <si>
    <t>R222</t>
    <phoneticPr fontId="3"/>
  </si>
  <si>
    <t>右折</t>
    <rPh sb="0" eb="1">
      <t>ウ</t>
    </rPh>
    <phoneticPr fontId="3"/>
  </si>
  <si>
    <t>上平野町二丁目　　　　宮崎、油津方面へ</t>
    <rPh sb="0" eb="1">
      <t>カミ</t>
    </rPh>
    <rPh sb="1" eb="3">
      <t>ヒラノ</t>
    </rPh>
    <rPh sb="3" eb="4">
      <t>チョウ</t>
    </rPh>
    <rPh sb="4" eb="7">
      <t>２チョウメ</t>
    </rPh>
    <rPh sb="11" eb="13">
      <t>ミヤサキ</t>
    </rPh>
    <rPh sb="14" eb="16">
      <t>アブラツ</t>
    </rPh>
    <rPh sb="16" eb="18">
      <t>ホウメン</t>
    </rPh>
    <phoneticPr fontId="3"/>
  </si>
  <si>
    <t>K3</t>
    <phoneticPr fontId="3"/>
  </si>
  <si>
    <t>西弁分</t>
    <rPh sb="0" eb="1">
      <t>ニシ</t>
    </rPh>
    <rPh sb="1" eb="2">
      <t>ベン</t>
    </rPh>
    <rPh sb="2" eb="3">
      <t>ブン</t>
    </rPh>
    <phoneticPr fontId="3"/>
  </si>
  <si>
    <t>K446</t>
    <phoneticPr fontId="3"/>
  </si>
  <si>
    <t>左折</t>
    <phoneticPr fontId="3"/>
  </si>
  <si>
    <t>法ノ瀬</t>
    <rPh sb="0" eb="1">
      <t>ホウ</t>
    </rPh>
    <rPh sb="2" eb="3">
      <t>セ</t>
    </rPh>
    <phoneticPr fontId="3"/>
  </si>
  <si>
    <t>中村甲</t>
    <rPh sb="0" eb="2">
      <t>ナカムラ</t>
    </rPh>
    <rPh sb="2" eb="3">
      <t>コウ</t>
    </rPh>
    <phoneticPr fontId="3"/>
  </si>
  <si>
    <t>今町    　　　　　　　　  宮崎、日南、都井岬方面</t>
    <rPh sb="16" eb="18">
      <t>ミヤザキ</t>
    </rPh>
    <rPh sb="19" eb="21">
      <t>ニチナン</t>
    </rPh>
    <rPh sb="22" eb="25">
      <t>トイミサキ</t>
    </rPh>
    <rPh sb="25" eb="27">
      <t>ホウメン</t>
    </rPh>
    <phoneticPr fontId="3"/>
  </si>
  <si>
    <t>15:10-22:56</t>
    <phoneticPr fontId="3"/>
  </si>
  <si>
    <t>14:10-21:56</t>
    <phoneticPr fontId="3"/>
  </si>
  <si>
    <t>R220,、446</t>
    <phoneticPr fontId="3"/>
  </si>
  <si>
    <t>PC-2、ファミリーマート　志布志安楽店</t>
    <rPh sb="14" eb="17">
      <t>シブシ</t>
    </rPh>
    <rPh sb="17" eb="19">
      <t>アンラク</t>
    </rPh>
    <rPh sb="19" eb="20">
      <t>テン</t>
    </rPh>
    <phoneticPr fontId="3"/>
  </si>
  <si>
    <t>　　　　　　　　　　　　 　　R446と合流</t>
    <rPh sb="20" eb="22">
      <t>ゴウリュウ</t>
    </rPh>
    <phoneticPr fontId="3"/>
  </si>
  <si>
    <t>笠野　　　　　 　　　　　　日南、串間方面へ</t>
    <rPh sb="14" eb="16">
      <t>ニチナン</t>
    </rPh>
    <rPh sb="17" eb="19">
      <t>クシマ</t>
    </rPh>
    <rPh sb="19" eb="21">
      <t>ホウメン</t>
    </rPh>
    <phoneticPr fontId="3"/>
  </si>
  <si>
    <t>アーケード終点すぐ</t>
    <rPh sb="5" eb="7">
      <t>シュウテン</t>
    </rPh>
    <phoneticPr fontId="3"/>
  </si>
  <si>
    <t>R269-K68</t>
    <phoneticPr fontId="3"/>
  </si>
  <si>
    <t>本町</t>
    <phoneticPr fontId="3"/>
  </si>
  <si>
    <t>交差点通行注意</t>
    <rPh sb="0" eb="3">
      <t>コウサテン</t>
    </rPh>
    <rPh sb="3" eb="5">
      <t>ツウコウ</t>
    </rPh>
    <rPh sb="5" eb="7">
      <t>チュウイ</t>
    </rPh>
    <phoneticPr fontId="3"/>
  </si>
  <si>
    <t>航空隊前</t>
    <rPh sb="0" eb="3">
      <t>コウクウタイ</t>
    </rPh>
    <rPh sb="3" eb="4">
      <t>マエ</t>
    </rPh>
    <phoneticPr fontId="3"/>
  </si>
  <si>
    <t>右：エイブル</t>
    <rPh sb="0" eb="1">
      <t>ミギ</t>
    </rPh>
    <phoneticPr fontId="3"/>
  </si>
  <si>
    <t>R269</t>
    <phoneticPr fontId="3"/>
  </si>
  <si>
    <t>国道出張所前　　　　　　鹿屋市街方面へ</t>
    <rPh sb="0" eb="2">
      <t>コクドウ</t>
    </rPh>
    <rPh sb="2" eb="4">
      <t>シュッチョウ</t>
    </rPh>
    <rPh sb="4" eb="5">
      <t>ショ</t>
    </rPh>
    <rPh sb="5" eb="6">
      <t>マエ</t>
    </rPh>
    <rPh sb="12" eb="14">
      <t>カノヤ</t>
    </rPh>
    <rPh sb="14" eb="16">
      <t>シガイ</t>
    </rPh>
    <rPh sb="16" eb="18">
      <t>ホウメン</t>
    </rPh>
    <phoneticPr fontId="3"/>
  </si>
  <si>
    <t>バイパスに乗らない</t>
    <rPh sb="5" eb="6">
      <t>ノ</t>
    </rPh>
    <phoneticPr fontId="3"/>
  </si>
  <si>
    <t>R269</t>
    <phoneticPr fontId="3"/>
  </si>
  <si>
    <t>　　　　　　　　　　　　　   鹿屋市街方面へ</t>
    <rPh sb="16" eb="18">
      <t>カノヤ</t>
    </rPh>
    <rPh sb="18" eb="20">
      <t>シガイ</t>
    </rPh>
    <rPh sb="20" eb="22">
      <t>ホウメン</t>
    </rPh>
    <phoneticPr fontId="3"/>
  </si>
  <si>
    <t xml:space="preserve"> 　　　点滅信号　 　　　　R269と合流</t>
    <rPh sb="4" eb="6">
      <t>テンメツ</t>
    </rPh>
    <rPh sb="6" eb="8">
      <t>シンゴウ</t>
    </rPh>
    <rPh sb="19" eb="21">
      <t>ゴウリュウ</t>
    </rPh>
    <phoneticPr fontId="3"/>
  </si>
  <si>
    <t>高須三文字　　　　　　   鹿屋市街方面へ</t>
    <rPh sb="0" eb="2">
      <t>タカス</t>
    </rPh>
    <rPh sb="2" eb="3">
      <t>サン</t>
    </rPh>
    <rPh sb="3" eb="5">
      <t>モンジ</t>
    </rPh>
    <rPh sb="14" eb="16">
      <t>カノヤ</t>
    </rPh>
    <rPh sb="16" eb="18">
      <t>シガイ</t>
    </rPh>
    <rPh sb="18" eb="20">
      <t>ホウメン</t>
    </rPh>
    <phoneticPr fontId="3"/>
  </si>
  <si>
    <t>佐多街道</t>
    <phoneticPr fontId="3"/>
  </si>
  <si>
    <t>K68</t>
    <phoneticPr fontId="3"/>
  </si>
  <si>
    <t>古江町　　　　　</t>
    <rPh sb="0" eb="2">
      <t>フルエ</t>
    </rPh>
    <rPh sb="2" eb="3">
      <t>マチ</t>
    </rPh>
    <phoneticPr fontId="3"/>
  </si>
  <si>
    <t>佐多街道</t>
    <rPh sb="0" eb="2">
      <t>サタ</t>
    </rPh>
    <rPh sb="2" eb="4">
      <t>カイドウ</t>
    </rPh>
    <phoneticPr fontId="3"/>
  </si>
  <si>
    <t>まさかり　 　　　　　　　　佐多、錦江方面へ　　　　</t>
    <rPh sb="14" eb="16">
      <t>サタ</t>
    </rPh>
    <rPh sb="17" eb="19">
      <t>キンコウ</t>
    </rPh>
    <rPh sb="19" eb="21">
      <t>ホウメン</t>
    </rPh>
    <phoneticPr fontId="3"/>
  </si>
  <si>
    <t>降灰注意</t>
    <rPh sb="0" eb="2">
      <t>コウハイ</t>
    </rPh>
    <rPh sb="2" eb="4">
      <t>チュウイ</t>
    </rPh>
    <phoneticPr fontId="3"/>
  </si>
  <si>
    <t>　　 　　　　　　　　　　　　日南、鹿屋方面へ</t>
    <rPh sb="15" eb="17">
      <t>ニチナン</t>
    </rPh>
    <rPh sb="18" eb="20">
      <t>カノヤ</t>
    </rPh>
    <rPh sb="20" eb="22">
      <t>ホウメン</t>
    </rPh>
    <phoneticPr fontId="3"/>
  </si>
  <si>
    <t>R224</t>
    <phoneticPr fontId="3"/>
  </si>
  <si>
    <t>通過チェック、ファミリーマート桜島店</t>
    <rPh sb="0" eb="2">
      <t>ツウカ</t>
    </rPh>
    <rPh sb="15" eb="17">
      <t>サクラジマ</t>
    </rPh>
    <rPh sb="17" eb="18">
      <t>テン</t>
    </rPh>
    <phoneticPr fontId="3"/>
  </si>
  <si>
    <t>降灰注意</t>
    <phoneticPr fontId="3"/>
  </si>
  <si>
    <t xml:space="preserve">袴腰  　　  </t>
    <rPh sb="0" eb="1">
      <t>ハカマ</t>
    </rPh>
    <rPh sb="1" eb="2">
      <t>コシ</t>
    </rPh>
    <phoneticPr fontId="3"/>
  </si>
  <si>
    <t>K26-R224</t>
    <phoneticPr fontId="3"/>
  </si>
  <si>
    <t>Ｔ字路右折　　　　 　　　　黒神方面へ</t>
    <rPh sb="14" eb="15">
      <t>クロ</t>
    </rPh>
    <rPh sb="15" eb="16">
      <t>カミ</t>
    </rPh>
    <rPh sb="16" eb="18">
      <t>ホウメン</t>
    </rPh>
    <phoneticPr fontId="3"/>
  </si>
  <si>
    <t>11:32-14:44</t>
    <phoneticPr fontId="3"/>
  </si>
  <si>
    <t>10:32-13:44</t>
    <phoneticPr fontId="3"/>
  </si>
  <si>
    <t>PC-1、ファミリーマート国分敷根店</t>
    <rPh sb="13" eb="15">
      <t>コクブ</t>
    </rPh>
    <rPh sb="15" eb="17">
      <t>シキネ</t>
    </rPh>
    <rPh sb="17" eb="18">
      <t>テン</t>
    </rPh>
    <phoneticPr fontId="3"/>
  </si>
  <si>
    <t>ここから降灰注意</t>
    <phoneticPr fontId="3"/>
  </si>
  <si>
    <t>国分敷根 　　　　　　　　　鹿屋、垂水方面へ</t>
    <rPh sb="0" eb="2">
      <t>コクブ</t>
    </rPh>
    <rPh sb="2" eb="3">
      <t>シキ</t>
    </rPh>
    <rPh sb="14" eb="16">
      <t>カノヤ</t>
    </rPh>
    <rPh sb="17" eb="19">
      <t>タルミズ</t>
    </rPh>
    <rPh sb="19" eb="21">
      <t>ホウメン</t>
    </rPh>
    <phoneticPr fontId="3"/>
  </si>
  <si>
    <t>R10と合流</t>
    <rPh sb="4" eb="6">
      <t>ゴウリュウ</t>
    </rPh>
    <phoneticPr fontId="3"/>
  </si>
  <si>
    <t>東岩原</t>
    <rPh sb="0" eb="1">
      <t>ヒガシ</t>
    </rPh>
    <rPh sb="1" eb="3">
      <t>イワハラ</t>
    </rPh>
    <phoneticPr fontId="3"/>
  </si>
  <si>
    <t>直進</t>
    <phoneticPr fontId="3"/>
  </si>
  <si>
    <t>加治木須崎口</t>
    <rPh sb="0" eb="3">
      <t>カジキ</t>
    </rPh>
    <rPh sb="3" eb="5">
      <t>スサキ</t>
    </rPh>
    <rPh sb="5" eb="6">
      <t>グチ</t>
    </rPh>
    <phoneticPr fontId="3"/>
  </si>
  <si>
    <t>交差点右ローソン</t>
    <phoneticPr fontId="3"/>
  </si>
  <si>
    <t>加治木町木田　　　　　　　　　</t>
    <rPh sb="0" eb="3">
      <t>カジキ</t>
    </rPh>
    <rPh sb="3" eb="4">
      <t>マチ</t>
    </rPh>
    <rPh sb="4" eb="6">
      <t>キダ</t>
    </rPh>
    <phoneticPr fontId="3"/>
  </si>
  <si>
    <t>磯交番前</t>
    <rPh sb="0" eb="1">
      <t>イソ</t>
    </rPh>
    <rPh sb="1" eb="3">
      <t>コウバン</t>
    </rPh>
    <rPh sb="3" eb="4">
      <t>マエ</t>
    </rPh>
    <phoneticPr fontId="3"/>
  </si>
  <si>
    <t>祇園之洲西口　　　　　　霧島、姶良方面へ</t>
    <rPh sb="0" eb="2">
      <t>ギオン</t>
    </rPh>
    <rPh sb="2" eb="3">
      <t>ノ</t>
    </rPh>
    <rPh sb="3" eb="4">
      <t>ス</t>
    </rPh>
    <rPh sb="4" eb="6">
      <t>ニシグチ</t>
    </rPh>
    <rPh sb="12" eb="14">
      <t>キリシマ</t>
    </rPh>
    <rPh sb="15" eb="17">
      <t>アイラ</t>
    </rPh>
    <rPh sb="17" eb="19">
      <t>ホウメン</t>
    </rPh>
    <phoneticPr fontId="3"/>
  </si>
  <si>
    <t>左折後すぐに橋を渡る</t>
    <rPh sb="0" eb="2">
      <t>サセツ</t>
    </rPh>
    <rPh sb="2" eb="3">
      <t>ゴ</t>
    </rPh>
    <rPh sb="6" eb="7">
      <t>ハシ</t>
    </rPh>
    <rPh sb="8" eb="9">
      <t>ワタ</t>
    </rPh>
    <phoneticPr fontId="3"/>
  </si>
  <si>
    <t>直進フェリー乗り場</t>
    <rPh sb="0" eb="2">
      <t>チョクシン</t>
    </rPh>
    <rPh sb="6" eb="7">
      <t>ノ</t>
    </rPh>
    <rPh sb="8" eb="9">
      <t>バ</t>
    </rPh>
    <phoneticPr fontId="3"/>
  </si>
  <si>
    <t>R10</t>
    <phoneticPr fontId="3"/>
  </si>
  <si>
    <t>　　　　宮崎、国分、加治木方面</t>
    <rPh sb="4" eb="6">
      <t>ミヤザキ</t>
    </rPh>
    <rPh sb="7" eb="9">
      <t>コクブ</t>
    </rPh>
    <rPh sb="10" eb="13">
      <t>カジキ</t>
    </rPh>
    <rPh sb="13" eb="15">
      <t>ホウメン</t>
    </rPh>
    <phoneticPr fontId="3"/>
  </si>
  <si>
    <t>　　　　正面：鹿児島貨物ターミナル駅</t>
    <rPh sb="4" eb="6">
      <t>ショウメン</t>
    </rPh>
    <rPh sb="7" eb="10">
      <t>カゴシマ</t>
    </rPh>
    <rPh sb="10" eb="12">
      <t>カモツ</t>
    </rPh>
    <rPh sb="17" eb="18">
      <t>エキ</t>
    </rPh>
    <phoneticPr fontId="3"/>
  </si>
  <si>
    <t>錦江通り</t>
    <rPh sb="0" eb="2">
      <t>キンコウ</t>
    </rPh>
    <rPh sb="2" eb="3">
      <t>ドオ</t>
    </rPh>
    <phoneticPr fontId="3"/>
  </si>
  <si>
    <t>K216-214-204</t>
    <phoneticPr fontId="3"/>
  </si>
  <si>
    <t>城南町                     鹿児島駅方面へ　　　</t>
    <rPh sb="0" eb="2">
      <t>ジョウナン</t>
    </rPh>
    <rPh sb="2" eb="3">
      <t>マチ</t>
    </rPh>
    <rPh sb="24" eb="27">
      <t>カゴシマ</t>
    </rPh>
    <rPh sb="27" eb="28">
      <t>エキ</t>
    </rPh>
    <rPh sb="28" eb="30">
      <t>ホウメン</t>
    </rPh>
    <phoneticPr fontId="3"/>
  </si>
  <si>
    <t>錦江通り</t>
    <phoneticPr fontId="3"/>
  </si>
  <si>
    <t>R225</t>
    <phoneticPr fontId="3"/>
  </si>
  <si>
    <t>産業道路入口　　　　　　市街地方面へ</t>
    <rPh sb="0" eb="2">
      <t>サンギョウ</t>
    </rPh>
    <rPh sb="2" eb="4">
      <t>ドウロ</t>
    </rPh>
    <rPh sb="4" eb="6">
      <t>イリグチ</t>
    </rPh>
    <rPh sb="12" eb="15">
      <t>シガイチ</t>
    </rPh>
    <rPh sb="15" eb="17">
      <t>ホウメン</t>
    </rPh>
    <phoneticPr fontId="3"/>
  </si>
  <si>
    <t>産業道路</t>
    <rPh sb="0" eb="2">
      <t>サンギョウ</t>
    </rPh>
    <rPh sb="2" eb="4">
      <t>ドウロ</t>
    </rPh>
    <phoneticPr fontId="3"/>
  </si>
  <si>
    <t>K219-K217</t>
    <phoneticPr fontId="3"/>
  </si>
  <si>
    <t xml:space="preserve">産業道路南入口    </t>
    <rPh sb="0" eb="2">
      <t>サンギョウ</t>
    </rPh>
    <rPh sb="2" eb="4">
      <t>ドウロ</t>
    </rPh>
    <rPh sb="4" eb="5">
      <t>ミナミ</t>
    </rPh>
    <rPh sb="5" eb="7">
      <t>イリグチ</t>
    </rPh>
    <phoneticPr fontId="3"/>
  </si>
  <si>
    <t>09:00-09:30</t>
    <phoneticPr fontId="3"/>
  </si>
  <si>
    <t>08:00-08:30</t>
    <phoneticPr fontId="3"/>
  </si>
  <si>
    <t>スタート</t>
    <phoneticPr fontId="3"/>
  </si>
  <si>
    <t>R269-R226</t>
    <phoneticPr fontId="3"/>
  </si>
  <si>
    <t>旅館くりや駐車場（JR九州山川駅近く）</t>
    <rPh sb="0" eb="2">
      <t>リョカン</t>
    </rPh>
    <rPh sb="5" eb="8">
      <t>チュウシャジョウ</t>
    </rPh>
    <rPh sb="11" eb="13">
      <t>キュウシュウ</t>
    </rPh>
    <rPh sb="13" eb="16">
      <t>ヤマカワエキ</t>
    </rPh>
    <rPh sb="16" eb="17">
      <t>チカ</t>
    </rPh>
    <phoneticPr fontId="3"/>
  </si>
  <si>
    <t>PC開閉時間　0９時スタート</t>
    <rPh sb="9" eb="10">
      <t>ジ</t>
    </rPh>
    <phoneticPr fontId="3"/>
  </si>
  <si>
    <t>PC開閉時間　0８時スタート</t>
    <rPh sb="9" eb="10">
      <t>ジ</t>
    </rPh>
    <phoneticPr fontId="3"/>
  </si>
  <si>
    <t>備考</t>
    <rPh sb="0" eb="2">
      <t>ビコウ</t>
    </rPh>
    <phoneticPr fontId="3"/>
  </si>
  <si>
    <t>進路指示後のルート番号</t>
    <phoneticPr fontId="3"/>
  </si>
  <si>
    <t>2013/04/30 BRM指宿600K（4月10日版）</t>
    <rPh sb="14" eb="16">
      <t>イブスキ</t>
    </rPh>
    <phoneticPr fontId="3"/>
  </si>
  <si>
    <t>┤字信号左</t>
    <phoneticPr fontId="1"/>
  </si>
  <si>
    <t>2013/04/29 BRM嘉麻300k（4月15日版）</t>
    <rPh sb="14" eb="15">
      <t>カ</t>
    </rPh>
    <rPh sb="15" eb="16">
      <t>マ</t>
    </rPh>
    <phoneticPr fontId="3"/>
  </si>
  <si>
    <t>進路指示後の
ルート番号</t>
    <phoneticPr fontId="3"/>
  </si>
  <si>
    <t>PC開閉時間
22時スタート</t>
    <rPh sb="9" eb="10">
      <t>ジ</t>
    </rPh>
    <phoneticPr fontId="3"/>
  </si>
  <si>
    <t>左折</t>
    <phoneticPr fontId="3"/>
  </si>
  <si>
    <t>R211</t>
    <phoneticPr fontId="3"/>
  </si>
  <si>
    <t>スタート</t>
    <phoneticPr fontId="3"/>
  </si>
  <si>
    <t>20:00-20:30</t>
    <phoneticPr fontId="3"/>
  </si>
  <si>
    <t>21:00-21:30</t>
    <phoneticPr fontId="3"/>
  </si>
  <si>
    <t>22:00-22:30</t>
    <phoneticPr fontId="3"/>
  </si>
  <si>
    <t>K444</t>
    <phoneticPr fontId="3"/>
  </si>
  <si>
    <t>　　　筑紫野方面、米ノ山峠</t>
    <phoneticPr fontId="3"/>
  </si>
  <si>
    <t>K90</t>
    <phoneticPr fontId="3"/>
  </si>
  <si>
    <t>K65</t>
    <phoneticPr fontId="3"/>
  </si>
  <si>
    <t>K76</t>
    <phoneticPr fontId="3"/>
  </si>
  <si>
    <t>K35</t>
    <phoneticPr fontId="3"/>
  </si>
  <si>
    <t>交通量多し注意</t>
    <phoneticPr fontId="3"/>
  </si>
  <si>
    <t>K505</t>
    <phoneticPr fontId="3"/>
  </si>
  <si>
    <t>R3を横断、通古賀よりK505</t>
    <phoneticPr fontId="3"/>
  </si>
  <si>
    <t>左折</t>
    <phoneticPr fontId="3"/>
  </si>
  <si>
    <t>K580</t>
    <phoneticPr fontId="3"/>
  </si>
  <si>
    <t>K575－K56</t>
    <phoneticPr fontId="3"/>
  </si>
  <si>
    <t>K56</t>
    <phoneticPr fontId="3"/>
  </si>
  <si>
    <t>R263</t>
    <phoneticPr fontId="3"/>
  </si>
  <si>
    <t>K56</t>
    <phoneticPr fontId="3"/>
  </si>
  <si>
    <t>左折</t>
    <phoneticPr fontId="3"/>
  </si>
  <si>
    <t>K49</t>
    <phoneticPr fontId="3"/>
  </si>
  <si>
    <t>R202</t>
    <phoneticPr fontId="3"/>
  </si>
  <si>
    <t>PC-1　セブンイレブン二丈深江店</t>
    <phoneticPr fontId="3"/>
  </si>
  <si>
    <t>22:04-00:40</t>
    <phoneticPr fontId="3"/>
  </si>
  <si>
    <t>23:04-01:40</t>
    <phoneticPr fontId="3"/>
  </si>
  <si>
    <t>00:02-02:40</t>
    <phoneticPr fontId="3"/>
  </si>
  <si>
    <t>K23</t>
    <phoneticPr fontId="3"/>
  </si>
  <si>
    <t>R204</t>
    <phoneticPr fontId="3"/>
  </si>
  <si>
    <t>Ｔ字路　名護屋城跡・呼子大橋方面</t>
    <phoneticPr fontId="3"/>
  </si>
  <si>
    <t>R204</t>
    <phoneticPr fontId="3"/>
  </si>
  <si>
    <t>この先 「名護屋大橋」「外津橋」渡る 　</t>
    <phoneticPr fontId="3"/>
  </si>
  <si>
    <t>PC-2　セブンイレブン佐賀鎮西町名護屋店　</t>
    <rPh sb="12" eb="14">
      <t>サガ</t>
    </rPh>
    <rPh sb="14" eb="16">
      <t>チンゼイ</t>
    </rPh>
    <rPh sb="16" eb="17">
      <t>マチ</t>
    </rPh>
    <rPh sb="17" eb="20">
      <t>ナゴヤ</t>
    </rPh>
    <rPh sb="20" eb="21">
      <t>ミセ</t>
    </rPh>
    <phoneticPr fontId="3"/>
  </si>
  <si>
    <t>23:19-03:32</t>
    <phoneticPr fontId="3"/>
  </si>
  <si>
    <t>00:19-04:32</t>
    <phoneticPr fontId="3"/>
  </si>
  <si>
    <t>01:19-05:32</t>
    <phoneticPr fontId="3"/>
  </si>
  <si>
    <t>Ｔ字路　伊万里・唐津方面</t>
    <phoneticPr fontId="3"/>
  </si>
  <si>
    <t xml:space="preserve">右は「玄海原発」 </t>
    <phoneticPr fontId="3"/>
  </si>
  <si>
    <t>左折直後 登り坂 　次ポイントは下り途中なので注意</t>
    <phoneticPr fontId="3"/>
  </si>
  <si>
    <t>K342</t>
    <phoneticPr fontId="3"/>
  </si>
  <si>
    <t>手前の「万賀里川」信号と連続しているので見えにくい　</t>
    <phoneticPr fontId="3"/>
  </si>
  <si>
    <t>Ｔ字路　伊万里・唐津方面</t>
    <phoneticPr fontId="3"/>
  </si>
  <si>
    <t>左折</t>
    <phoneticPr fontId="3"/>
  </si>
  <si>
    <t>R204</t>
    <phoneticPr fontId="3"/>
  </si>
  <si>
    <t>十字路　　　　　　　R204平戸・田平方面</t>
    <phoneticPr fontId="3"/>
  </si>
  <si>
    <t>平戸大橋入口</t>
    <rPh sb="0" eb="2">
      <t>ヒラド</t>
    </rPh>
    <rPh sb="2" eb="4">
      <t>オオハシ</t>
    </rPh>
    <rPh sb="4" eb="6">
      <t>イリグチ</t>
    </rPh>
    <phoneticPr fontId="3"/>
  </si>
  <si>
    <t>R383</t>
    <phoneticPr fontId="3"/>
  </si>
  <si>
    <t>PC-3　ファミリーマート平戸店（Uターン）　</t>
    <rPh sb="13" eb="15">
      <t>ヒラド</t>
    </rPh>
    <rPh sb="15" eb="16">
      <t>ミセ</t>
    </rPh>
    <phoneticPr fontId="3"/>
  </si>
  <si>
    <t>01:37-08:44</t>
    <phoneticPr fontId="3"/>
  </si>
  <si>
    <t>02:37-09:44</t>
    <phoneticPr fontId="3"/>
  </si>
  <si>
    <t>03:37-10:44</t>
    <phoneticPr fontId="3"/>
  </si>
  <si>
    <t>Y字路　　長崎県肉用牛改良センター方面</t>
    <rPh sb="1" eb="2">
      <t>ジ</t>
    </rPh>
    <rPh sb="2" eb="3">
      <t>ジ</t>
    </rPh>
    <rPh sb="5" eb="7">
      <t>ナガサキ</t>
    </rPh>
    <rPh sb="7" eb="8">
      <t>ケン</t>
    </rPh>
    <rPh sb="8" eb="9">
      <t>ニク</t>
    </rPh>
    <rPh sb="9" eb="10">
      <t>ヨウ</t>
    </rPh>
    <rPh sb="10" eb="11">
      <t>ウシ</t>
    </rPh>
    <rPh sb="11" eb="13">
      <t>カイリョウ</t>
    </rPh>
    <rPh sb="17" eb="19">
      <t>ホウメン</t>
    </rPh>
    <phoneticPr fontId="3"/>
  </si>
  <si>
    <t>K221</t>
    <phoneticPr fontId="3"/>
  </si>
  <si>
    <t>Ｔ字路</t>
    <phoneticPr fontId="3"/>
  </si>
  <si>
    <t>K18</t>
    <phoneticPr fontId="3"/>
  </si>
  <si>
    <t>十字路　　　　　　　佐々方面</t>
    <phoneticPr fontId="3"/>
  </si>
  <si>
    <t>Ｔ字路　　　　佐世保高等技術専門学校方面</t>
    <rPh sb="7" eb="10">
      <t>サセボ</t>
    </rPh>
    <rPh sb="10" eb="12">
      <t>コウトウ</t>
    </rPh>
    <rPh sb="12" eb="14">
      <t>ギジュツ</t>
    </rPh>
    <rPh sb="14" eb="16">
      <t>センモン</t>
    </rPh>
    <rPh sb="16" eb="18">
      <t>ガッコウ</t>
    </rPh>
    <phoneticPr fontId="3"/>
  </si>
  <si>
    <t>K139</t>
    <phoneticPr fontId="3"/>
  </si>
  <si>
    <t>Ｔ字路　　　　　　　佐世保市街方面　　</t>
    <phoneticPr fontId="3"/>
  </si>
  <si>
    <t>K11</t>
    <phoneticPr fontId="3"/>
  </si>
  <si>
    <t>十字路　　　　　　 SSKバイパスへ方面</t>
    <phoneticPr fontId="3"/>
  </si>
  <si>
    <t>K11</t>
    <phoneticPr fontId="3"/>
  </si>
  <si>
    <t>R35</t>
    <phoneticPr fontId="3"/>
  </si>
  <si>
    <t>K222‐K248</t>
    <phoneticPr fontId="3"/>
  </si>
  <si>
    <t>R205</t>
    <phoneticPr fontId="3"/>
  </si>
  <si>
    <t>PC-4　セブンイレブン佐世保長畑町店　</t>
    <rPh sb="12" eb="15">
      <t>サセボ</t>
    </rPh>
    <rPh sb="15" eb="16">
      <t>ナガ</t>
    </rPh>
    <rPh sb="16" eb="17">
      <t>ハタケ</t>
    </rPh>
    <rPh sb="17" eb="18">
      <t>マチ</t>
    </rPh>
    <rPh sb="18" eb="19">
      <t>ミセ</t>
    </rPh>
    <phoneticPr fontId="3"/>
  </si>
  <si>
    <t>03:47-13:24</t>
    <phoneticPr fontId="3"/>
  </si>
  <si>
    <t>04:47-14:24</t>
    <phoneticPr fontId="3"/>
  </si>
  <si>
    <t>05:47-15:24</t>
    <phoneticPr fontId="3"/>
  </si>
  <si>
    <t>R34</t>
    <phoneticPr fontId="3"/>
  </si>
  <si>
    <t>十字路  右奥側　諫早高校グラウンド</t>
    <rPh sb="5" eb="6">
      <t>ミギ</t>
    </rPh>
    <rPh sb="6" eb="7">
      <t>オク</t>
    </rPh>
    <rPh sb="7" eb="8">
      <t>ガワ</t>
    </rPh>
    <rPh sb="9" eb="11">
      <t>イサハヤ</t>
    </rPh>
    <rPh sb="11" eb="13">
      <t>コウコウ</t>
    </rPh>
    <phoneticPr fontId="3"/>
  </si>
  <si>
    <t>フィニッシュ</t>
    <phoneticPr fontId="3"/>
  </si>
  <si>
    <t>05:00-16:00</t>
    <phoneticPr fontId="3"/>
  </si>
  <si>
    <t>06:00-17:00</t>
    <phoneticPr fontId="3"/>
  </si>
  <si>
    <t>07:00-18:00</t>
    <phoneticPr fontId="3"/>
  </si>
  <si>
    <t xml:space="preserve"> s                                                            g</t>
    <phoneticPr fontId="1"/>
  </si>
  <si>
    <t>2014/09/13 BRM400k</t>
  </si>
  <si>
    <t>PC開閉時間</t>
  </si>
  <si>
    <t>海峡ゆめ広場（裏側）</t>
  </si>
  <si>
    <t>左へ</t>
  </si>
  <si>
    <t>06:00-06:30</t>
  </si>
  <si>
    <t>タイムズ（スタバ駐車場）の手前</t>
  </si>
  <si>
    <t>右左折</t>
  </si>
  <si>
    <t>市道ほか</t>
  </si>
  <si>
    <t>右折後、店舗裏の遊歩道へ</t>
  </si>
  <si>
    <t>下関グランドホテルの先</t>
  </si>
  <si>
    <t>左右折</t>
  </si>
  <si>
    <t>R9沿いの歩道へ</t>
  </si>
  <si>
    <t>カモンワーフ正面</t>
  </si>
  <si>
    <t>R9</t>
  </si>
  <si>
    <t>歩道から本来の車線へ</t>
  </si>
  <si>
    <t>才川　　　　小月、中国道方面</t>
  </si>
  <si>
    <t>R491</t>
  </si>
  <si>
    <t>京泊交差点　　　　萩、美祢方面</t>
  </si>
  <si>
    <t>K33-R435</t>
  </si>
  <si>
    <t>　　　萩、宇部、中国道方面</t>
  </si>
  <si>
    <t>R435</t>
  </si>
  <si>
    <t>山露　　　　小郡方面</t>
  </si>
  <si>
    <t>K240</t>
  </si>
  <si>
    <t>宇部、小郡方面</t>
  </si>
  <si>
    <t>道なり左</t>
  </si>
  <si>
    <t>この後、橋を渡って道なり右</t>
  </si>
  <si>
    <t>萩、山口方面</t>
  </si>
  <si>
    <t>K30</t>
  </si>
  <si>
    <t>柿ノ木原　　　　萩、山口方面</t>
  </si>
  <si>
    <t>K28</t>
  </si>
  <si>
    <t>植竹　　　　山口方面</t>
  </si>
  <si>
    <t>PC1 セブンイレブン山口吉敷店</t>
  </si>
  <si>
    <t>左側</t>
  </si>
  <si>
    <t>必ずレシートをもらって下さい</t>
  </si>
  <si>
    <t>08:05-10:44</t>
  </si>
  <si>
    <t>吉敷</t>
  </si>
  <si>
    <t>進行方向に表示なし</t>
  </si>
  <si>
    <t>分岐左</t>
  </si>
  <si>
    <t>電光掲示板から200mほど先</t>
  </si>
  <si>
    <t>一時停止標識</t>
  </si>
  <si>
    <t>K13</t>
  </si>
  <si>
    <t>PC2 津和野温泉なごみの里</t>
  </si>
  <si>
    <t>ここから来た道を戻る</t>
  </si>
  <si>
    <t>09:37-14:12</t>
  </si>
  <si>
    <t>右折後、すぐ先は道なり右へ</t>
  </si>
  <si>
    <t>合流右</t>
  </si>
  <si>
    <t>長沢　　　　須佐方面</t>
  </si>
  <si>
    <t>R315</t>
  </si>
  <si>
    <t>左角、セブンイレブン</t>
  </si>
  <si>
    <t>K311</t>
  </si>
  <si>
    <t>左角、『徳佐りんご園』看板</t>
  </si>
  <si>
    <t>生雲方面</t>
  </si>
  <si>
    <t>K344</t>
  </si>
  <si>
    <t>湯の瀬方面</t>
  </si>
  <si>
    <t>K310</t>
  </si>
  <si>
    <t>この先、特に険しい下りあり　注意！</t>
  </si>
  <si>
    <t>K293-K10</t>
  </si>
  <si>
    <t>萩方面</t>
  </si>
  <si>
    <t>K67</t>
  </si>
  <si>
    <t>R262</t>
  </si>
  <si>
    <t>右角、ガソリンスタンド</t>
  </si>
  <si>
    <t>　　　　萩市街方面</t>
  </si>
  <si>
    <t>左向かい、U’s ボウル</t>
  </si>
  <si>
    <t>　　　　萩博物館、萩城跡方面</t>
  </si>
  <si>
    <t>K64</t>
  </si>
  <si>
    <t>玉江　　　　国道191号方面</t>
  </si>
  <si>
    <t>この後、裏からPC3に進入可能</t>
  </si>
  <si>
    <t>PC3　セブンイレブン萩玉江店</t>
  </si>
  <si>
    <t>R191</t>
  </si>
  <si>
    <t>11:23-18:12</t>
  </si>
  <si>
    <t>　　　　下関、長門方面</t>
  </si>
  <si>
    <t>左に山陰道入口あり</t>
  </si>
  <si>
    <t>川尻岬方面</t>
  </si>
  <si>
    <t>K286</t>
  </si>
  <si>
    <t>左角、スズキ（野稲オートセンター）</t>
  </si>
  <si>
    <t>広域農道方面</t>
  </si>
  <si>
    <t>下関、特牛方面</t>
  </si>
  <si>
    <t>PC4　ローソン豊北阿川店</t>
  </si>
  <si>
    <t>右側</t>
  </si>
  <si>
    <t>12:59-21:40</t>
  </si>
  <si>
    <t>豊北町特牛　　　　美祢、豊田方面</t>
  </si>
  <si>
    <t>２番目の信号で左折　注意！</t>
  </si>
  <si>
    <t>狗留孫山方面</t>
  </si>
  <si>
    <t>右向かい、『くるそん山入口』小看板</t>
  </si>
  <si>
    <t>フルーツロードへ</t>
  </si>
  <si>
    <t>K262</t>
  </si>
  <si>
    <t>『この先交差点あり』立看板の先で右折</t>
  </si>
  <si>
    <t>下関方面</t>
  </si>
  <si>
    <t>K34</t>
  </si>
  <si>
    <t>PC5　セブンイレブン菊川岡枝店</t>
  </si>
  <si>
    <t>14:10-00:12</t>
  </si>
  <si>
    <t>上岡枝　　　　豊浦方面</t>
  </si>
  <si>
    <t>R491-K34</t>
  </si>
  <si>
    <t>秋根南町２丁目　　　　新下関駅方面</t>
  </si>
  <si>
    <t>K255-K259</t>
  </si>
  <si>
    <t>　　　　下関駅方面</t>
  </si>
  <si>
    <t>山の田　　　　下関駅方面</t>
  </si>
  <si>
    <t>左角、ロイヤルホスト</t>
  </si>
  <si>
    <t>R191-R9</t>
  </si>
  <si>
    <t>　　　　『竹崎』信号の１つ先</t>
  </si>
  <si>
    <t>右角、セブンイレブン</t>
  </si>
  <si>
    <t>海峡ゆめ広場</t>
  </si>
  <si>
    <t>ゴール</t>
  </si>
  <si>
    <t>15:00-02:00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</si>
</sst>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_);[Red]\(0.0\)"/>
    <numFmt numFmtId="177" formatCode="0.00_);[Red]\(0.00\)"/>
    <numFmt numFmtId="178" formatCode="_ * #,##0.0_ ;_ * \-#,##0.0_ ;_ * &quot;-&quot;?_ ;_ @_ "/>
    <numFmt numFmtId="179" formatCode="[$-F400]h:mm:ss\ AM/PM"/>
    <numFmt numFmtId="180" formatCode="0.0_ "/>
  </numFmts>
  <fonts count="34">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b/>
      <sz val="14"/>
      <color theme="1"/>
      <name val="Meiryo UI"/>
      <family val="3"/>
      <charset val="128"/>
    </font>
    <font>
      <b/>
      <sz val="14"/>
      <name val="Meiryo UI"/>
      <family val="3"/>
      <charset val="128"/>
    </font>
    <font>
      <b/>
      <sz val="14"/>
      <color rgb="FF002060"/>
      <name val="Meiryo UI"/>
      <family val="3"/>
      <charset val="128"/>
    </font>
    <font>
      <sz val="12"/>
      <name val="ＭＳ Ｐゴシック"/>
      <family val="3"/>
      <charset val="128"/>
    </font>
    <font>
      <sz val="10"/>
      <name val="ＭＳ Ｐゴシック"/>
      <family val="3"/>
      <charset val="128"/>
    </font>
    <font>
      <b/>
      <sz val="10"/>
      <name val="ＭＳ Ｐゴシック"/>
      <family val="3"/>
      <charset val="128"/>
    </font>
    <font>
      <b/>
      <sz val="22"/>
      <color theme="1"/>
      <name val="Meiryo UI"/>
      <family val="3"/>
      <charset val="128"/>
    </font>
    <font>
      <b/>
      <sz val="18"/>
      <name val="Meiryo UI"/>
      <family val="3"/>
      <charset val="128"/>
    </font>
    <font>
      <sz val="9"/>
      <name val="ＭＳ Ｐゴシック"/>
      <family val="3"/>
      <charset val="128"/>
    </font>
    <font>
      <sz val="11"/>
      <name val="メイリオ"/>
      <family val="3"/>
      <charset val="128"/>
    </font>
    <font>
      <u/>
      <sz val="11"/>
      <color rgb="FFFF0000"/>
      <name val="メイリオ"/>
      <family val="3"/>
      <charset val="128"/>
    </font>
    <font>
      <b/>
      <sz val="11"/>
      <color rgb="FF0000FF"/>
      <name val="メイリオ"/>
      <family val="3"/>
      <charset val="128"/>
    </font>
    <font>
      <b/>
      <sz val="11"/>
      <color rgb="FFFF0000"/>
      <name val="メイリオ"/>
      <family val="3"/>
      <charset val="128"/>
    </font>
    <font>
      <sz val="14"/>
      <name val="メイリオ"/>
      <family val="3"/>
      <charset val="128"/>
    </font>
    <font>
      <sz val="16"/>
      <name val="メイリオ"/>
      <family val="3"/>
      <charset val="128"/>
    </font>
    <font>
      <sz val="14"/>
      <name val="ＭＳ Ｐゴシック"/>
      <family val="3"/>
      <charset val="128"/>
    </font>
    <font>
      <b/>
      <sz val="12"/>
      <name val="ＭＳ Ｐゴシック"/>
      <family val="3"/>
      <charset val="128"/>
    </font>
    <font>
      <b/>
      <sz val="14"/>
      <name val="ＭＳ Ｐゴシック"/>
      <family val="3"/>
      <charset val="128"/>
    </font>
    <font>
      <b/>
      <sz val="14"/>
      <color indexed="10"/>
      <name val="ＭＳ Ｐゴシック"/>
      <family val="3"/>
      <charset val="128"/>
    </font>
    <font>
      <sz val="14"/>
      <color indexed="10"/>
      <name val="ＭＳ Ｐゴシック"/>
      <family val="3"/>
      <charset val="128"/>
    </font>
    <font>
      <sz val="13"/>
      <name val="ＭＳ Ｐゴシック"/>
      <family val="3"/>
      <charset val="128"/>
    </font>
    <font>
      <sz val="10"/>
      <name val="Arial"/>
      <family val="2"/>
    </font>
    <font>
      <sz val="14"/>
      <color theme="1"/>
      <name val="ＭＳ Ｐゴシック"/>
      <family val="3"/>
      <charset val="128"/>
    </font>
    <font>
      <b/>
      <sz val="14"/>
      <color rgb="FFFF0000"/>
      <name val="ＭＳ Ｐゴシック"/>
      <family val="3"/>
      <charset val="128"/>
    </font>
    <font>
      <b/>
      <sz val="12"/>
      <color rgb="FFFF0000"/>
      <name val="ＭＳ Ｐゴシック"/>
      <family val="3"/>
      <charset val="128"/>
    </font>
    <font>
      <sz val="12"/>
      <color indexed="10"/>
      <name val="ＭＳ Ｐゴシック"/>
      <family val="3"/>
      <charset val="128"/>
    </font>
    <font>
      <sz val="12"/>
      <name val="ヒラギノ角ゴ ProN"/>
      <family val="2"/>
    </font>
    <font>
      <sz val="11"/>
      <name val="ＭＳ Ｐゴシック"/>
      <family val="2"/>
      <charset val="1"/>
    </font>
    <font>
      <sz val="12"/>
      <name val="ＭＳ Ｐゴシック"/>
      <family val="2"/>
      <charset val="1"/>
    </font>
    <font>
      <sz val="8"/>
      <name val="ＭＳ Ｐゴシック"/>
      <family val="2"/>
      <charset val="1"/>
    </font>
  </fonts>
  <fills count="16">
    <fill>
      <patternFill patternType="none"/>
    </fill>
    <fill>
      <patternFill patternType="gray125"/>
    </fill>
    <fill>
      <patternFill patternType="solid">
        <fgColor indexed="42"/>
        <bgColor indexed="64"/>
      </patternFill>
    </fill>
    <fill>
      <patternFill patternType="solid">
        <fgColor indexed="47"/>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CC99"/>
        <bgColor indexed="64"/>
      </patternFill>
    </fill>
    <fill>
      <patternFill patternType="solid">
        <fgColor rgb="FFCCFFCC"/>
        <bgColor indexed="64"/>
      </patternFill>
    </fill>
    <fill>
      <patternFill patternType="solid">
        <fgColor indexed="42"/>
        <bgColor indexed="27"/>
      </patternFill>
    </fill>
    <fill>
      <patternFill patternType="solid">
        <fgColor indexed="13"/>
        <bgColor indexed="64"/>
      </patternFill>
    </fill>
    <fill>
      <patternFill patternType="solid">
        <fgColor indexed="13"/>
        <bgColor indexed="27"/>
      </patternFill>
    </fill>
    <fill>
      <patternFill patternType="solid">
        <fgColor indexed="47"/>
        <bgColor indexed="22"/>
      </patternFill>
    </fill>
    <fill>
      <patternFill patternType="solid">
        <fgColor rgb="FFFFCC99"/>
        <bgColor rgb="FFC0C0C0"/>
      </patternFill>
    </fill>
    <fill>
      <patternFill patternType="solid">
        <fgColor rgb="FFCCFFCC"/>
        <bgColor rgb="FFCCFFFF"/>
      </patternFill>
    </fill>
    <fill>
      <patternFill patternType="solid">
        <fgColor rgb="FFFFFFFF"/>
        <bgColor rgb="FFFFFFCC"/>
      </patternFill>
    </fill>
    <fill>
      <patternFill patternType="solid">
        <fgColor rgb="FFFFFF00"/>
        <bgColor rgb="FFFFFF00"/>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8"/>
      </left>
      <right/>
      <top style="thin">
        <color indexed="8"/>
      </top>
      <bottom style="thin">
        <color indexed="8"/>
      </bottom>
      <diagonal/>
    </border>
    <border>
      <left style="thin">
        <color indexed="64"/>
      </left>
      <right style="thin">
        <color indexed="64"/>
      </right>
      <top/>
      <bottom/>
      <diagonal/>
    </border>
    <border>
      <left/>
      <right style="thin">
        <color indexed="64"/>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top/>
      <bottom/>
      <diagonal/>
    </border>
    <border>
      <left style="thin">
        <color indexed="64"/>
      </left>
      <right style="thin">
        <color indexed="8"/>
      </right>
      <top style="thin">
        <color indexed="8"/>
      </top>
      <bottom style="thin">
        <color indexed="8"/>
      </bottom>
      <diagonal/>
    </border>
    <border>
      <left style="hair">
        <color auto="1"/>
      </left>
      <right style="hair">
        <color auto="1"/>
      </right>
      <top style="hair">
        <color auto="1"/>
      </top>
      <bottom style="hair">
        <color auto="1"/>
      </bottom>
      <diagonal/>
    </border>
  </borders>
  <cellStyleXfs count="4">
    <xf numFmtId="0" fontId="0" fillId="0" borderId="0">
      <alignment vertical="center"/>
    </xf>
    <xf numFmtId="0" fontId="2" fillId="0" borderId="0">
      <alignment vertical="center"/>
    </xf>
    <xf numFmtId="9" fontId="25" fillId="0" borderId="0" applyFill="0" applyBorder="0" applyAlignment="0" applyProtection="0"/>
    <xf numFmtId="0" fontId="30" fillId="0" borderId="0">
      <alignment vertical="top" wrapText="1"/>
    </xf>
  </cellStyleXfs>
  <cellXfs count="292">
    <xf numFmtId="0" fontId="0" fillId="0" borderId="0" xfId="0">
      <alignment vertical="center"/>
    </xf>
    <xf numFmtId="0" fontId="4" fillId="0" borderId="0" xfId="0" applyFont="1" applyBorder="1" applyAlignment="1">
      <alignment horizontal="left" vertical="center" shrinkToFit="1"/>
    </xf>
    <xf numFmtId="0" fontId="4" fillId="0" borderId="0" xfId="0" applyFont="1" applyBorder="1" applyAlignment="1">
      <alignment horizontal="left" vertical="center" shrinkToFit="1"/>
    </xf>
    <xf numFmtId="0" fontId="2" fillId="0" borderId="1" xfId="1" applyBorder="1">
      <alignment vertical="center"/>
    </xf>
    <xf numFmtId="176" fontId="2" fillId="0" borderId="1" xfId="1" applyNumberFormat="1" applyBorder="1">
      <alignment vertical="center"/>
    </xf>
    <xf numFmtId="0" fontId="2" fillId="0" borderId="1" xfId="1" applyBorder="1" applyAlignment="1">
      <alignment vertical="center" wrapText="1"/>
    </xf>
    <xf numFmtId="0" fontId="7" fillId="0" borderId="2" xfId="1" applyFont="1" applyFill="1" applyBorder="1" applyAlignment="1">
      <alignment horizontal="center" vertical="center" wrapText="1"/>
    </xf>
    <xf numFmtId="0" fontId="2" fillId="0" borderId="0" xfId="1">
      <alignment vertical="center"/>
    </xf>
    <xf numFmtId="0" fontId="2" fillId="3" borderId="1" xfId="1" applyFont="1" applyFill="1" applyBorder="1">
      <alignment vertical="center"/>
    </xf>
    <xf numFmtId="0" fontId="2" fillId="3" borderId="1" xfId="1" applyFill="1" applyBorder="1">
      <alignment vertical="center"/>
    </xf>
    <xf numFmtId="0" fontId="7" fillId="3" borderId="1" xfId="1" applyFont="1" applyFill="1" applyBorder="1" applyAlignment="1">
      <alignment horizontal="center" vertical="center"/>
    </xf>
    <xf numFmtId="176" fontId="2" fillId="0" borderId="0" xfId="1" applyNumberFormat="1">
      <alignment vertical="center"/>
    </xf>
    <xf numFmtId="0" fontId="7" fillId="0" borderId="5" xfId="1" applyFont="1" applyBorder="1" applyAlignment="1">
      <alignment horizontal="center" vertical="center"/>
    </xf>
    <xf numFmtId="0" fontId="2" fillId="2" borderId="1" xfId="1" applyFont="1" applyFill="1" applyBorder="1">
      <alignment vertical="center"/>
    </xf>
    <xf numFmtId="0" fontId="2" fillId="2" borderId="1" xfId="1" applyFill="1" applyBorder="1">
      <alignment vertical="center"/>
    </xf>
    <xf numFmtId="0" fontId="2" fillId="2" borderId="3" xfId="1" applyFont="1" applyFill="1" applyBorder="1">
      <alignment vertical="center"/>
    </xf>
    <xf numFmtId="0" fontId="7" fillId="2" borderId="5" xfId="1" applyFont="1" applyFill="1" applyBorder="1" applyAlignment="1">
      <alignment horizontal="center" vertical="center"/>
    </xf>
    <xf numFmtId="0" fontId="2" fillId="0" borderId="1" xfId="1" applyFont="1" applyFill="1" applyBorder="1">
      <alignment vertical="center"/>
    </xf>
    <xf numFmtId="0" fontId="2" fillId="0" borderId="1" xfId="1" applyFill="1" applyBorder="1">
      <alignment vertical="center"/>
    </xf>
    <xf numFmtId="0" fontId="2" fillId="0" borderId="3" xfId="1" applyFont="1" applyFill="1" applyBorder="1">
      <alignment vertical="center"/>
    </xf>
    <xf numFmtId="0" fontId="7" fillId="0" borderId="5" xfId="1" applyFont="1" applyFill="1" applyBorder="1" applyAlignment="1">
      <alignment horizontal="center" vertical="center"/>
    </xf>
    <xf numFmtId="0" fontId="2" fillId="0" borderId="0" xfId="1" applyFill="1">
      <alignment vertical="center"/>
    </xf>
    <xf numFmtId="0" fontId="7" fillId="0" borderId="0" xfId="1" applyFont="1" applyAlignment="1">
      <alignment horizontal="center" vertical="center"/>
    </xf>
    <xf numFmtId="176" fontId="2" fillId="3" borderId="1" xfId="1" applyNumberFormat="1" applyFill="1" applyBorder="1">
      <alignment vertical="center"/>
    </xf>
    <xf numFmtId="176" fontId="2" fillId="2" borderId="1" xfId="1" applyNumberFormat="1" applyFill="1" applyBorder="1">
      <alignment vertical="center"/>
    </xf>
    <xf numFmtId="176" fontId="2" fillId="0" borderId="1" xfId="1" applyNumberFormat="1" applyFill="1" applyBorder="1">
      <alignment vertical="center"/>
    </xf>
    <xf numFmtId="178" fontId="6" fillId="0" borderId="0" xfId="0" applyNumberFormat="1" applyFont="1" applyBorder="1" applyAlignment="1">
      <alignment horizontal="right" shrinkToFit="1"/>
    </xf>
    <xf numFmtId="178" fontId="4" fillId="0" borderId="0" xfId="0" applyNumberFormat="1" applyFont="1" applyBorder="1" applyAlignment="1">
      <alignment horizontal="right" shrinkToFit="1"/>
    </xf>
    <xf numFmtId="178" fontId="5" fillId="3" borderId="0" xfId="1" applyNumberFormat="1" applyFont="1" applyFill="1" applyBorder="1" applyAlignment="1">
      <alignment horizontal="right" vertical="center" shrinkToFit="1"/>
    </xf>
    <xf numFmtId="178" fontId="4" fillId="0" borderId="0" xfId="0" applyNumberFormat="1" applyFont="1" applyBorder="1" applyAlignment="1">
      <alignment horizontal="right" vertical="center" shrinkToFit="1"/>
    </xf>
    <xf numFmtId="178" fontId="5" fillId="2" borderId="1" xfId="1" applyNumberFormat="1" applyFont="1" applyFill="1" applyBorder="1" applyAlignment="1">
      <alignment horizontal="right" vertical="center" shrinkToFit="1"/>
    </xf>
    <xf numFmtId="178" fontId="11" fillId="2" borderId="5" xfId="1" applyNumberFormat="1" applyFont="1" applyFill="1" applyBorder="1" applyAlignment="1">
      <alignment horizontal="right" shrinkToFit="1"/>
    </xf>
    <xf numFmtId="178" fontId="4" fillId="0" borderId="0" xfId="0" applyNumberFormat="1" applyFont="1" applyBorder="1" applyAlignment="1">
      <alignment horizontal="right" vertical="center" shrinkToFit="1"/>
    </xf>
    <xf numFmtId="178" fontId="4" fillId="0" borderId="0" xfId="0" applyNumberFormat="1" applyFont="1" applyBorder="1" applyAlignment="1">
      <alignment horizontal="right" vertical="center" shrinkToFit="1"/>
    </xf>
    <xf numFmtId="0" fontId="7" fillId="0" borderId="0" xfId="1" applyFont="1" applyFill="1" applyBorder="1" applyAlignment="1">
      <alignment horizontal="center" vertical="center" wrapText="1"/>
    </xf>
    <xf numFmtId="179" fontId="2" fillId="0" borderId="0" xfId="1" applyNumberFormat="1">
      <alignment vertical="center"/>
    </xf>
    <xf numFmtId="0" fontId="2" fillId="0" borderId="0" xfId="1" applyNumberFormat="1">
      <alignment vertical="center"/>
    </xf>
    <xf numFmtId="0" fontId="7" fillId="3" borderId="0" xfId="1" applyFont="1" applyFill="1" applyBorder="1" applyAlignment="1">
      <alignment horizontal="center" vertical="center"/>
    </xf>
    <xf numFmtId="0" fontId="2" fillId="0" borderId="3" xfId="1" applyBorder="1">
      <alignment vertical="center"/>
    </xf>
    <xf numFmtId="0" fontId="7" fillId="0" borderId="4" xfId="1" applyFont="1" applyBorder="1" applyAlignment="1">
      <alignment horizontal="center" vertical="center"/>
    </xf>
    <xf numFmtId="0" fontId="7" fillId="0" borderId="0" xfId="1" applyFont="1" applyBorder="1" applyAlignment="1">
      <alignment horizontal="center" vertical="center"/>
    </xf>
    <xf numFmtId="0" fontId="2" fillId="2" borderId="3" xfId="1" applyFill="1" applyBorder="1">
      <alignment vertical="center"/>
    </xf>
    <xf numFmtId="0" fontId="7" fillId="2" borderId="4" xfId="1" applyFont="1" applyFill="1" applyBorder="1" applyAlignment="1">
      <alignment horizontal="center" vertical="center"/>
    </xf>
    <xf numFmtId="0" fontId="7" fillId="2" borderId="0" xfId="1" applyFont="1" applyFill="1" applyBorder="1" applyAlignment="1">
      <alignment horizontal="center" vertical="center"/>
    </xf>
    <xf numFmtId="0" fontId="2" fillId="0" borderId="3" xfId="1" applyFill="1" applyBorder="1">
      <alignment vertical="center"/>
    </xf>
    <xf numFmtId="0" fontId="7" fillId="0" borderId="4" xfId="1" applyFont="1" applyFill="1" applyBorder="1" applyAlignment="1">
      <alignment horizontal="center" vertical="center"/>
    </xf>
    <xf numFmtId="0" fontId="7" fillId="0" borderId="0" xfId="1" applyFont="1" applyFill="1" applyBorder="1" applyAlignment="1">
      <alignment horizontal="center" vertical="center"/>
    </xf>
    <xf numFmtId="0" fontId="2" fillId="0" borderId="0" xfId="1" applyNumberFormat="1" applyFill="1">
      <alignment vertical="center"/>
    </xf>
    <xf numFmtId="0" fontId="12" fillId="0" borderId="1" xfId="1" applyFont="1" applyFill="1" applyBorder="1">
      <alignment vertical="center"/>
    </xf>
    <xf numFmtId="0" fontId="2" fillId="0" borderId="7" xfId="1" applyFill="1" applyBorder="1">
      <alignment vertical="center"/>
    </xf>
    <xf numFmtId="178" fontId="4" fillId="0" borderId="0" xfId="0" applyNumberFormat="1" applyFont="1" applyBorder="1" applyAlignment="1">
      <alignment horizontal="right" vertical="center" shrinkToFit="1"/>
    </xf>
    <xf numFmtId="178" fontId="4" fillId="0" borderId="0" xfId="0" applyNumberFormat="1" applyFont="1" applyBorder="1" applyAlignment="1">
      <alignment horizontal="right" vertical="center" shrinkToFit="1"/>
    </xf>
    <xf numFmtId="0" fontId="13" fillId="0" borderId="0" xfId="0" applyFont="1" applyFill="1" applyAlignment="1">
      <alignment vertical="center"/>
    </xf>
    <xf numFmtId="0" fontId="13" fillId="0" borderId="0" xfId="0" applyFont="1" applyFill="1" applyAlignment="1">
      <alignment vertical="center" shrinkToFit="1"/>
    </xf>
    <xf numFmtId="0" fontId="13" fillId="0" borderId="0" xfId="0" applyFont="1" applyFill="1" applyAlignment="1">
      <alignment horizontal="center" vertical="center"/>
    </xf>
    <xf numFmtId="49" fontId="13" fillId="0" borderId="0" xfId="0" applyNumberFormat="1" applyFont="1" applyFill="1" applyAlignment="1">
      <alignment vertical="center" shrinkToFit="1"/>
    </xf>
    <xf numFmtId="177" fontId="13" fillId="0" borderId="0" xfId="0" applyNumberFormat="1" applyFont="1" applyFill="1" applyAlignment="1">
      <alignment vertical="center"/>
    </xf>
    <xf numFmtId="20" fontId="13" fillId="5" borderId="1" xfId="0" applyNumberFormat="1" applyFont="1" applyFill="1" applyBorder="1" applyAlignment="1">
      <alignment vertical="center" shrinkToFit="1"/>
    </xf>
    <xf numFmtId="0" fontId="13" fillId="5" borderId="1" xfId="0" applyNumberFormat="1" applyFont="1" applyFill="1" applyBorder="1" applyAlignment="1">
      <alignment vertical="center" shrinkToFit="1"/>
    </xf>
    <xf numFmtId="0" fontId="13" fillId="5" borderId="1" xfId="0" applyNumberFormat="1" applyFont="1" applyFill="1" applyBorder="1" applyAlignment="1">
      <alignment horizontal="center" vertical="center" shrinkToFit="1"/>
    </xf>
    <xf numFmtId="0" fontId="13" fillId="5" borderId="1" xfId="0" applyNumberFormat="1" applyFont="1" applyFill="1" applyBorder="1" applyAlignment="1">
      <alignment horizontal="left" vertical="center" shrinkToFit="1"/>
    </xf>
    <xf numFmtId="0" fontId="13" fillId="5" borderId="1" xfId="0" applyNumberFormat="1" applyFont="1" applyFill="1" applyBorder="1" applyAlignment="1">
      <alignment horizontal="center" vertical="center"/>
    </xf>
    <xf numFmtId="49" fontId="13" fillId="5" borderId="1" xfId="0" applyNumberFormat="1" applyFont="1" applyFill="1" applyBorder="1" applyAlignment="1">
      <alignment horizontal="center" vertical="center" shrinkToFit="1"/>
    </xf>
    <xf numFmtId="177" fontId="13" fillId="5" borderId="1" xfId="0" applyNumberFormat="1" applyFont="1" applyFill="1" applyBorder="1" applyAlignment="1">
      <alignment horizontal="center" vertical="center"/>
    </xf>
    <xf numFmtId="0" fontId="13" fillId="0" borderId="1" xfId="0" applyNumberFormat="1" applyFont="1" applyFill="1" applyBorder="1" applyAlignment="1">
      <alignment vertical="center" shrinkToFit="1"/>
    </xf>
    <xf numFmtId="0" fontId="13" fillId="0" borderId="1" xfId="0" applyNumberFormat="1" applyFont="1" applyFill="1" applyBorder="1" applyAlignment="1">
      <alignment horizontal="center" vertical="center" shrinkToFit="1"/>
    </xf>
    <xf numFmtId="0" fontId="13" fillId="0" borderId="1" xfId="0" applyNumberFormat="1" applyFont="1" applyFill="1" applyBorder="1" applyAlignment="1">
      <alignment horizontal="left" vertical="center" shrinkToFit="1"/>
    </xf>
    <xf numFmtId="0" fontId="13" fillId="0" borderId="1" xfId="0" applyNumberFormat="1" applyFont="1" applyFill="1" applyBorder="1" applyAlignment="1">
      <alignment horizontal="center" vertical="center"/>
    </xf>
    <xf numFmtId="49" fontId="13" fillId="0" borderId="1" xfId="0" applyNumberFormat="1" applyFont="1" applyFill="1" applyBorder="1" applyAlignment="1">
      <alignment horizontal="center" vertical="center" shrinkToFit="1"/>
    </xf>
    <xf numFmtId="177" fontId="13" fillId="0" borderId="1" xfId="0" applyNumberFormat="1" applyFont="1" applyFill="1" applyBorder="1" applyAlignment="1">
      <alignment horizontal="center" vertical="center"/>
    </xf>
    <xf numFmtId="0" fontId="13" fillId="0" borderId="1" xfId="0" applyFont="1" applyFill="1" applyBorder="1" applyAlignment="1">
      <alignment vertical="center" shrinkToFit="1"/>
    </xf>
    <xf numFmtId="0" fontId="13" fillId="0" borderId="1" xfId="0" applyFont="1" applyFill="1" applyBorder="1" applyAlignment="1">
      <alignment horizontal="center" vertical="center" shrinkToFit="1"/>
    </xf>
    <xf numFmtId="0" fontId="13" fillId="0" borderId="9" xfId="0" applyNumberFormat="1" applyFont="1" applyFill="1" applyBorder="1" applyAlignment="1">
      <alignment horizontal="left" vertical="center"/>
    </xf>
    <xf numFmtId="0" fontId="13" fillId="0" borderId="0" xfId="0" applyFont="1" applyFill="1" applyAlignment="1">
      <alignment horizontal="center" vertical="center" shrinkToFit="1"/>
    </xf>
    <xf numFmtId="0" fontId="13" fillId="5" borderId="1" xfId="0" applyNumberFormat="1" applyFont="1" applyFill="1" applyBorder="1" applyAlignment="1">
      <alignment vertical="center" wrapText="1" shrinkToFit="1"/>
    </xf>
    <xf numFmtId="0" fontId="13" fillId="0" borderId="1" xfId="0" applyFont="1" applyFill="1" applyBorder="1" applyAlignment="1">
      <alignment horizontal="center" vertical="center"/>
    </xf>
    <xf numFmtId="0" fontId="13" fillId="0" borderId="1" xfId="0" applyFont="1" applyFill="1" applyBorder="1" applyAlignment="1">
      <alignment vertical="center"/>
    </xf>
    <xf numFmtId="0" fontId="13" fillId="0" borderId="8" xfId="0" applyNumberFormat="1" applyFont="1" applyFill="1" applyBorder="1" applyAlignment="1">
      <alignment vertical="center" shrinkToFit="1"/>
    </xf>
    <xf numFmtId="0" fontId="13" fillId="0" borderId="1" xfId="0" applyNumberFormat="1" applyFont="1" applyFill="1" applyBorder="1" applyAlignment="1">
      <alignment vertical="center" wrapText="1" shrinkToFit="1"/>
    </xf>
    <xf numFmtId="0" fontId="13" fillId="0" borderId="1" xfId="0" applyNumberFormat="1" applyFont="1" applyFill="1" applyBorder="1" applyAlignment="1">
      <alignment horizontal="center" vertical="center" wrapText="1" shrinkToFit="1"/>
    </xf>
    <xf numFmtId="14" fontId="17" fillId="0" borderId="6" xfId="0" applyNumberFormat="1" applyFont="1" applyFill="1" applyBorder="1" applyAlignment="1">
      <alignment horizontal="center" vertical="center" wrapText="1"/>
    </xf>
    <xf numFmtId="0" fontId="17" fillId="0" borderId="6" xfId="0" applyNumberFormat="1" applyFont="1" applyFill="1" applyBorder="1" applyAlignment="1">
      <alignment horizontal="right" vertical="center" shrinkToFit="1"/>
    </xf>
    <xf numFmtId="0" fontId="18" fillId="0" borderId="6" xfId="0" applyNumberFormat="1" applyFont="1" applyFill="1" applyBorder="1" applyAlignment="1">
      <alignment horizontal="center" vertical="center" shrinkToFit="1"/>
    </xf>
    <xf numFmtId="0" fontId="18" fillId="0" borderId="6" xfId="0" applyNumberFormat="1" applyFont="1" applyFill="1" applyBorder="1" applyAlignment="1">
      <alignment horizontal="center" vertical="center"/>
    </xf>
    <xf numFmtId="49" fontId="13" fillId="0" borderId="6" xfId="0" applyNumberFormat="1" applyFont="1" applyFill="1" applyBorder="1" applyAlignment="1">
      <alignment horizontal="center" vertical="center" shrinkToFit="1"/>
    </xf>
    <xf numFmtId="178" fontId="4" fillId="0" borderId="0" xfId="0" applyNumberFormat="1" applyFont="1" applyBorder="1" applyAlignment="1">
      <alignment horizontal="right" vertical="center" shrinkToFit="1"/>
    </xf>
    <xf numFmtId="0" fontId="19" fillId="0" borderId="0" xfId="1" applyFont="1" applyFill="1">
      <alignment vertical="center"/>
    </xf>
    <xf numFmtId="0" fontId="7" fillId="0" borderId="0" xfId="1" applyFont="1" applyFill="1" applyAlignment="1">
      <alignment horizontal="right" vertical="center"/>
    </xf>
    <xf numFmtId="0" fontId="8" fillId="0" borderId="0" xfId="1" applyFont="1" applyFill="1">
      <alignment vertical="center"/>
    </xf>
    <xf numFmtId="0" fontId="20" fillId="0" borderId="0" xfId="1" applyFont="1" applyFill="1">
      <alignment vertical="center"/>
    </xf>
    <xf numFmtId="0" fontId="21" fillId="0" borderId="0" xfId="1" applyFont="1" applyFill="1">
      <alignment vertical="center"/>
    </xf>
    <xf numFmtId="180" fontId="22" fillId="0" borderId="0" xfId="1" applyNumberFormat="1" applyFont="1" applyFill="1">
      <alignment vertical="center"/>
    </xf>
    <xf numFmtId="176" fontId="21" fillId="0" borderId="0" xfId="1" applyNumberFormat="1" applyFont="1" applyFill="1">
      <alignment vertical="center"/>
    </xf>
    <xf numFmtId="0" fontId="20" fillId="0" borderId="0" xfId="1" applyFont="1" applyFill="1" applyAlignment="1">
      <alignment horizontal="center" vertical="center"/>
    </xf>
    <xf numFmtId="0" fontId="21" fillId="0" borderId="0" xfId="1" applyFont="1" applyFill="1" applyAlignment="1">
      <alignment horizontal="center" vertical="center"/>
    </xf>
    <xf numFmtId="0" fontId="19" fillId="0" borderId="0" xfId="1" applyFont="1" applyFill="1" applyBorder="1" applyAlignment="1">
      <alignment horizontal="right" vertical="center"/>
    </xf>
    <xf numFmtId="0" fontId="19" fillId="3" borderId="2" xfId="1" applyFont="1" applyFill="1" applyBorder="1" applyAlignment="1">
      <alignment horizontal="right" vertical="center"/>
    </xf>
    <xf numFmtId="0" fontId="21" fillId="3" borderId="7" xfId="1" applyFont="1" applyFill="1" applyBorder="1">
      <alignment vertical="center"/>
    </xf>
    <xf numFmtId="0" fontId="20" fillId="3" borderId="2" xfId="1" applyFont="1" applyFill="1" applyBorder="1">
      <alignment vertical="center"/>
    </xf>
    <xf numFmtId="0" fontId="21" fillId="3" borderId="2" xfId="1" applyFont="1" applyFill="1" applyBorder="1">
      <alignment vertical="center"/>
    </xf>
    <xf numFmtId="180" fontId="22" fillId="3" borderId="2" xfId="1" applyNumberFormat="1" applyFont="1" applyFill="1" applyBorder="1">
      <alignment vertical="center"/>
    </xf>
    <xf numFmtId="176" fontId="21" fillId="3" borderId="2" xfId="1" applyNumberFormat="1" applyFont="1" applyFill="1" applyBorder="1">
      <alignment vertical="center"/>
    </xf>
    <xf numFmtId="0" fontId="21" fillId="3" borderId="2" xfId="1" applyFont="1" applyFill="1" applyBorder="1" applyAlignment="1">
      <alignment horizontal="center" vertical="center"/>
    </xf>
    <xf numFmtId="0" fontId="19" fillId="0" borderId="10" xfId="1" applyFont="1" applyFill="1" applyBorder="1" applyAlignment="1">
      <alignment horizontal="right" vertical="center"/>
    </xf>
    <xf numFmtId="0" fontId="19" fillId="0" borderId="11" xfId="1" applyFont="1" applyFill="1" applyBorder="1" applyAlignment="1">
      <alignment horizontal="right" vertical="center"/>
    </xf>
    <xf numFmtId="0" fontId="19" fillId="0" borderId="7" xfId="1" applyFont="1" applyFill="1" applyBorder="1">
      <alignment vertical="center"/>
    </xf>
    <xf numFmtId="0" fontId="20" fillId="0" borderId="10" xfId="1" applyFont="1" applyFill="1" applyBorder="1">
      <alignment vertical="center"/>
    </xf>
    <xf numFmtId="0" fontId="20" fillId="0" borderId="2" xfId="1" applyFont="1" applyFill="1" applyBorder="1">
      <alignment vertical="center"/>
    </xf>
    <xf numFmtId="0" fontId="21" fillId="0" borderId="7" xfId="1" applyFont="1" applyFill="1" applyBorder="1">
      <alignment vertical="center"/>
    </xf>
    <xf numFmtId="180" fontId="22" fillId="0" borderId="2" xfId="1" applyNumberFormat="1" applyFont="1" applyFill="1" applyBorder="1">
      <alignment vertical="center"/>
    </xf>
    <xf numFmtId="176" fontId="21" fillId="0" borderId="2" xfId="1" applyNumberFormat="1" applyFont="1" applyFill="1" applyBorder="1">
      <alignment vertical="center"/>
    </xf>
    <xf numFmtId="0" fontId="21" fillId="0" borderId="2" xfId="1" applyFont="1" applyFill="1" applyBorder="1" applyAlignment="1">
      <alignment horizontal="center" vertical="center"/>
    </xf>
    <xf numFmtId="0" fontId="19" fillId="2" borderId="10" xfId="1" applyFont="1" applyFill="1" applyBorder="1" applyAlignment="1">
      <alignment horizontal="right" vertical="center"/>
    </xf>
    <xf numFmtId="0" fontId="19" fillId="2" borderId="11" xfId="1" applyFont="1" applyFill="1" applyBorder="1" applyAlignment="1">
      <alignment horizontal="right" vertical="center"/>
    </xf>
    <xf numFmtId="0" fontId="19" fillId="2" borderId="7" xfId="1" applyFont="1" applyFill="1" applyBorder="1">
      <alignment vertical="center"/>
    </xf>
    <xf numFmtId="0" fontId="20" fillId="2" borderId="10" xfId="1" applyFont="1" applyFill="1" applyBorder="1">
      <alignment vertical="center"/>
    </xf>
    <xf numFmtId="0" fontId="20" fillId="2" borderId="2" xfId="1" applyFont="1" applyFill="1" applyBorder="1">
      <alignment vertical="center"/>
    </xf>
    <xf numFmtId="0" fontId="21" fillId="2" borderId="2" xfId="1" applyFont="1" applyFill="1" applyBorder="1">
      <alignment vertical="center"/>
    </xf>
    <xf numFmtId="180" fontId="22" fillId="2" borderId="2" xfId="1" applyNumberFormat="1" applyFont="1" applyFill="1" applyBorder="1">
      <alignment vertical="center"/>
    </xf>
    <xf numFmtId="176" fontId="21" fillId="2" borderId="2" xfId="1" applyNumberFormat="1" applyFont="1" applyFill="1" applyBorder="1">
      <alignment vertical="center"/>
    </xf>
    <xf numFmtId="0" fontId="21" fillId="2" borderId="2" xfId="1" applyFont="1" applyFill="1" applyBorder="1" applyAlignment="1">
      <alignment horizontal="center" vertical="center"/>
    </xf>
    <xf numFmtId="0" fontId="21" fillId="0" borderId="2" xfId="1" applyFont="1" applyFill="1" applyBorder="1">
      <alignment vertical="center"/>
    </xf>
    <xf numFmtId="0" fontId="22" fillId="3" borderId="7" xfId="1" applyFont="1" applyFill="1" applyBorder="1">
      <alignment vertical="center"/>
    </xf>
    <xf numFmtId="0" fontId="23" fillId="0" borderId="7" xfId="1" applyFont="1" applyFill="1" applyBorder="1">
      <alignment vertical="center"/>
    </xf>
    <xf numFmtId="180" fontId="21" fillId="2" borderId="2" xfId="1" applyNumberFormat="1" applyFont="1" applyFill="1" applyBorder="1">
      <alignment vertical="center"/>
    </xf>
    <xf numFmtId="0" fontId="21" fillId="0" borderId="0" xfId="1" applyFont="1" applyFill="1" applyBorder="1" applyAlignment="1">
      <alignment horizontal="right" vertical="center"/>
    </xf>
    <xf numFmtId="0" fontId="21" fillId="2" borderId="10" xfId="1" applyFont="1" applyFill="1" applyBorder="1" applyAlignment="1">
      <alignment horizontal="right" vertical="center"/>
    </xf>
    <xf numFmtId="0" fontId="21" fillId="2" borderId="11" xfId="1" applyFont="1" applyFill="1" applyBorder="1" applyAlignment="1">
      <alignment horizontal="right" vertical="center"/>
    </xf>
    <xf numFmtId="0" fontId="23" fillId="2" borderId="7" xfId="1" applyFont="1" applyFill="1" applyBorder="1">
      <alignment vertical="center"/>
    </xf>
    <xf numFmtId="0" fontId="24" fillId="0" borderId="7" xfId="1" applyFont="1" applyFill="1" applyBorder="1">
      <alignment vertical="center"/>
    </xf>
    <xf numFmtId="0" fontId="19" fillId="3" borderId="2" xfId="1" applyFont="1" applyFill="1" applyBorder="1">
      <alignment vertical="center"/>
    </xf>
    <xf numFmtId="0" fontId="7" fillId="0" borderId="0" xfId="1" applyFont="1" applyFill="1">
      <alignment vertical="center"/>
    </xf>
    <xf numFmtId="0" fontId="7" fillId="0" borderId="7" xfId="1" applyFont="1" applyFill="1" applyBorder="1" applyAlignment="1">
      <alignment horizontal="center" vertical="center"/>
    </xf>
    <xf numFmtId="0" fontId="7" fillId="0" borderId="2" xfId="1" applyFont="1" applyFill="1" applyBorder="1" applyAlignment="1">
      <alignment horizontal="center" vertical="center"/>
    </xf>
    <xf numFmtId="180" fontId="7" fillId="0" borderId="2" xfId="1" applyNumberFormat="1" applyFont="1" applyFill="1" applyBorder="1" applyAlignment="1">
      <alignment horizontal="center" vertical="center" wrapText="1"/>
    </xf>
    <xf numFmtId="176" fontId="7" fillId="0" borderId="2" xfId="1" applyNumberFormat="1" applyFont="1" applyFill="1" applyBorder="1" applyAlignment="1">
      <alignment horizontal="center" vertical="center" wrapText="1"/>
    </xf>
    <xf numFmtId="0" fontId="20" fillId="0" borderId="2" xfId="1" applyFont="1" applyFill="1" applyBorder="1" applyAlignment="1">
      <alignment horizontal="center" vertical="center"/>
    </xf>
    <xf numFmtId="0" fontId="8" fillId="0" borderId="0" xfId="1" applyFont="1" applyFill="1" applyBorder="1" applyAlignment="1">
      <alignment horizontal="center" vertical="center"/>
    </xf>
    <xf numFmtId="0" fontId="9" fillId="0" borderId="0" xfId="1" applyFont="1" applyFill="1" applyBorder="1" applyAlignment="1">
      <alignment horizontal="center" vertical="center"/>
    </xf>
    <xf numFmtId="0" fontId="21" fillId="6" borderId="2" xfId="1" applyFont="1" applyFill="1" applyBorder="1">
      <alignment vertical="center"/>
    </xf>
    <xf numFmtId="0" fontId="21" fillId="7" borderId="2" xfId="1" applyFont="1" applyFill="1" applyBorder="1" applyAlignment="1">
      <alignment horizontal="center" vertical="center"/>
    </xf>
    <xf numFmtId="176" fontId="21" fillId="7" borderId="2" xfId="1" applyNumberFormat="1" applyFont="1" applyFill="1" applyBorder="1">
      <alignment vertical="center"/>
    </xf>
    <xf numFmtId="180" fontId="22" fillId="7" borderId="2" xfId="1" applyNumberFormat="1" applyFont="1" applyFill="1" applyBorder="1">
      <alignment vertical="center"/>
    </xf>
    <xf numFmtId="0" fontId="21" fillId="7" borderId="2" xfId="1" applyFont="1" applyFill="1" applyBorder="1">
      <alignment vertical="center"/>
    </xf>
    <xf numFmtId="0" fontId="20" fillId="7" borderId="2" xfId="1" applyFont="1" applyFill="1" applyBorder="1">
      <alignment vertical="center"/>
    </xf>
    <xf numFmtId="0" fontId="19" fillId="7" borderId="7" xfId="1" applyFont="1" applyFill="1" applyBorder="1">
      <alignment vertical="center"/>
    </xf>
    <xf numFmtId="0" fontId="19" fillId="7" borderId="10" xfId="1" applyFont="1" applyFill="1" applyBorder="1" applyAlignment="1">
      <alignment horizontal="right" vertical="center"/>
    </xf>
    <xf numFmtId="0" fontId="21" fillId="6" borderId="2" xfId="1" applyFont="1" applyFill="1" applyBorder="1" applyAlignment="1">
      <alignment horizontal="center" vertical="center"/>
    </xf>
    <xf numFmtId="176" fontId="21" fillId="6" borderId="2" xfId="1" applyNumberFormat="1" applyFont="1" applyFill="1" applyBorder="1">
      <alignment vertical="center"/>
    </xf>
    <xf numFmtId="180" fontId="22" fillId="6" borderId="2" xfId="1" applyNumberFormat="1" applyFont="1" applyFill="1" applyBorder="1">
      <alignment vertical="center"/>
    </xf>
    <xf numFmtId="0" fontId="20" fillId="6" borderId="2" xfId="1" applyFont="1" applyFill="1" applyBorder="1">
      <alignment vertical="center"/>
    </xf>
    <xf numFmtId="0" fontId="19" fillId="6" borderId="7" xfId="1" applyFont="1" applyFill="1" applyBorder="1">
      <alignment vertical="center"/>
    </xf>
    <xf numFmtId="0" fontId="19" fillId="6" borderId="13" xfId="1" applyFont="1" applyFill="1" applyBorder="1" applyAlignment="1">
      <alignment horizontal="right" vertical="center"/>
    </xf>
    <xf numFmtId="9" fontId="25" fillId="0" borderId="0" xfId="2" applyFill="1" applyAlignment="1">
      <alignment vertical="center"/>
    </xf>
    <xf numFmtId="0" fontId="24" fillId="7" borderId="7" xfId="1" applyFont="1" applyFill="1" applyBorder="1">
      <alignment vertical="center"/>
    </xf>
    <xf numFmtId="0" fontId="26" fillId="0" borderId="7" xfId="1" applyFont="1" applyFill="1" applyBorder="1">
      <alignment vertical="center"/>
    </xf>
    <xf numFmtId="0" fontId="26" fillId="7" borderId="7" xfId="1" applyFont="1" applyFill="1" applyBorder="1">
      <alignment vertical="center"/>
    </xf>
    <xf numFmtId="0" fontId="22" fillId="0" borderId="7" xfId="1" applyFont="1" applyFill="1" applyBorder="1">
      <alignment vertical="center"/>
    </xf>
    <xf numFmtId="0" fontId="26" fillId="2" borderId="7" xfId="1" applyFont="1" applyFill="1" applyBorder="1">
      <alignment vertical="center"/>
    </xf>
    <xf numFmtId="180" fontId="21" fillId="0" borderId="2" xfId="1" applyNumberFormat="1" applyFont="1" applyFill="1" applyBorder="1">
      <alignment vertical="center"/>
    </xf>
    <xf numFmtId="0" fontId="21" fillId="0" borderId="10" xfId="1" applyFont="1" applyFill="1" applyBorder="1" applyAlignment="1">
      <alignment horizontal="right" vertical="center"/>
    </xf>
    <xf numFmtId="0" fontId="23" fillId="7" borderId="7" xfId="1" applyFont="1" applyFill="1" applyBorder="1">
      <alignment vertical="center"/>
    </xf>
    <xf numFmtId="0" fontId="27" fillId="0" borderId="7" xfId="1" applyFont="1" applyFill="1" applyBorder="1">
      <alignment vertical="center"/>
    </xf>
    <xf numFmtId="20" fontId="19" fillId="6" borderId="13" xfId="1" applyNumberFormat="1" applyFont="1" applyFill="1" applyBorder="1" applyAlignment="1">
      <alignment horizontal="right" vertical="center"/>
    </xf>
    <xf numFmtId="0" fontId="9" fillId="0" borderId="0" xfId="1" applyFont="1" applyFill="1">
      <alignment vertical="center"/>
    </xf>
    <xf numFmtId="0" fontId="7" fillId="0" borderId="0" xfId="1" applyFont="1" applyFill="1" applyAlignment="1">
      <alignment horizontal="center" vertical="center"/>
    </xf>
    <xf numFmtId="0" fontId="19" fillId="0" borderId="0" xfId="1" applyFont="1" applyFill="1" applyBorder="1">
      <alignment vertical="center"/>
    </xf>
    <xf numFmtId="0" fontId="7" fillId="0" borderId="0" xfId="1" applyFont="1" applyFill="1" applyBorder="1" applyAlignment="1">
      <alignment horizontal="right" vertical="center"/>
    </xf>
    <xf numFmtId="0" fontId="7" fillId="0" borderId="0" xfId="1" applyFont="1" applyFill="1" applyBorder="1">
      <alignment vertical="center"/>
    </xf>
    <xf numFmtId="0" fontId="8" fillId="0" borderId="0" xfId="1" applyFont="1" applyFill="1" applyBorder="1">
      <alignment vertical="center"/>
    </xf>
    <xf numFmtId="0" fontId="21" fillId="0" borderId="0" xfId="1" applyFont="1" applyFill="1" applyBorder="1">
      <alignment vertical="center"/>
    </xf>
    <xf numFmtId="180" fontId="9" fillId="0" borderId="0" xfId="1" applyNumberFormat="1" applyFont="1" applyFill="1" applyBorder="1">
      <alignment vertical="center"/>
    </xf>
    <xf numFmtId="176" fontId="21" fillId="0" borderId="0" xfId="1" applyNumberFormat="1" applyFont="1" applyFill="1" applyBorder="1">
      <alignment vertical="center"/>
    </xf>
    <xf numFmtId="0" fontId="20" fillId="0" borderId="0" xfId="1" applyFont="1" applyFill="1" applyBorder="1">
      <alignment vertical="center"/>
    </xf>
    <xf numFmtId="180" fontId="22" fillId="0" borderId="0" xfId="1" applyNumberFormat="1" applyFont="1" applyFill="1" applyBorder="1">
      <alignment vertical="center"/>
    </xf>
    <xf numFmtId="0" fontId="19" fillId="3" borderId="13" xfId="1" applyFont="1" applyFill="1" applyBorder="1" applyAlignment="1">
      <alignment horizontal="right" vertical="center"/>
    </xf>
    <xf numFmtId="0" fontId="7" fillId="3" borderId="7" xfId="1" applyFont="1" applyFill="1" applyBorder="1">
      <alignment vertical="center"/>
    </xf>
    <xf numFmtId="0" fontId="20" fillId="3" borderId="10" xfId="1" applyFont="1" applyFill="1" applyBorder="1">
      <alignment vertical="center"/>
    </xf>
    <xf numFmtId="176" fontId="22" fillId="3" borderId="2" xfId="1" applyNumberFormat="1" applyFont="1" applyFill="1" applyBorder="1">
      <alignment vertical="center"/>
    </xf>
    <xf numFmtId="0" fontId="8" fillId="3" borderId="2" xfId="1" applyFont="1" applyFill="1" applyBorder="1" applyAlignment="1">
      <alignment horizontal="center" vertical="center"/>
    </xf>
    <xf numFmtId="0" fontId="8" fillId="0" borderId="2" xfId="1" applyFont="1" applyFill="1" applyBorder="1" applyAlignment="1">
      <alignment horizontal="center" vertical="center"/>
    </xf>
    <xf numFmtId="0" fontId="8" fillId="2" borderId="2" xfId="1" applyFont="1" applyFill="1" applyBorder="1" applyAlignment="1">
      <alignment horizontal="center" vertical="center"/>
    </xf>
    <xf numFmtId="0" fontId="21" fillId="2" borderId="7" xfId="1" applyFont="1" applyFill="1" applyBorder="1">
      <alignment vertical="center"/>
    </xf>
    <xf numFmtId="0" fontId="19" fillId="9" borderId="2" xfId="1" applyFont="1" applyFill="1" applyBorder="1" applyAlignment="1">
      <alignment horizontal="right" vertical="center"/>
    </xf>
    <xf numFmtId="0" fontId="19" fillId="9" borderId="13" xfId="1" applyFont="1" applyFill="1" applyBorder="1" applyAlignment="1">
      <alignment horizontal="right" vertical="center"/>
    </xf>
    <xf numFmtId="0" fontId="28" fillId="10" borderId="7" xfId="1" applyFont="1" applyFill="1" applyBorder="1">
      <alignment vertical="center"/>
    </xf>
    <xf numFmtId="0" fontId="20" fillId="9" borderId="10" xfId="1" applyFont="1" applyFill="1" applyBorder="1">
      <alignment vertical="center"/>
    </xf>
    <xf numFmtId="0" fontId="20" fillId="9" borderId="2" xfId="1" applyFont="1" applyFill="1" applyBorder="1">
      <alignment vertical="center"/>
    </xf>
    <xf numFmtId="0" fontId="21" fillId="9" borderId="7" xfId="1" applyFont="1" applyFill="1" applyBorder="1">
      <alignment vertical="center"/>
    </xf>
    <xf numFmtId="180" fontId="22" fillId="9" borderId="2" xfId="1" applyNumberFormat="1" applyFont="1" applyFill="1" applyBorder="1">
      <alignment vertical="center"/>
    </xf>
    <xf numFmtId="176" fontId="21" fillId="9" borderId="2" xfId="1" applyNumberFormat="1" applyFont="1" applyFill="1" applyBorder="1">
      <alignment vertical="center"/>
    </xf>
    <xf numFmtId="0" fontId="8" fillId="9" borderId="2" xfId="1" applyFont="1" applyFill="1" applyBorder="1" applyAlignment="1">
      <alignment horizontal="center" vertical="center"/>
    </xf>
    <xf numFmtId="0" fontId="19" fillId="9" borderId="10" xfId="1" applyFont="1" applyFill="1" applyBorder="1" applyAlignment="1">
      <alignment horizontal="right" vertical="center"/>
    </xf>
    <xf numFmtId="0" fontId="21" fillId="9" borderId="2" xfId="1" applyFont="1" applyFill="1" applyBorder="1">
      <alignment vertical="center"/>
    </xf>
    <xf numFmtId="0" fontId="21" fillId="10" borderId="2" xfId="1" applyFont="1" applyFill="1" applyBorder="1">
      <alignment vertical="center"/>
    </xf>
    <xf numFmtId="0" fontId="20" fillId="10" borderId="2" xfId="1" applyFont="1" applyFill="1" applyBorder="1">
      <alignment vertical="center"/>
    </xf>
    <xf numFmtId="180" fontId="22" fillId="10" borderId="2" xfId="1" applyNumberFormat="1" applyFont="1" applyFill="1" applyBorder="1">
      <alignment vertical="center"/>
    </xf>
    <xf numFmtId="0" fontId="19" fillId="0" borderId="0" xfId="1" applyFont="1">
      <alignment vertical="center"/>
    </xf>
    <xf numFmtId="0" fontId="19" fillId="11" borderId="2" xfId="1" applyFont="1" applyFill="1" applyBorder="1" applyAlignment="1">
      <alignment horizontal="right" vertical="center"/>
    </xf>
    <xf numFmtId="0" fontId="19" fillId="11" borderId="13" xfId="1" applyFont="1" applyFill="1" applyBorder="1" applyAlignment="1">
      <alignment horizontal="right" vertical="center"/>
    </xf>
    <xf numFmtId="0" fontId="7" fillId="11" borderId="7" xfId="1" applyFont="1" applyFill="1" applyBorder="1">
      <alignment vertical="center"/>
    </xf>
    <xf numFmtId="0" fontId="20" fillId="11" borderId="2" xfId="1" applyFont="1" applyFill="1" applyBorder="1">
      <alignment vertical="center"/>
    </xf>
    <xf numFmtId="0" fontId="21" fillId="11" borderId="2" xfId="1" applyFont="1" applyFill="1" applyBorder="1">
      <alignment vertical="center"/>
    </xf>
    <xf numFmtId="180" fontId="22" fillId="11" borderId="2" xfId="1" applyNumberFormat="1" applyFont="1" applyFill="1" applyBorder="1">
      <alignment vertical="center"/>
    </xf>
    <xf numFmtId="176" fontId="21" fillId="11" borderId="2" xfId="1" applyNumberFormat="1" applyFont="1" applyFill="1" applyBorder="1">
      <alignment vertical="center"/>
    </xf>
    <xf numFmtId="0" fontId="7" fillId="0" borderId="13" xfId="1" applyFont="1" applyFill="1" applyBorder="1" applyAlignment="1">
      <alignment horizontal="center" vertical="center" wrapText="1"/>
    </xf>
    <xf numFmtId="0" fontId="19" fillId="0" borderId="2" xfId="1" applyFont="1" applyFill="1" applyBorder="1" applyAlignment="1">
      <alignment horizontal="center" vertical="center"/>
    </xf>
    <xf numFmtId="180" fontId="8" fillId="0" borderId="2" xfId="1" applyNumberFormat="1" applyFont="1" applyFill="1" applyBorder="1" applyAlignment="1">
      <alignment horizontal="center" vertical="center" wrapText="1"/>
    </xf>
    <xf numFmtId="176" fontId="8" fillId="0" borderId="2" xfId="1" applyNumberFormat="1" applyFont="1" applyFill="1" applyBorder="1" applyAlignment="1">
      <alignment horizontal="center" vertical="center" wrapText="1"/>
    </xf>
    <xf numFmtId="0" fontId="31" fillId="0" borderId="14" xfId="3" applyFont="1" applyBorder="1" applyAlignment="1">
      <alignment vertical="center"/>
    </xf>
    <xf numFmtId="176" fontId="32" fillId="0" borderId="14" xfId="3" applyNumberFormat="1" applyFont="1" applyBorder="1" applyAlignment="1">
      <alignment horizontal="right" vertical="center"/>
    </xf>
    <xf numFmtId="176" fontId="31" fillId="0" borderId="14" xfId="3" applyNumberFormat="1" applyFont="1" applyBorder="1" applyAlignment="1">
      <alignment vertical="center"/>
    </xf>
    <xf numFmtId="0" fontId="33" fillId="0" borderId="14" xfId="3" applyFont="1" applyBorder="1" applyAlignment="1">
      <alignment vertical="center"/>
    </xf>
    <xf numFmtId="0" fontId="33" fillId="0" borderId="14" xfId="3" applyFont="1" applyBorder="1" applyAlignment="1">
      <alignment vertical="center" wrapText="1"/>
    </xf>
    <xf numFmtId="1" fontId="31" fillId="0" borderId="14" xfId="3" applyNumberFormat="1" applyFont="1" applyBorder="1" applyAlignment="1">
      <alignment vertical="center"/>
    </xf>
    <xf numFmtId="0" fontId="31" fillId="0" borderId="14" xfId="3" applyFont="1" applyBorder="1" applyAlignment="1">
      <alignment horizontal="center" vertical="center" wrapText="1"/>
    </xf>
    <xf numFmtId="0" fontId="30" fillId="0" borderId="14" xfId="3" applyBorder="1">
      <alignment vertical="top" wrapText="1"/>
    </xf>
    <xf numFmtId="1" fontId="31" fillId="12" borderId="14" xfId="3" applyNumberFormat="1" applyFont="1" applyFill="1" applyBorder="1" applyAlignment="1">
      <alignment vertical="center"/>
    </xf>
    <xf numFmtId="176" fontId="32" fillId="12" borderId="14" xfId="3" applyNumberFormat="1" applyFont="1" applyFill="1" applyBorder="1" applyAlignment="1">
      <alignment horizontal="right" vertical="center"/>
    </xf>
    <xf numFmtId="176" fontId="31" fillId="12" borderId="14" xfId="3" applyNumberFormat="1" applyFont="1" applyFill="1" applyBorder="1" applyAlignment="1">
      <alignment vertical="center"/>
    </xf>
    <xf numFmtId="0" fontId="31" fillId="12" borderId="14" xfId="3" applyFont="1" applyFill="1" applyBorder="1" applyAlignment="1">
      <alignment vertical="center"/>
    </xf>
    <xf numFmtId="0" fontId="32" fillId="12" borderId="14" xfId="3" applyFont="1" applyFill="1" applyBorder="1" applyAlignment="1">
      <alignment horizontal="center" vertical="center"/>
    </xf>
    <xf numFmtId="0" fontId="30" fillId="12" borderId="14" xfId="3" applyFill="1" applyBorder="1">
      <alignment vertical="top" wrapText="1"/>
    </xf>
    <xf numFmtId="1" fontId="32" fillId="0" borderId="14" xfId="3" applyNumberFormat="1" applyFont="1" applyBorder="1" applyAlignment="1">
      <alignment horizontal="center" vertical="center"/>
    </xf>
    <xf numFmtId="1" fontId="31" fillId="13" borderId="14" xfId="3" applyNumberFormat="1" applyFont="1" applyFill="1" applyBorder="1" applyAlignment="1">
      <alignment vertical="center"/>
    </xf>
    <xf numFmtId="176" fontId="32" fillId="13" borderId="14" xfId="3" applyNumberFormat="1" applyFont="1" applyFill="1" applyBorder="1" applyAlignment="1">
      <alignment horizontal="right" vertical="center"/>
    </xf>
    <xf numFmtId="176" fontId="31" fillId="13" borderId="14" xfId="3" applyNumberFormat="1" applyFont="1" applyFill="1" applyBorder="1" applyAlignment="1">
      <alignment vertical="center"/>
    </xf>
    <xf numFmtId="0" fontId="31" fillId="13" borderId="14" xfId="3" applyFont="1" applyFill="1" applyBorder="1" applyAlignment="1">
      <alignment vertical="center"/>
    </xf>
    <xf numFmtId="1" fontId="32" fillId="13" borderId="14" xfId="3" applyNumberFormat="1" applyFont="1" applyFill="1" applyBorder="1" applyAlignment="1">
      <alignment horizontal="center" vertical="center"/>
    </xf>
    <xf numFmtId="0" fontId="30" fillId="13" borderId="14" xfId="3" applyFill="1" applyBorder="1">
      <alignment vertical="top" wrapText="1"/>
    </xf>
    <xf numFmtId="1" fontId="31" fillId="14" borderId="14" xfId="3" applyNumberFormat="1" applyFont="1" applyFill="1" applyBorder="1" applyAlignment="1">
      <alignment vertical="center"/>
    </xf>
    <xf numFmtId="176" fontId="32" fillId="14" borderId="14" xfId="3" applyNumberFormat="1" applyFont="1" applyFill="1" applyBorder="1" applyAlignment="1">
      <alignment horizontal="right" vertical="center"/>
    </xf>
    <xf numFmtId="176" fontId="31" fillId="14" borderId="14" xfId="3" applyNumberFormat="1" applyFont="1" applyFill="1" applyBorder="1" applyAlignment="1">
      <alignment vertical="center"/>
    </xf>
    <xf numFmtId="0" fontId="31" fillId="14" borderId="14" xfId="3" applyFont="1" applyFill="1" applyBorder="1" applyAlignment="1">
      <alignment vertical="center"/>
    </xf>
    <xf numFmtId="1" fontId="32" fillId="14" borderId="14" xfId="3" applyNumberFormat="1" applyFont="1" applyFill="1" applyBorder="1" applyAlignment="1">
      <alignment horizontal="center" vertical="center"/>
    </xf>
    <xf numFmtId="1" fontId="31" fillId="15" borderId="14" xfId="3" applyNumberFormat="1" applyFont="1" applyFill="1" applyBorder="1" applyAlignment="1">
      <alignment vertical="center"/>
    </xf>
    <xf numFmtId="176" fontId="32" fillId="15" borderId="14" xfId="3" applyNumberFormat="1" applyFont="1" applyFill="1" applyBorder="1" applyAlignment="1">
      <alignment horizontal="right" vertical="center"/>
    </xf>
    <xf numFmtId="0" fontId="31" fillId="15" borderId="14" xfId="3" applyFont="1" applyFill="1" applyBorder="1" applyAlignment="1">
      <alignment vertical="center"/>
    </xf>
    <xf numFmtId="0" fontId="31" fillId="15" borderId="14" xfId="3" applyFont="1" applyFill="1" applyBorder="1" applyAlignment="1">
      <alignment horizontal="center" vertical="center"/>
    </xf>
    <xf numFmtId="0" fontId="30" fillId="15" borderId="14" xfId="3" applyFill="1" applyBorder="1">
      <alignment vertical="top" wrapText="1"/>
    </xf>
    <xf numFmtId="0" fontId="32" fillId="13" borderId="14" xfId="3" applyFont="1" applyFill="1" applyBorder="1" applyAlignment="1">
      <alignment horizontal="center" vertical="center"/>
    </xf>
    <xf numFmtId="1" fontId="31" fillId="0" borderId="14" xfId="3" applyNumberFormat="1" applyFont="1" applyBorder="1" applyAlignment="1">
      <alignment horizontal="center" vertical="center"/>
    </xf>
    <xf numFmtId="1" fontId="31" fillId="13" borderId="14" xfId="3" applyNumberFormat="1" applyFont="1" applyFill="1" applyBorder="1" applyAlignment="1">
      <alignment horizontal="center" vertical="center"/>
    </xf>
    <xf numFmtId="176" fontId="31" fillId="15" borderId="14" xfId="3" applyNumberFormat="1" applyFont="1" applyFill="1" applyBorder="1" applyAlignment="1">
      <alignment vertical="center"/>
    </xf>
    <xf numFmtId="0" fontId="32" fillId="15" borderId="14" xfId="3" applyFont="1" applyFill="1" applyBorder="1" applyAlignment="1">
      <alignment horizontal="center" vertical="center"/>
    </xf>
    <xf numFmtId="0" fontId="31" fillId="14" borderId="14" xfId="3" applyFont="1" applyFill="1" applyBorder="1" applyAlignment="1">
      <alignment vertical="center" wrapText="1"/>
    </xf>
    <xf numFmtId="1" fontId="31" fillId="14" borderId="14" xfId="3" applyNumberFormat="1" applyFont="1" applyFill="1" applyBorder="1" applyAlignment="1">
      <alignment horizontal="center" vertical="center"/>
    </xf>
    <xf numFmtId="0" fontId="31" fillId="0" borderId="14" xfId="3" applyFont="1" applyBorder="1" applyAlignment="1">
      <alignment horizontal="right" vertical="center"/>
    </xf>
    <xf numFmtId="0" fontId="30" fillId="0" borderId="0" xfId="3">
      <alignment vertical="top" wrapText="1"/>
    </xf>
    <xf numFmtId="178" fontId="4" fillId="0" borderId="0" xfId="0" applyNumberFormat="1" applyFont="1" applyBorder="1" applyAlignment="1">
      <alignment horizontal="right" vertical="center" shrinkToFit="1"/>
    </xf>
    <xf numFmtId="0" fontId="7" fillId="0" borderId="7" xfId="1" applyFont="1" applyFill="1" applyBorder="1">
      <alignment vertical="center"/>
    </xf>
    <xf numFmtId="0" fontId="7" fillId="0" borderId="11" xfId="1" applyFont="1" applyFill="1" applyBorder="1">
      <alignment vertical="center"/>
    </xf>
    <xf numFmtId="0" fontId="7" fillId="0" borderId="10" xfId="1" applyFont="1" applyFill="1" applyBorder="1">
      <alignment vertical="center"/>
    </xf>
    <xf numFmtId="0" fontId="7" fillId="2" borderId="7" xfId="1" applyFont="1" applyFill="1" applyBorder="1">
      <alignment vertical="center"/>
    </xf>
    <xf numFmtId="0" fontId="7" fillId="2" borderId="11" xfId="1" applyFont="1" applyFill="1" applyBorder="1">
      <alignment vertical="center"/>
    </xf>
    <xf numFmtId="0" fontId="7" fillId="2" borderId="10" xfId="1" applyFont="1" applyFill="1" applyBorder="1">
      <alignment vertical="center"/>
    </xf>
    <xf numFmtId="0" fontId="7" fillId="8" borderId="7" xfId="1" applyFont="1" applyFill="1" applyBorder="1">
      <alignment vertical="center"/>
    </xf>
    <xf numFmtId="0" fontId="7" fillId="8" borderId="11" xfId="1" applyFont="1" applyFill="1" applyBorder="1">
      <alignment vertical="center"/>
    </xf>
    <xf numFmtId="0" fontId="7" fillId="8" borderId="10" xfId="1" applyFont="1" applyFill="1" applyBorder="1">
      <alignment vertical="center"/>
    </xf>
    <xf numFmtId="0" fontId="29" fillId="2" borderId="7" xfId="1" applyFont="1" applyFill="1" applyBorder="1">
      <alignment vertical="center"/>
    </xf>
    <xf numFmtId="0" fontId="29" fillId="2" borderId="11" xfId="1" applyFont="1" applyFill="1" applyBorder="1">
      <alignment vertical="center"/>
    </xf>
    <xf numFmtId="0" fontId="29" fillId="2" borderId="10" xfId="1" applyFont="1" applyFill="1" applyBorder="1">
      <alignment vertical="center"/>
    </xf>
    <xf numFmtId="0" fontId="29" fillId="0" borderId="7" xfId="1" applyFont="1" applyFill="1" applyBorder="1">
      <alignment vertical="center"/>
    </xf>
    <xf numFmtId="0" fontId="29" fillId="0" borderId="11" xfId="1" applyFont="1" applyFill="1" applyBorder="1">
      <alignment vertical="center"/>
    </xf>
    <xf numFmtId="0" fontId="29" fillId="0" borderId="10" xfId="1" applyFont="1" applyFill="1" applyBorder="1">
      <alignment vertical="center"/>
    </xf>
    <xf numFmtId="0" fontId="2" fillId="0" borderId="7" xfId="1" applyFill="1" applyBorder="1">
      <alignment vertical="center"/>
    </xf>
    <xf numFmtId="0" fontId="2" fillId="0" borderId="11" xfId="1" applyFill="1" applyBorder="1">
      <alignment vertical="center"/>
    </xf>
    <xf numFmtId="0" fontId="2" fillId="0" borderId="10" xfId="1" applyFill="1" applyBorder="1">
      <alignment vertical="center"/>
    </xf>
    <xf numFmtId="0" fontId="7" fillId="2" borderId="7" xfId="1" applyFont="1" applyFill="1" applyBorder="1" applyAlignment="1">
      <alignment horizontal="center" vertical="center"/>
    </xf>
    <xf numFmtId="0" fontId="7" fillId="2" borderId="11" xfId="1" applyFont="1" applyFill="1" applyBorder="1" applyAlignment="1">
      <alignment horizontal="center" vertical="center"/>
    </xf>
    <xf numFmtId="0" fontId="7" fillId="2" borderId="10" xfId="1" applyFont="1" applyFill="1" applyBorder="1" applyAlignment="1">
      <alignment horizontal="center" vertical="center"/>
    </xf>
    <xf numFmtId="0" fontId="7" fillId="0" borderId="7" xfId="1" applyFont="1" applyFill="1" applyBorder="1" applyAlignment="1">
      <alignment vertical="center"/>
    </xf>
    <xf numFmtId="0" fontId="2" fillId="0" borderId="11" xfId="1" applyBorder="1" applyAlignment="1">
      <alignment vertical="center"/>
    </xf>
    <xf numFmtId="0" fontId="2" fillId="0" borderId="10" xfId="1" applyBorder="1" applyAlignment="1">
      <alignment vertical="center"/>
    </xf>
    <xf numFmtId="0" fontId="7" fillId="2" borderId="7" xfId="1" applyFont="1" applyFill="1" applyBorder="1" applyAlignment="1">
      <alignment vertical="center"/>
    </xf>
    <xf numFmtId="0" fontId="28" fillId="10" borderId="7" xfId="1" applyFont="1" applyFill="1" applyBorder="1" applyAlignment="1">
      <alignment vertical="center"/>
    </xf>
    <xf numFmtId="0" fontId="19" fillId="7" borderId="7" xfId="1" applyFont="1" applyFill="1" applyBorder="1" applyAlignment="1">
      <alignment vertical="center"/>
    </xf>
    <xf numFmtId="0" fontId="18" fillId="0" borderId="0" xfId="0" applyNumberFormat="1" applyFont="1" applyFill="1" applyAlignment="1">
      <alignment horizontal="center" vertical="center"/>
    </xf>
    <xf numFmtId="177" fontId="13" fillId="0" borderId="6" xfId="0" applyNumberFormat="1" applyFont="1" applyFill="1" applyBorder="1" applyAlignment="1">
      <alignment horizontal="center" vertical="center"/>
    </xf>
    <xf numFmtId="0" fontId="13" fillId="0" borderId="3" xfId="0" applyNumberFormat="1" applyFont="1" applyFill="1" applyBorder="1" applyAlignment="1">
      <alignment horizontal="center" vertical="center" shrinkToFit="1"/>
    </xf>
    <xf numFmtId="0" fontId="13" fillId="0" borderId="4" xfId="0" applyNumberFormat="1" applyFont="1" applyFill="1" applyBorder="1" applyAlignment="1">
      <alignment horizontal="center" vertical="center" shrinkToFit="1"/>
    </xf>
    <xf numFmtId="0" fontId="13" fillId="0" borderId="3" xfId="0" applyNumberFormat="1" applyFont="1" applyFill="1" applyBorder="1" applyAlignment="1">
      <alignment horizontal="left" vertical="center" wrapText="1" shrinkToFit="1"/>
    </xf>
    <xf numFmtId="0" fontId="13" fillId="0" borderId="5" xfId="0" applyNumberFormat="1" applyFont="1" applyFill="1" applyBorder="1" applyAlignment="1">
      <alignment horizontal="left" vertical="center" wrapText="1" shrinkToFit="1"/>
    </xf>
    <xf numFmtId="178" fontId="11" fillId="2" borderId="12" xfId="1" applyNumberFormat="1" applyFont="1" applyFill="1" applyBorder="1" applyAlignment="1">
      <alignment horizontal="right" shrinkToFit="1"/>
    </xf>
    <xf numFmtId="178" fontId="11" fillId="2" borderId="0" xfId="1" applyNumberFormat="1" applyFont="1" applyFill="1" applyBorder="1" applyAlignment="1">
      <alignment horizontal="right" shrinkToFit="1"/>
    </xf>
    <xf numFmtId="178" fontId="4" fillId="0" borderId="0" xfId="0" applyNumberFormat="1" applyFont="1" applyBorder="1" applyAlignment="1">
      <alignment horizontal="right" vertical="center" shrinkToFit="1"/>
    </xf>
    <xf numFmtId="178" fontId="10" fillId="5" borderId="6" xfId="0" applyNumberFormat="1" applyFont="1" applyFill="1" applyBorder="1" applyAlignment="1">
      <alignment horizontal="right" shrinkToFit="1"/>
    </xf>
    <xf numFmtId="178" fontId="10" fillId="5" borderId="0" xfId="0" applyNumberFormat="1" applyFont="1" applyFill="1" applyBorder="1" applyAlignment="1">
      <alignment horizontal="right" shrinkToFit="1"/>
    </xf>
    <xf numFmtId="178" fontId="10" fillId="4" borderId="0" xfId="0" applyNumberFormat="1" applyFont="1" applyFill="1" applyBorder="1" applyAlignment="1">
      <alignment horizontal="right" shrinkToFit="1"/>
    </xf>
    <xf numFmtId="178" fontId="11" fillId="2" borderId="3" xfId="1" applyNumberFormat="1" applyFont="1" applyFill="1" applyBorder="1" applyAlignment="1">
      <alignment horizontal="right" shrinkToFit="1"/>
    </xf>
    <xf numFmtId="178" fontId="11" fillId="2" borderId="4" xfId="1" applyNumberFormat="1" applyFont="1" applyFill="1" applyBorder="1" applyAlignment="1">
      <alignment horizontal="right" shrinkToFit="1"/>
    </xf>
    <xf numFmtId="178" fontId="10" fillId="5" borderId="0" xfId="0" applyNumberFormat="1" applyFont="1" applyFill="1" applyBorder="1" applyAlignment="1">
      <alignment horizontal="right" vertical="top" shrinkToFit="1"/>
    </xf>
  </cellXfs>
  <cellStyles count="4">
    <cellStyle name="パーセント 2" xfId="2"/>
    <cellStyle name="標準" xfId="0" builtinId="0"/>
    <cellStyle name="標準 2" xfId="1"/>
    <cellStyle name="標準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wmf"/><Relationship Id="rId5" Type="http://schemas.openxmlformats.org/officeDocument/2006/relationships/image" Target="../media/image5.emf"/><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wmf"/><Relationship Id="rId13" Type="http://schemas.openxmlformats.org/officeDocument/2006/relationships/image" Target="../media/image16.wmf"/><Relationship Id="rId3" Type="http://schemas.openxmlformats.org/officeDocument/2006/relationships/image" Target="../media/image8.wmf"/><Relationship Id="rId7" Type="http://schemas.openxmlformats.org/officeDocument/2006/relationships/image" Target="../media/image10.wmf"/><Relationship Id="rId12" Type="http://schemas.openxmlformats.org/officeDocument/2006/relationships/image" Target="../media/image15.wmf"/><Relationship Id="rId2" Type="http://schemas.openxmlformats.org/officeDocument/2006/relationships/image" Target="../media/image7.wmf"/><Relationship Id="rId1" Type="http://schemas.openxmlformats.org/officeDocument/2006/relationships/image" Target="../media/image1.wmf"/><Relationship Id="rId6" Type="http://schemas.openxmlformats.org/officeDocument/2006/relationships/image" Target="../media/image2.wmf"/><Relationship Id="rId11" Type="http://schemas.openxmlformats.org/officeDocument/2006/relationships/image" Target="../media/image14.wmf"/><Relationship Id="rId5" Type="http://schemas.openxmlformats.org/officeDocument/2006/relationships/image" Target="../media/image9.wmf"/><Relationship Id="rId15" Type="http://schemas.openxmlformats.org/officeDocument/2006/relationships/image" Target="../media/image18.wmf"/><Relationship Id="rId10" Type="http://schemas.openxmlformats.org/officeDocument/2006/relationships/image" Target="../media/image13.wmf"/><Relationship Id="rId4" Type="http://schemas.openxmlformats.org/officeDocument/2006/relationships/image" Target="../media/image3.wmf"/><Relationship Id="rId9" Type="http://schemas.openxmlformats.org/officeDocument/2006/relationships/image" Target="../media/image12.wmf"/><Relationship Id="rId14" Type="http://schemas.openxmlformats.org/officeDocument/2006/relationships/image" Target="../media/image17.wmf"/></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4.png"/><Relationship Id="rId1" Type="http://schemas.openxmlformats.org/officeDocument/2006/relationships/image" Target="../media/image1.wmf"/><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 Id="rId9" Type="http://schemas.openxmlformats.org/officeDocument/2006/relationships/image" Target="../media/image25.png"/></Relationships>
</file>

<file path=xl/drawings/_rels/drawing4.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wmf"/><Relationship Id="rId5" Type="http://schemas.openxmlformats.org/officeDocument/2006/relationships/image" Target="../media/image5.emf"/><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image" Target="../media/image28.wmf"/><Relationship Id="rId13" Type="http://schemas.openxmlformats.org/officeDocument/2006/relationships/image" Target="../media/image9.wmf"/><Relationship Id="rId3" Type="http://schemas.openxmlformats.org/officeDocument/2006/relationships/image" Target="../media/image12.wmf"/><Relationship Id="rId7" Type="http://schemas.openxmlformats.org/officeDocument/2006/relationships/image" Target="../media/image1.wmf"/><Relationship Id="rId12" Type="http://schemas.openxmlformats.org/officeDocument/2006/relationships/image" Target="../media/image8.wmf"/><Relationship Id="rId2" Type="http://schemas.openxmlformats.org/officeDocument/2006/relationships/image" Target="../media/image15.wmf"/><Relationship Id="rId1" Type="http://schemas.openxmlformats.org/officeDocument/2006/relationships/image" Target="../media/image11.wmf"/><Relationship Id="rId6" Type="http://schemas.openxmlformats.org/officeDocument/2006/relationships/image" Target="../media/image27.wmf"/><Relationship Id="rId11" Type="http://schemas.openxmlformats.org/officeDocument/2006/relationships/image" Target="../media/image13.wmf"/><Relationship Id="rId5" Type="http://schemas.openxmlformats.org/officeDocument/2006/relationships/image" Target="../media/image14.wmf"/><Relationship Id="rId10" Type="http://schemas.openxmlformats.org/officeDocument/2006/relationships/image" Target="../media/image30.wmf"/><Relationship Id="rId4" Type="http://schemas.openxmlformats.org/officeDocument/2006/relationships/image" Target="../media/image26.wmf"/><Relationship Id="rId9" Type="http://schemas.openxmlformats.org/officeDocument/2006/relationships/image" Target="../media/image29.wmf"/><Relationship Id="rId14" Type="http://schemas.openxmlformats.org/officeDocument/2006/relationships/image" Target="../media/image31.wmf"/></Relationships>
</file>

<file path=xl/drawings/_rels/drawing6.xml.rels><?xml version="1.0" encoding="UTF-8" standalone="yes"?>
<Relationships xmlns="http://schemas.openxmlformats.org/package/2006/relationships"><Relationship Id="rId1" Type="http://schemas.openxmlformats.org/officeDocument/2006/relationships/image" Target="../media/image1.wmf"/></Relationships>
</file>

<file path=xl/drawings/_rels/drawing7.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png"/><Relationship Id="rId1" Type="http://schemas.openxmlformats.org/officeDocument/2006/relationships/image" Target="../media/image1.wmf"/><Relationship Id="rId6" Type="http://schemas.openxmlformats.org/officeDocument/2006/relationships/image" Target="../media/image71.jpeg"/><Relationship Id="rId5" Type="http://schemas.openxmlformats.org/officeDocument/2006/relationships/image" Target="../media/image70.jpeg"/><Relationship Id="rId4" Type="http://schemas.openxmlformats.org/officeDocument/2006/relationships/image" Target="../media/image6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image" Target="../media/image34.emf"/><Relationship Id="rId7" Type="http://schemas.openxmlformats.org/officeDocument/2006/relationships/image" Target="../media/image38.emf"/><Relationship Id="rId2" Type="http://schemas.openxmlformats.org/officeDocument/2006/relationships/image" Target="../media/image33.emf"/><Relationship Id="rId1" Type="http://schemas.openxmlformats.org/officeDocument/2006/relationships/image" Target="../media/image32.emf"/><Relationship Id="rId6" Type="http://schemas.openxmlformats.org/officeDocument/2006/relationships/image" Target="../media/image37.emf"/><Relationship Id="rId5" Type="http://schemas.openxmlformats.org/officeDocument/2006/relationships/image" Target="../media/image36.emf"/><Relationship Id="rId10" Type="http://schemas.openxmlformats.org/officeDocument/2006/relationships/image" Target="../media/image41.emf"/><Relationship Id="rId4" Type="http://schemas.openxmlformats.org/officeDocument/2006/relationships/image" Target="../media/image35.emf"/><Relationship Id="rId9" Type="http://schemas.openxmlformats.org/officeDocument/2006/relationships/image" Target="../media/image40.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8.emf"/><Relationship Id="rId18" Type="http://schemas.openxmlformats.org/officeDocument/2006/relationships/image" Target="../media/image51.emf"/><Relationship Id="rId26" Type="http://schemas.openxmlformats.org/officeDocument/2006/relationships/image" Target="../media/image59.emf"/><Relationship Id="rId3" Type="http://schemas.openxmlformats.org/officeDocument/2006/relationships/image" Target="../media/image36.emf"/><Relationship Id="rId21" Type="http://schemas.openxmlformats.org/officeDocument/2006/relationships/image" Target="../media/image54.emf"/><Relationship Id="rId34" Type="http://schemas.openxmlformats.org/officeDocument/2006/relationships/image" Target="../media/image35.emf"/><Relationship Id="rId7" Type="http://schemas.openxmlformats.org/officeDocument/2006/relationships/image" Target="../media/image32.emf"/><Relationship Id="rId12" Type="http://schemas.openxmlformats.org/officeDocument/2006/relationships/image" Target="../media/image47.emf"/><Relationship Id="rId17" Type="http://schemas.openxmlformats.org/officeDocument/2006/relationships/image" Target="../media/image41.emf"/><Relationship Id="rId25" Type="http://schemas.openxmlformats.org/officeDocument/2006/relationships/image" Target="../media/image58.emf"/><Relationship Id="rId33" Type="http://schemas.openxmlformats.org/officeDocument/2006/relationships/image" Target="../media/image66.emf"/><Relationship Id="rId2" Type="http://schemas.openxmlformats.org/officeDocument/2006/relationships/image" Target="../media/image43.emf"/><Relationship Id="rId16" Type="http://schemas.openxmlformats.org/officeDocument/2006/relationships/image" Target="../media/image40.emf"/><Relationship Id="rId20" Type="http://schemas.openxmlformats.org/officeDocument/2006/relationships/image" Target="../media/image53.emf"/><Relationship Id="rId29" Type="http://schemas.openxmlformats.org/officeDocument/2006/relationships/image" Target="../media/image62.emf"/><Relationship Id="rId1" Type="http://schemas.openxmlformats.org/officeDocument/2006/relationships/image" Target="../media/image42.emf"/><Relationship Id="rId6" Type="http://schemas.openxmlformats.org/officeDocument/2006/relationships/image" Target="../media/image44.emf"/><Relationship Id="rId11" Type="http://schemas.openxmlformats.org/officeDocument/2006/relationships/image" Target="../media/image46.emf"/><Relationship Id="rId24" Type="http://schemas.openxmlformats.org/officeDocument/2006/relationships/image" Target="../media/image57.emf"/><Relationship Id="rId32" Type="http://schemas.openxmlformats.org/officeDocument/2006/relationships/image" Target="../media/image65.emf"/><Relationship Id="rId5" Type="http://schemas.openxmlformats.org/officeDocument/2006/relationships/image" Target="../media/image33.emf"/><Relationship Id="rId15" Type="http://schemas.openxmlformats.org/officeDocument/2006/relationships/image" Target="../media/image50.emf"/><Relationship Id="rId23" Type="http://schemas.openxmlformats.org/officeDocument/2006/relationships/image" Target="../media/image56.emf"/><Relationship Id="rId28" Type="http://schemas.openxmlformats.org/officeDocument/2006/relationships/image" Target="../media/image61.emf"/><Relationship Id="rId10" Type="http://schemas.openxmlformats.org/officeDocument/2006/relationships/image" Target="../media/image45.emf"/><Relationship Id="rId19" Type="http://schemas.openxmlformats.org/officeDocument/2006/relationships/image" Target="../media/image52.emf"/><Relationship Id="rId31" Type="http://schemas.openxmlformats.org/officeDocument/2006/relationships/image" Target="../media/image64.emf"/><Relationship Id="rId4" Type="http://schemas.openxmlformats.org/officeDocument/2006/relationships/image" Target="../media/image39.emf"/><Relationship Id="rId9" Type="http://schemas.openxmlformats.org/officeDocument/2006/relationships/image" Target="../media/image37.emf"/><Relationship Id="rId14" Type="http://schemas.openxmlformats.org/officeDocument/2006/relationships/image" Target="../media/image49.emf"/><Relationship Id="rId22" Type="http://schemas.openxmlformats.org/officeDocument/2006/relationships/image" Target="../media/image55.emf"/><Relationship Id="rId27" Type="http://schemas.openxmlformats.org/officeDocument/2006/relationships/image" Target="../media/image60.emf"/><Relationship Id="rId30" Type="http://schemas.openxmlformats.org/officeDocument/2006/relationships/image" Target="../media/image63.emf"/><Relationship Id="rId35"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xdr:from>
      <xdr:col>3</xdr:col>
      <xdr:colOff>714375</xdr:colOff>
      <xdr:row>4</xdr:row>
      <xdr:rowOff>85725</xdr:rowOff>
    </xdr:from>
    <xdr:to>
      <xdr:col>3</xdr:col>
      <xdr:colOff>1019175</xdr:colOff>
      <xdr:row>4</xdr:row>
      <xdr:rowOff>228600</xdr:rowOff>
    </xdr:to>
    <xdr:pic>
      <xdr:nvPicPr>
        <xdr:cNvPr id="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43150" y="13049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2</xdr:row>
      <xdr:rowOff>66675</xdr:rowOff>
    </xdr:from>
    <xdr:to>
      <xdr:col>2</xdr:col>
      <xdr:colOff>409575</xdr:colOff>
      <xdr:row>2</xdr:row>
      <xdr:rowOff>247650</xdr:rowOff>
    </xdr:to>
    <xdr:pic>
      <xdr:nvPicPr>
        <xdr:cNvPr id="3" name="Picture 2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62050" y="71437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5</xdr:row>
      <xdr:rowOff>76200</xdr:rowOff>
    </xdr:from>
    <xdr:to>
      <xdr:col>3</xdr:col>
      <xdr:colOff>400050</xdr:colOff>
      <xdr:row>5</xdr:row>
      <xdr:rowOff>219075</xdr:rowOff>
    </xdr:to>
    <xdr:pic>
      <xdr:nvPicPr>
        <xdr:cNvPr id="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4025" y="15811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114300</xdr:colOff>
      <xdr:row>6</xdr:row>
      <xdr:rowOff>0</xdr:rowOff>
    </xdr:from>
    <xdr:to>
      <xdr:col>2</xdr:col>
      <xdr:colOff>323850</xdr:colOff>
      <xdr:row>6</xdr:row>
      <xdr:rowOff>257175</xdr:rowOff>
    </xdr:to>
    <xdr:grpSp>
      <xdr:nvGrpSpPr>
        <xdr:cNvPr id="5" name="Group 1326"/>
        <xdr:cNvGrpSpPr>
          <a:grpSpLocks/>
        </xdr:cNvGrpSpPr>
      </xdr:nvGrpSpPr>
      <xdr:grpSpPr bwMode="auto">
        <a:xfrm>
          <a:off x="1121229" y="1782536"/>
          <a:ext cx="209550" cy="257175"/>
          <a:chOff x="275" y="299"/>
          <a:chExt cx="22" cy="27"/>
        </a:xfrm>
      </xdr:grpSpPr>
      <xdr:sp macro="" textlink="">
        <xdr:nvSpPr>
          <xdr:cNvPr id="6" name="Line 1324"/>
          <xdr:cNvSpPr>
            <a:spLocks noChangeShapeType="1"/>
          </xdr:cNvSpPr>
        </xdr:nvSpPr>
        <xdr:spPr bwMode="auto">
          <a:xfrm rot="10800000" flipV="1">
            <a:off x="290" y="299"/>
            <a:ext cx="7" cy="15"/>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 name="Freeform 1325"/>
          <xdr:cNvSpPr>
            <a:spLocks/>
          </xdr:cNvSpPr>
        </xdr:nvSpPr>
        <xdr:spPr bwMode="auto">
          <a:xfrm>
            <a:off x="275" y="312"/>
            <a:ext cx="16" cy="14"/>
          </a:xfrm>
          <a:custGeom>
            <a:avLst/>
            <a:gdLst>
              <a:gd name="T0" fmla="*/ 16 w 16"/>
              <a:gd name="T1" fmla="*/ 14 h 14"/>
              <a:gd name="T2" fmla="*/ 16 w 16"/>
              <a:gd name="T3" fmla="*/ 0 h 14"/>
              <a:gd name="T4" fmla="*/ 0 w 16"/>
              <a:gd name="T5" fmla="*/ 0 h 14"/>
              <a:gd name="T6" fmla="*/ 0 60000 65536"/>
              <a:gd name="T7" fmla="*/ 0 60000 65536"/>
              <a:gd name="T8" fmla="*/ 0 60000 65536"/>
              <a:gd name="T9" fmla="*/ 0 w 16"/>
              <a:gd name="T10" fmla="*/ 0 h 14"/>
              <a:gd name="T11" fmla="*/ 16 w 16"/>
              <a:gd name="T12" fmla="*/ 14 h 14"/>
            </a:gdLst>
            <a:ahLst/>
            <a:cxnLst>
              <a:cxn ang="T6">
                <a:pos x="T0" y="T1"/>
              </a:cxn>
              <a:cxn ang="T7">
                <a:pos x="T2" y="T3"/>
              </a:cxn>
              <a:cxn ang="T8">
                <a:pos x="T4" y="T5"/>
              </a:cxn>
            </a:cxnLst>
            <a:rect l="T9" t="T10" r="T11" b="T12"/>
            <a:pathLst>
              <a:path w="16" h="14">
                <a:moveTo>
                  <a:pt x="16" y="14"/>
                </a:moveTo>
                <a:lnTo>
                  <a:pt x="16"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1352550</xdr:colOff>
      <xdr:row>7</xdr:row>
      <xdr:rowOff>66675</xdr:rowOff>
    </xdr:from>
    <xdr:to>
      <xdr:col>3</xdr:col>
      <xdr:colOff>1657350</xdr:colOff>
      <xdr:row>7</xdr:row>
      <xdr:rowOff>209550</xdr:rowOff>
    </xdr:to>
    <xdr:pic>
      <xdr:nvPicPr>
        <xdr:cNvPr id="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81325" y="21050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8</xdr:row>
      <xdr:rowOff>76200</xdr:rowOff>
    </xdr:from>
    <xdr:to>
      <xdr:col>3</xdr:col>
      <xdr:colOff>1028700</xdr:colOff>
      <xdr:row>8</xdr:row>
      <xdr:rowOff>219075</xdr:rowOff>
    </xdr:to>
    <xdr:pic>
      <xdr:nvPicPr>
        <xdr:cNvPr id="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23812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1228725</xdr:colOff>
      <xdr:row>9</xdr:row>
      <xdr:rowOff>66675</xdr:rowOff>
    </xdr:from>
    <xdr:to>
      <xdr:col>3</xdr:col>
      <xdr:colOff>1533525</xdr:colOff>
      <xdr:row>9</xdr:row>
      <xdr:rowOff>209550</xdr:rowOff>
    </xdr:to>
    <xdr:pic>
      <xdr:nvPicPr>
        <xdr:cNvPr id="1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26384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11</xdr:row>
      <xdr:rowOff>76200</xdr:rowOff>
    </xdr:from>
    <xdr:to>
      <xdr:col>3</xdr:col>
      <xdr:colOff>1028700</xdr:colOff>
      <xdr:row>11</xdr:row>
      <xdr:rowOff>219075</xdr:rowOff>
    </xdr:to>
    <xdr:pic>
      <xdr:nvPicPr>
        <xdr:cNvPr id="1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32004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12</xdr:row>
      <xdr:rowOff>76200</xdr:rowOff>
    </xdr:from>
    <xdr:to>
      <xdr:col>3</xdr:col>
      <xdr:colOff>1028700</xdr:colOff>
      <xdr:row>12</xdr:row>
      <xdr:rowOff>219075</xdr:rowOff>
    </xdr:to>
    <xdr:pic>
      <xdr:nvPicPr>
        <xdr:cNvPr id="1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34861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12</xdr:row>
      <xdr:rowOff>19050</xdr:rowOff>
    </xdr:from>
    <xdr:to>
      <xdr:col>2</xdr:col>
      <xdr:colOff>400050</xdr:colOff>
      <xdr:row>12</xdr:row>
      <xdr:rowOff>257175</xdr:rowOff>
    </xdr:to>
    <xdr:grpSp>
      <xdr:nvGrpSpPr>
        <xdr:cNvPr id="13" name="Group 1367"/>
        <xdr:cNvGrpSpPr>
          <a:grpSpLocks/>
        </xdr:cNvGrpSpPr>
      </xdr:nvGrpSpPr>
      <xdr:grpSpPr bwMode="auto">
        <a:xfrm>
          <a:off x="1111704" y="3461657"/>
          <a:ext cx="295275" cy="238125"/>
          <a:chOff x="117" y="399"/>
          <a:chExt cx="31" cy="25"/>
        </a:xfrm>
      </xdr:grpSpPr>
      <xdr:sp macro="" textlink="">
        <xdr:nvSpPr>
          <xdr:cNvPr id="14"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21</xdr:row>
      <xdr:rowOff>28575</xdr:rowOff>
    </xdr:from>
    <xdr:to>
      <xdr:col>2</xdr:col>
      <xdr:colOff>400050</xdr:colOff>
      <xdr:row>21</xdr:row>
      <xdr:rowOff>266700</xdr:rowOff>
    </xdr:to>
    <xdr:grpSp>
      <xdr:nvGrpSpPr>
        <xdr:cNvPr id="17" name="Group 1435"/>
        <xdr:cNvGrpSpPr>
          <a:grpSpLocks/>
        </xdr:cNvGrpSpPr>
      </xdr:nvGrpSpPr>
      <xdr:grpSpPr bwMode="auto">
        <a:xfrm flipH="1">
          <a:off x="1111704" y="6042932"/>
          <a:ext cx="295275" cy="238125"/>
          <a:chOff x="117" y="399"/>
          <a:chExt cx="31" cy="25"/>
        </a:xfrm>
      </xdr:grpSpPr>
      <xdr:sp macro="" textlink="">
        <xdr:nvSpPr>
          <xdr:cNvPr id="18" name="Line 1436"/>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 name="Line 1437"/>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 name="Freeform 1438"/>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1314450</xdr:colOff>
      <xdr:row>21</xdr:row>
      <xdr:rowOff>76200</xdr:rowOff>
    </xdr:from>
    <xdr:to>
      <xdr:col>3</xdr:col>
      <xdr:colOff>1619250</xdr:colOff>
      <xdr:row>21</xdr:row>
      <xdr:rowOff>219075</xdr:rowOff>
    </xdr:to>
    <xdr:pic>
      <xdr:nvPicPr>
        <xdr:cNvPr id="2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43225" y="6057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22</xdr:row>
      <xdr:rowOff>9525</xdr:rowOff>
    </xdr:from>
    <xdr:to>
      <xdr:col>2</xdr:col>
      <xdr:colOff>266700</xdr:colOff>
      <xdr:row>22</xdr:row>
      <xdr:rowOff>266700</xdr:rowOff>
    </xdr:to>
    <xdr:grpSp>
      <xdr:nvGrpSpPr>
        <xdr:cNvPr id="22" name="Group 1445"/>
        <xdr:cNvGrpSpPr>
          <a:grpSpLocks/>
        </xdr:cNvGrpSpPr>
      </xdr:nvGrpSpPr>
      <xdr:grpSpPr bwMode="auto">
        <a:xfrm>
          <a:off x="1159329" y="6309632"/>
          <a:ext cx="114300" cy="257175"/>
          <a:chOff x="121" y="877"/>
          <a:chExt cx="12" cy="27"/>
        </a:xfrm>
      </xdr:grpSpPr>
      <xdr:sp macro="" textlink="">
        <xdr:nvSpPr>
          <xdr:cNvPr id="23" name="Line 1441"/>
          <xdr:cNvSpPr>
            <a:spLocks noChangeShapeType="1"/>
          </xdr:cNvSpPr>
        </xdr:nvSpPr>
        <xdr:spPr bwMode="auto">
          <a:xfrm rot="10800000" flipH="1" flipV="1">
            <a:off x="133" y="87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4" name="Line 1442"/>
          <xdr:cNvSpPr>
            <a:spLocks noChangeShapeType="1"/>
          </xdr:cNvSpPr>
        </xdr:nvSpPr>
        <xdr:spPr bwMode="auto">
          <a:xfrm rot="-5400000" flipH="1" flipV="1">
            <a:off x="113" y="896"/>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5" name="Freeform 1443"/>
          <xdr:cNvSpPr>
            <a:spLocks/>
          </xdr:cNvSpPr>
        </xdr:nvSpPr>
        <xdr:spPr bwMode="auto">
          <a:xfrm>
            <a:off x="121" y="877"/>
            <a:ext cx="12" cy="27"/>
          </a:xfrm>
          <a:custGeom>
            <a:avLst/>
            <a:gdLst>
              <a:gd name="T0" fmla="*/ 6 w 13"/>
              <a:gd name="T1" fmla="*/ 45 h 25"/>
              <a:gd name="T2" fmla="*/ 6 w 13"/>
              <a:gd name="T3" fmla="*/ 23 h 25"/>
              <a:gd name="T4" fmla="*/ 0 w 13"/>
              <a:gd name="T5" fmla="*/ 23 h 25"/>
              <a:gd name="T6" fmla="*/ 0 w 13"/>
              <a:gd name="T7" fmla="*/ 0 h 25"/>
              <a:gd name="T8" fmla="*/ 0 60000 65536"/>
              <a:gd name="T9" fmla="*/ 0 60000 65536"/>
              <a:gd name="T10" fmla="*/ 0 60000 65536"/>
              <a:gd name="T11" fmla="*/ 0 60000 65536"/>
              <a:gd name="T12" fmla="*/ 0 w 13"/>
              <a:gd name="T13" fmla="*/ 0 h 25"/>
              <a:gd name="T14" fmla="*/ 13 w 13"/>
              <a:gd name="T15" fmla="*/ 25 h 25"/>
            </a:gdLst>
            <a:ahLst/>
            <a:cxnLst>
              <a:cxn ang="T8">
                <a:pos x="T0" y="T1"/>
              </a:cxn>
              <a:cxn ang="T9">
                <a:pos x="T2" y="T3"/>
              </a:cxn>
              <a:cxn ang="T10">
                <a:pos x="T4" y="T5"/>
              </a:cxn>
              <a:cxn ang="T11">
                <a:pos x="T6" y="T7"/>
              </a:cxn>
            </a:cxnLst>
            <a:rect l="T12" t="T13" r="T14" b="T15"/>
            <a:pathLst>
              <a:path w="13" h="25">
                <a:moveTo>
                  <a:pt x="13" y="25"/>
                </a:moveTo>
                <a:lnTo>
                  <a:pt x="13" y="13"/>
                </a:lnTo>
                <a:lnTo>
                  <a:pt x="0" y="13"/>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1314450</xdr:colOff>
      <xdr:row>22</xdr:row>
      <xdr:rowOff>76200</xdr:rowOff>
    </xdr:from>
    <xdr:to>
      <xdr:col>3</xdr:col>
      <xdr:colOff>1619250</xdr:colOff>
      <xdr:row>22</xdr:row>
      <xdr:rowOff>219075</xdr:rowOff>
    </xdr:to>
    <xdr:pic>
      <xdr:nvPicPr>
        <xdr:cNvPr id="2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43225" y="63436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23</xdr:row>
      <xdr:rowOff>66675</xdr:rowOff>
    </xdr:from>
    <xdr:to>
      <xdr:col>3</xdr:col>
      <xdr:colOff>1285875</xdr:colOff>
      <xdr:row>23</xdr:row>
      <xdr:rowOff>209550</xdr:rowOff>
    </xdr:to>
    <xdr:pic>
      <xdr:nvPicPr>
        <xdr:cNvPr id="2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6619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23</xdr:row>
      <xdr:rowOff>19050</xdr:rowOff>
    </xdr:from>
    <xdr:to>
      <xdr:col>2</xdr:col>
      <xdr:colOff>304800</xdr:colOff>
      <xdr:row>23</xdr:row>
      <xdr:rowOff>266700</xdr:rowOff>
    </xdr:to>
    <xdr:grpSp>
      <xdr:nvGrpSpPr>
        <xdr:cNvPr id="28" name="Group 1451"/>
        <xdr:cNvGrpSpPr>
          <a:grpSpLocks/>
        </xdr:cNvGrpSpPr>
      </xdr:nvGrpSpPr>
      <xdr:grpSpPr bwMode="auto">
        <a:xfrm>
          <a:off x="1140279" y="6604907"/>
          <a:ext cx="171450" cy="247650"/>
          <a:chOff x="123" y="909"/>
          <a:chExt cx="14" cy="26"/>
        </a:xfrm>
      </xdr:grpSpPr>
      <xdr:sp macro="" textlink="">
        <xdr:nvSpPr>
          <xdr:cNvPr id="29" name="Line 1448"/>
          <xdr:cNvSpPr>
            <a:spLocks noChangeShapeType="1"/>
          </xdr:cNvSpPr>
        </xdr:nvSpPr>
        <xdr:spPr bwMode="auto">
          <a:xfrm rot="10800000" flipV="1">
            <a:off x="123" y="922"/>
            <a:ext cx="9"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0" name="Line 1450"/>
          <xdr:cNvSpPr>
            <a:spLocks noChangeShapeType="1"/>
          </xdr:cNvSpPr>
        </xdr:nvSpPr>
        <xdr:spPr bwMode="auto">
          <a:xfrm rot="10800000" flipH="1" flipV="1">
            <a:off x="126" y="910"/>
            <a:ext cx="4" cy="14"/>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1" name="Freeform 1449"/>
          <xdr:cNvSpPr>
            <a:spLocks/>
          </xdr:cNvSpPr>
        </xdr:nvSpPr>
        <xdr:spPr bwMode="auto">
          <a:xfrm>
            <a:off x="132" y="909"/>
            <a:ext cx="5" cy="26"/>
          </a:xfrm>
          <a:custGeom>
            <a:avLst/>
            <a:gdLst>
              <a:gd name="T0" fmla="*/ 0 w 5"/>
              <a:gd name="T1" fmla="*/ 26 h 26"/>
              <a:gd name="T2" fmla="*/ 0 w 5"/>
              <a:gd name="T3" fmla="*/ 12 h 26"/>
              <a:gd name="T4" fmla="*/ 5 w 5"/>
              <a:gd name="T5" fmla="*/ 0 h 26"/>
              <a:gd name="T6" fmla="*/ 0 60000 65536"/>
              <a:gd name="T7" fmla="*/ 0 60000 65536"/>
              <a:gd name="T8" fmla="*/ 0 60000 65536"/>
              <a:gd name="T9" fmla="*/ 0 w 5"/>
              <a:gd name="T10" fmla="*/ 0 h 26"/>
              <a:gd name="T11" fmla="*/ 5 w 5"/>
              <a:gd name="T12" fmla="*/ 26 h 26"/>
            </a:gdLst>
            <a:ahLst/>
            <a:cxnLst>
              <a:cxn ang="T6">
                <a:pos x="T0" y="T1"/>
              </a:cxn>
              <a:cxn ang="T7">
                <a:pos x="T2" y="T3"/>
              </a:cxn>
              <a:cxn ang="T8">
                <a:pos x="T4" y="T5"/>
              </a:cxn>
            </a:cxnLst>
            <a:rect l="T9" t="T10" r="T11" b="T12"/>
            <a:pathLst>
              <a:path w="5" h="26">
                <a:moveTo>
                  <a:pt x="0" y="26"/>
                </a:moveTo>
                <a:lnTo>
                  <a:pt x="0" y="12"/>
                </a:lnTo>
                <a:lnTo>
                  <a:pt x="5"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714375</xdr:colOff>
      <xdr:row>24</xdr:row>
      <xdr:rowOff>76200</xdr:rowOff>
    </xdr:from>
    <xdr:to>
      <xdr:col>3</xdr:col>
      <xdr:colOff>1019175</xdr:colOff>
      <xdr:row>24</xdr:row>
      <xdr:rowOff>219075</xdr:rowOff>
    </xdr:to>
    <xdr:pic>
      <xdr:nvPicPr>
        <xdr:cNvPr id="3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43150" y="69151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247650</xdr:colOff>
      <xdr:row>24</xdr:row>
      <xdr:rowOff>28575</xdr:rowOff>
    </xdr:from>
    <xdr:to>
      <xdr:col>2</xdr:col>
      <xdr:colOff>390525</xdr:colOff>
      <xdr:row>24</xdr:row>
      <xdr:rowOff>276225</xdr:rowOff>
    </xdr:to>
    <xdr:grpSp>
      <xdr:nvGrpSpPr>
        <xdr:cNvPr id="33" name="Group 1457"/>
        <xdr:cNvGrpSpPr>
          <a:grpSpLocks/>
        </xdr:cNvGrpSpPr>
      </xdr:nvGrpSpPr>
      <xdr:grpSpPr bwMode="auto">
        <a:xfrm>
          <a:off x="1254579" y="6900182"/>
          <a:ext cx="142875" cy="247650"/>
          <a:chOff x="131" y="939"/>
          <a:chExt cx="15" cy="26"/>
        </a:xfrm>
      </xdr:grpSpPr>
      <xdr:sp macro="" textlink="">
        <xdr:nvSpPr>
          <xdr:cNvPr id="34" name="Line 1454"/>
          <xdr:cNvSpPr>
            <a:spLocks noChangeShapeType="1"/>
          </xdr:cNvSpPr>
        </xdr:nvSpPr>
        <xdr:spPr bwMode="auto">
          <a:xfrm rot="10800000" flipV="1">
            <a:off x="131" y="939"/>
            <a:ext cx="0" cy="14"/>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5" name="Freeform 1456"/>
          <xdr:cNvSpPr>
            <a:spLocks/>
          </xdr:cNvSpPr>
        </xdr:nvSpPr>
        <xdr:spPr bwMode="auto">
          <a:xfrm>
            <a:off x="131" y="951"/>
            <a:ext cx="15" cy="14"/>
          </a:xfrm>
          <a:custGeom>
            <a:avLst/>
            <a:gdLst>
              <a:gd name="T0" fmla="*/ 0 w 15"/>
              <a:gd name="T1" fmla="*/ 13 h 14"/>
              <a:gd name="T2" fmla="*/ 0 w 15"/>
              <a:gd name="T3" fmla="*/ 0 h 14"/>
              <a:gd name="T4" fmla="*/ 6 w 15"/>
              <a:gd name="T5" fmla="*/ 1 h 14"/>
              <a:gd name="T6" fmla="*/ 15 w 15"/>
              <a:gd name="T7" fmla="*/ 14 h 14"/>
              <a:gd name="T8" fmla="*/ 0 60000 65536"/>
              <a:gd name="T9" fmla="*/ 0 60000 65536"/>
              <a:gd name="T10" fmla="*/ 0 60000 65536"/>
              <a:gd name="T11" fmla="*/ 0 60000 65536"/>
              <a:gd name="T12" fmla="*/ 0 w 15"/>
              <a:gd name="T13" fmla="*/ 0 h 14"/>
              <a:gd name="T14" fmla="*/ 15 w 15"/>
              <a:gd name="T15" fmla="*/ 14 h 14"/>
            </a:gdLst>
            <a:ahLst/>
            <a:cxnLst>
              <a:cxn ang="T8">
                <a:pos x="T0" y="T1"/>
              </a:cxn>
              <a:cxn ang="T9">
                <a:pos x="T2" y="T3"/>
              </a:cxn>
              <a:cxn ang="T10">
                <a:pos x="T4" y="T5"/>
              </a:cxn>
              <a:cxn ang="T11">
                <a:pos x="T6" y="T7"/>
              </a:cxn>
            </a:cxnLst>
            <a:rect l="T12" t="T13" r="T14" b="T15"/>
            <a:pathLst>
              <a:path w="15" h="14">
                <a:moveTo>
                  <a:pt x="0" y="13"/>
                </a:moveTo>
                <a:lnTo>
                  <a:pt x="0" y="0"/>
                </a:lnTo>
                <a:lnTo>
                  <a:pt x="6" y="1"/>
                </a:lnTo>
                <a:lnTo>
                  <a:pt x="15" y="14"/>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904875</xdr:colOff>
      <xdr:row>28</xdr:row>
      <xdr:rowOff>76200</xdr:rowOff>
    </xdr:from>
    <xdr:to>
      <xdr:col>3</xdr:col>
      <xdr:colOff>1209675</xdr:colOff>
      <xdr:row>28</xdr:row>
      <xdr:rowOff>219075</xdr:rowOff>
    </xdr:to>
    <xdr:pic>
      <xdr:nvPicPr>
        <xdr:cNvPr id="3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33650" y="80581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28</xdr:row>
      <xdr:rowOff>28575</xdr:rowOff>
    </xdr:from>
    <xdr:to>
      <xdr:col>2</xdr:col>
      <xdr:colOff>400050</xdr:colOff>
      <xdr:row>28</xdr:row>
      <xdr:rowOff>266700</xdr:rowOff>
    </xdr:to>
    <xdr:grpSp>
      <xdr:nvGrpSpPr>
        <xdr:cNvPr id="37" name="Group 1463"/>
        <xdr:cNvGrpSpPr>
          <a:grpSpLocks/>
        </xdr:cNvGrpSpPr>
      </xdr:nvGrpSpPr>
      <xdr:grpSpPr bwMode="auto">
        <a:xfrm>
          <a:off x="1111704" y="8043182"/>
          <a:ext cx="295275" cy="238125"/>
          <a:chOff x="117" y="399"/>
          <a:chExt cx="31" cy="25"/>
        </a:xfrm>
      </xdr:grpSpPr>
      <xdr:sp macro="" textlink="">
        <xdr:nvSpPr>
          <xdr:cNvPr id="38" name="Line 1464"/>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9" name="Line 1465"/>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0" name="Freeform 1466"/>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95250</xdr:colOff>
      <xdr:row>30</xdr:row>
      <xdr:rowOff>123825</xdr:rowOff>
    </xdr:from>
    <xdr:to>
      <xdr:col>2</xdr:col>
      <xdr:colOff>390525</xdr:colOff>
      <xdr:row>30</xdr:row>
      <xdr:rowOff>247650</xdr:rowOff>
    </xdr:to>
    <xdr:grpSp>
      <xdr:nvGrpSpPr>
        <xdr:cNvPr id="41" name="Group 1476"/>
        <xdr:cNvGrpSpPr>
          <a:grpSpLocks/>
        </xdr:cNvGrpSpPr>
      </xdr:nvGrpSpPr>
      <xdr:grpSpPr bwMode="auto">
        <a:xfrm>
          <a:off x="1102179" y="8709932"/>
          <a:ext cx="295275" cy="123825"/>
          <a:chOff x="116" y="1071"/>
          <a:chExt cx="31" cy="13"/>
        </a:xfrm>
      </xdr:grpSpPr>
      <xdr:sp macro="" textlink="">
        <xdr:nvSpPr>
          <xdr:cNvPr id="42" name="Line 147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3" name="Freeform 147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1123950</xdr:colOff>
      <xdr:row>29</xdr:row>
      <xdr:rowOff>76200</xdr:rowOff>
    </xdr:from>
    <xdr:to>
      <xdr:col>3</xdr:col>
      <xdr:colOff>1428750</xdr:colOff>
      <xdr:row>29</xdr:row>
      <xdr:rowOff>219075</xdr:rowOff>
    </xdr:to>
    <xdr:pic>
      <xdr:nvPicPr>
        <xdr:cNvPr id="4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52725" y="8343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31</xdr:row>
      <xdr:rowOff>66675</xdr:rowOff>
    </xdr:from>
    <xdr:to>
      <xdr:col>3</xdr:col>
      <xdr:colOff>1285875</xdr:colOff>
      <xdr:row>31</xdr:row>
      <xdr:rowOff>209550</xdr:rowOff>
    </xdr:to>
    <xdr:pic>
      <xdr:nvPicPr>
        <xdr:cNvPr id="4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8905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247650</xdr:colOff>
      <xdr:row>31</xdr:row>
      <xdr:rowOff>38100</xdr:rowOff>
    </xdr:from>
    <xdr:to>
      <xdr:col>2</xdr:col>
      <xdr:colOff>419100</xdr:colOff>
      <xdr:row>31</xdr:row>
      <xdr:rowOff>276225</xdr:rowOff>
    </xdr:to>
    <xdr:grpSp>
      <xdr:nvGrpSpPr>
        <xdr:cNvPr id="46" name="Group 1479"/>
        <xdr:cNvGrpSpPr>
          <a:grpSpLocks/>
        </xdr:cNvGrpSpPr>
      </xdr:nvGrpSpPr>
      <xdr:grpSpPr bwMode="auto">
        <a:xfrm>
          <a:off x="1254579" y="8909957"/>
          <a:ext cx="171450" cy="238125"/>
          <a:chOff x="133" y="580"/>
          <a:chExt cx="16" cy="25"/>
        </a:xfrm>
      </xdr:grpSpPr>
      <xdr:sp macro="" textlink="">
        <xdr:nvSpPr>
          <xdr:cNvPr id="47" name="Line 1480"/>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8" name="Freeform 1481"/>
          <xdr:cNvSpPr>
            <a:spLocks/>
          </xdr:cNvSpPr>
        </xdr:nvSpPr>
        <xdr:spPr bwMode="auto">
          <a:xfrm>
            <a:off x="133" y="593"/>
            <a:ext cx="16" cy="12"/>
          </a:xfrm>
          <a:custGeom>
            <a:avLst/>
            <a:gdLst>
              <a:gd name="T0" fmla="*/ 0 w 13"/>
              <a:gd name="T1" fmla="*/ 21 h 11"/>
              <a:gd name="T2" fmla="*/ 0 w 13"/>
              <a:gd name="T3" fmla="*/ 0 h 11"/>
              <a:gd name="T4" fmla="*/ 71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32</xdr:row>
      <xdr:rowOff>114300</xdr:rowOff>
    </xdr:from>
    <xdr:to>
      <xdr:col>2</xdr:col>
      <xdr:colOff>400050</xdr:colOff>
      <xdr:row>32</xdr:row>
      <xdr:rowOff>238125</xdr:rowOff>
    </xdr:to>
    <xdr:grpSp>
      <xdr:nvGrpSpPr>
        <xdr:cNvPr id="49" name="Group 1482"/>
        <xdr:cNvGrpSpPr>
          <a:grpSpLocks/>
        </xdr:cNvGrpSpPr>
      </xdr:nvGrpSpPr>
      <xdr:grpSpPr bwMode="auto">
        <a:xfrm flipH="1">
          <a:off x="1111704" y="9271907"/>
          <a:ext cx="295275" cy="123825"/>
          <a:chOff x="116" y="1071"/>
          <a:chExt cx="31" cy="13"/>
        </a:xfrm>
      </xdr:grpSpPr>
      <xdr:sp macro="" textlink="">
        <xdr:nvSpPr>
          <xdr:cNvPr id="50" name="Line 1483"/>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1" name="Freeform 1484"/>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33</xdr:row>
      <xdr:rowOff>114300</xdr:rowOff>
    </xdr:from>
    <xdr:to>
      <xdr:col>2</xdr:col>
      <xdr:colOff>400050</xdr:colOff>
      <xdr:row>33</xdr:row>
      <xdr:rowOff>238125</xdr:rowOff>
    </xdr:to>
    <xdr:grpSp>
      <xdr:nvGrpSpPr>
        <xdr:cNvPr id="52" name="Group 1485"/>
        <xdr:cNvGrpSpPr>
          <a:grpSpLocks/>
        </xdr:cNvGrpSpPr>
      </xdr:nvGrpSpPr>
      <xdr:grpSpPr bwMode="auto">
        <a:xfrm>
          <a:off x="1111704" y="9557657"/>
          <a:ext cx="295275" cy="123825"/>
          <a:chOff x="116" y="1071"/>
          <a:chExt cx="31" cy="13"/>
        </a:xfrm>
      </xdr:grpSpPr>
      <xdr:sp macro="" textlink="">
        <xdr:nvSpPr>
          <xdr:cNvPr id="53" name="Line 1486"/>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4" name="Freeform 1487"/>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1581150</xdr:colOff>
      <xdr:row>33</xdr:row>
      <xdr:rowOff>76200</xdr:rowOff>
    </xdr:from>
    <xdr:to>
      <xdr:col>3</xdr:col>
      <xdr:colOff>1885950</xdr:colOff>
      <xdr:row>33</xdr:row>
      <xdr:rowOff>219075</xdr:rowOff>
    </xdr:to>
    <xdr:pic>
      <xdr:nvPicPr>
        <xdr:cNvPr id="5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09925" y="9486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34</xdr:row>
      <xdr:rowOff>9525</xdr:rowOff>
    </xdr:from>
    <xdr:to>
      <xdr:col>2</xdr:col>
      <xdr:colOff>266700</xdr:colOff>
      <xdr:row>34</xdr:row>
      <xdr:rowOff>266700</xdr:rowOff>
    </xdr:to>
    <xdr:grpSp>
      <xdr:nvGrpSpPr>
        <xdr:cNvPr id="56" name="Group 1492"/>
        <xdr:cNvGrpSpPr>
          <a:grpSpLocks/>
        </xdr:cNvGrpSpPr>
      </xdr:nvGrpSpPr>
      <xdr:grpSpPr bwMode="auto">
        <a:xfrm>
          <a:off x="1159329" y="9738632"/>
          <a:ext cx="114300" cy="257175"/>
          <a:chOff x="121" y="877"/>
          <a:chExt cx="12" cy="27"/>
        </a:xfrm>
      </xdr:grpSpPr>
      <xdr:sp macro="" textlink="">
        <xdr:nvSpPr>
          <xdr:cNvPr id="57" name="Line 1493"/>
          <xdr:cNvSpPr>
            <a:spLocks noChangeShapeType="1"/>
          </xdr:cNvSpPr>
        </xdr:nvSpPr>
        <xdr:spPr bwMode="auto">
          <a:xfrm rot="10800000" flipH="1" flipV="1">
            <a:off x="133" y="87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8" name="Line 1494"/>
          <xdr:cNvSpPr>
            <a:spLocks noChangeShapeType="1"/>
          </xdr:cNvSpPr>
        </xdr:nvSpPr>
        <xdr:spPr bwMode="auto">
          <a:xfrm rot="-5400000" flipH="1" flipV="1">
            <a:off x="113" y="896"/>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9" name="Freeform 1495"/>
          <xdr:cNvSpPr>
            <a:spLocks/>
          </xdr:cNvSpPr>
        </xdr:nvSpPr>
        <xdr:spPr bwMode="auto">
          <a:xfrm>
            <a:off x="121" y="877"/>
            <a:ext cx="12" cy="27"/>
          </a:xfrm>
          <a:custGeom>
            <a:avLst/>
            <a:gdLst>
              <a:gd name="T0" fmla="*/ 6 w 13"/>
              <a:gd name="T1" fmla="*/ 45 h 25"/>
              <a:gd name="T2" fmla="*/ 6 w 13"/>
              <a:gd name="T3" fmla="*/ 23 h 25"/>
              <a:gd name="T4" fmla="*/ 0 w 13"/>
              <a:gd name="T5" fmla="*/ 23 h 25"/>
              <a:gd name="T6" fmla="*/ 0 w 13"/>
              <a:gd name="T7" fmla="*/ 0 h 25"/>
              <a:gd name="T8" fmla="*/ 0 60000 65536"/>
              <a:gd name="T9" fmla="*/ 0 60000 65536"/>
              <a:gd name="T10" fmla="*/ 0 60000 65536"/>
              <a:gd name="T11" fmla="*/ 0 60000 65536"/>
              <a:gd name="T12" fmla="*/ 0 w 13"/>
              <a:gd name="T13" fmla="*/ 0 h 25"/>
              <a:gd name="T14" fmla="*/ 13 w 13"/>
              <a:gd name="T15" fmla="*/ 25 h 25"/>
            </a:gdLst>
            <a:ahLst/>
            <a:cxnLst>
              <a:cxn ang="T8">
                <a:pos x="T0" y="T1"/>
              </a:cxn>
              <a:cxn ang="T9">
                <a:pos x="T2" y="T3"/>
              </a:cxn>
              <a:cxn ang="T10">
                <a:pos x="T4" y="T5"/>
              </a:cxn>
              <a:cxn ang="T11">
                <a:pos x="T6" y="T7"/>
              </a:cxn>
            </a:cxnLst>
            <a:rect l="T12" t="T13" r="T14" b="T15"/>
            <a:pathLst>
              <a:path w="13" h="25">
                <a:moveTo>
                  <a:pt x="13" y="25"/>
                </a:moveTo>
                <a:lnTo>
                  <a:pt x="13" y="13"/>
                </a:lnTo>
                <a:lnTo>
                  <a:pt x="0" y="13"/>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1247775</xdr:colOff>
      <xdr:row>34</xdr:row>
      <xdr:rowOff>76200</xdr:rowOff>
    </xdr:from>
    <xdr:to>
      <xdr:col>3</xdr:col>
      <xdr:colOff>1552575</xdr:colOff>
      <xdr:row>34</xdr:row>
      <xdr:rowOff>219075</xdr:rowOff>
    </xdr:to>
    <xdr:pic>
      <xdr:nvPicPr>
        <xdr:cNvPr id="6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76550" y="97726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35</xdr:row>
      <xdr:rowOff>66675</xdr:rowOff>
    </xdr:from>
    <xdr:to>
      <xdr:col>3</xdr:col>
      <xdr:colOff>1285875</xdr:colOff>
      <xdr:row>35</xdr:row>
      <xdr:rowOff>209550</xdr:rowOff>
    </xdr:to>
    <xdr:pic>
      <xdr:nvPicPr>
        <xdr:cNvPr id="6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0048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35</xdr:row>
      <xdr:rowOff>114300</xdr:rowOff>
    </xdr:from>
    <xdr:to>
      <xdr:col>2</xdr:col>
      <xdr:colOff>400050</xdr:colOff>
      <xdr:row>35</xdr:row>
      <xdr:rowOff>238125</xdr:rowOff>
    </xdr:to>
    <xdr:grpSp>
      <xdr:nvGrpSpPr>
        <xdr:cNvPr id="62" name="Group 1498"/>
        <xdr:cNvGrpSpPr>
          <a:grpSpLocks/>
        </xdr:cNvGrpSpPr>
      </xdr:nvGrpSpPr>
      <xdr:grpSpPr bwMode="auto">
        <a:xfrm>
          <a:off x="1111704" y="10129157"/>
          <a:ext cx="295275" cy="123825"/>
          <a:chOff x="116" y="1071"/>
          <a:chExt cx="31" cy="13"/>
        </a:xfrm>
      </xdr:grpSpPr>
      <xdr:sp macro="" textlink="">
        <xdr:nvSpPr>
          <xdr:cNvPr id="63" name="Line 149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4" name="Freeform 150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114300</xdr:colOff>
      <xdr:row>36</xdr:row>
      <xdr:rowOff>28575</xdr:rowOff>
    </xdr:from>
    <xdr:to>
      <xdr:col>2</xdr:col>
      <xdr:colOff>361950</xdr:colOff>
      <xdr:row>36</xdr:row>
      <xdr:rowOff>257175</xdr:rowOff>
    </xdr:to>
    <xdr:grpSp>
      <xdr:nvGrpSpPr>
        <xdr:cNvPr id="65" name="Group 1505"/>
        <xdr:cNvGrpSpPr>
          <a:grpSpLocks/>
        </xdr:cNvGrpSpPr>
      </xdr:nvGrpSpPr>
      <xdr:grpSpPr bwMode="auto">
        <a:xfrm>
          <a:off x="1121229" y="10329182"/>
          <a:ext cx="247650" cy="228600"/>
          <a:chOff x="117" y="1239"/>
          <a:chExt cx="26" cy="24"/>
        </a:xfrm>
      </xdr:grpSpPr>
      <xdr:sp macro="" textlink="">
        <xdr:nvSpPr>
          <xdr:cNvPr id="66" name="Line 1502"/>
          <xdr:cNvSpPr>
            <a:spLocks noChangeShapeType="1"/>
          </xdr:cNvSpPr>
        </xdr:nvSpPr>
        <xdr:spPr bwMode="auto">
          <a:xfrm rot="10800000" flipV="1">
            <a:off x="117" y="1250"/>
            <a:ext cx="14" cy="9"/>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7" name="Line 1504"/>
          <xdr:cNvSpPr>
            <a:spLocks noChangeShapeType="1"/>
          </xdr:cNvSpPr>
        </xdr:nvSpPr>
        <xdr:spPr bwMode="auto">
          <a:xfrm rot="10800000" flipH="1" flipV="1">
            <a:off x="129" y="1239"/>
            <a:ext cx="1" cy="13"/>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8" name="Freeform 1503"/>
          <xdr:cNvSpPr>
            <a:spLocks/>
          </xdr:cNvSpPr>
        </xdr:nvSpPr>
        <xdr:spPr bwMode="auto">
          <a:xfrm>
            <a:off x="130" y="1240"/>
            <a:ext cx="13" cy="23"/>
          </a:xfrm>
          <a:custGeom>
            <a:avLst/>
            <a:gdLst>
              <a:gd name="T0" fmla="*/ 0 w 13"/>
              <a:gd name="T1" fmla="*/ 23 h 23"/>
              <a:gd name="T2" fmla="*/ 0 w 13"/>
              <a:gd name="T3" fmla="*/ 10 h 23"/>
              <a:gd name="T4" fmla="*/ 13 w 13"/>
              <a:gd name="T5" fmla="*/ 0 h 23"/>
              <a:gd name="T6" fmla="*/ 0 60000 65536"/>
              <a:gd name="T7" fmla="*/ 0 60000 65536"/>
              <a:gd name="T8" fmla="*/ 0 60000 65536"/>
              <a:gd name="T9" fmla="*/ 0 w 13"/>
              <a:gd name="T10" fmla="*/ 0 h 23"/>
              <a:gd name="T11" fmla="*/ 13 w 13"/>
              <a:gd name="T12" fmla="*/ 23 h 23"/>
            </a:gdLst>
            <a:ahLst/>
            <a:cxnLst>
              <a:cxn ang="T6">
                <a:pos x="T0" y="T1"/>
              </a:cxn>
              <a:cxn ang="T7">
                <a:pos x="T2" y="T3"/>
              </a:cxn>
              <a:cxn ang="T8">
                <a:pos x="T4" y="T5"/>
              </a:cxn>
            </a:cxnLst>
            <a:rect l="T9" t="T10" r="T11" b="T12"/>
            <a:pathLst>
              <a:path w="13" h="23">
                <a:moveTo>
                  <a:pt x="0" y="23"/>
                </a:moveTo>
                <a:lnTo>
                  <a:pt x="0" y="1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36</xdr:row>
      <xdr:rowOff>66675</xdr:rowOff>
    </xdr:from>
    <xdr:to>
      <xdr:col>3</xdr:col>
      <xdr:colOff>1285875</xdr:colOff>
      <xdr:row>36</xdr:row>
      <xdr:rowOff>209550</xdr:rowOff>
    </xdr:to>
    <xdr:pic>
      <xdr:nvPicPr>
        <xdr:cNvPr id="6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03346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43</xdr:row>
      <xdr:rowOff>66675</xdr:rowOff>
    </xdr:from>
    <xdr:to>
      <xdr:col>3</xdr:col>
      <xdr:colOff>1285875</xdr:colOff>
      <xdr:row>43</xdr:row>
      <xdr:rowOff>209550</xdr:rowOff>
    </xdr:to>
    <xdr:pic>
      <xdr:nvPicPr>
        <xdr:cNvPr id="7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2334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714375</xdr:colOff>
      <xdr:row>45</xdr:row>
      <xdr:rowOff>66675</xdr:rowOff>
    </xdr:from>
    <xdr:to>
      <xdr:col>3</xdr:col>
      <xdr:colOff>1019175</xdr:colOff>
      <xdr:row>45</xdr:row>
      <xdr:rowOff>209550</xdr:rowOff>
    </xdr:to>
    <xdr:pic>
      <xdr:nvPicPr>
        <xdr:cNvPr id="7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43150" y="129063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152400</xdr:colOff>
      <xdr:row>46</xdr:row>
      <xdr:rowOff>85725</xdr:rowOff>
    </xdr:from>
    <xdr:to>
      <xdr:col>3</xdr:col>
      <xdr:colOff>457200</xdr:colOff>
      <xdr:row>46</xdr:row>
      <xdr:rowOff>228600</xdr:rowOff>
    </xdr:to>
    <xdr:pic>
      <xdr:nvPicPr>
        <xdr:cNvPr id="7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1175" y="132111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200025</xdr:colOff>
      <xdr:row>46</xdr:row>
      <xdr:rowOff>28575</xdr:rowOff>
    </xdr:from>
    <xdr:to>
      <xdr:col>2</xdr:col>
      <xdr:colOff>381000</xdr:colOff>
      <xdr:row>46</xdr:row>
      <xdr:rowOff>266700</xdr:rowOff>
    </xdr:to>
    <xdr:grpSp>
      <xdr:nvGrpSpPr>
        <xdr:cNvPr id="73" name="Group 1524"/>
        <xdr:cNvGrpSpPr>
          <a:grpSpLocks/>
        </xdr:cNvGrpSpPr>
      </xdr:nvGrpSpPr>
      <xdr:grpSpPr bwMode="auto">
        <a:xfrm>
          <a:off x="1206954" y="13186682"/>
          <a:ext cx="180975" cy="238125"/>
          <a:chOff x="126" y="1359"/>
          <a:chExt cx="19" cy="25"/>
        </a:xfrm>
      </xdr:grpSpPr>
      <xdr:sp macro="" textlink="">
        <xdr:nvSpPr>
          <xdr:cNvPr id="74" name="Line 1516"/>
          <xdr:cNvSpPr>
            <a:spLocks noChangeShapeType="1"/>
          </xdr:cNvSpPr>
        </xdr:nvSpPr>
        <xdr:spPr bwMode="auto">
          <a:xfrm rot="10800000" flipH="1" flipV="1">
            <a:off x="135" y="1359"/>
            <a:ext cx="0" cy="13"/>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5" name="Freeform 1517"/>
          <xdr:cNvSpPr>
            <a:spLocks/>
          </xdr:cNvSpPr>
        </xdr:nvSpPr>
        <xdr:spPr bwMode="auto">
          <a:xfrm>
            <a:off x="126" y="1359"/>
            <a:ext cx="19" cy="18"/>
          </a:xfrm>
          <a:custGeom>
            <a:avLst/>
            <a:gdLst>
              <a:gd name="T0" fmla="*/ 9 w 19"/>
              <a:gd name="T1" fmla="*/ 15 h 18"/>
              <a:gd name="T2" fmla="*/ 9 w 19"/>
              <a:gd name="T3" fmla="*/ 9 h 18"/>
              <a:gd name="T4" fmla="*/ 3 w 19"/>
              <a:gd name="T5" fmla="*/ 9 h 18"/>
              <a:gd name="T6" fmla="*/ 0 w 19"/>
              <a:gd name="T7" fmla="*/ 13 h 18"/>
              <a:gd name="T8" fmla="*/ 1 w 19"/>
              <a:gd name="T9" fmla="*/ 18 h 18"/>
              <a:gd name="T10" fmla="*/ 6 w 19"/>
              <a:gd name="T11" fmla="*/ 18 h 18"/>
              <a:gd name="T12" fmla="*/ 10 w 19"/>
              <a:gd name="T13" fmla="*/ 18 h 18"/>
              <a:gd name="T14" fmla="*/ 14 w 19"/>
              <a:gd name="T15" fmla="*/ 18 h 18"/>
              <a:gd name="T16" fmla="*/ 17 w 19"/>
              <a:gd name="T17" fmla="*/ 15 h 18"/>
              <a:gd name="T18" fmla="*/ 18 w 19"/>
              <a:gd name="T19" fmla="*/ 12 h 18"/>
              <a:gd name="T20" fmla="*/ 19 w 19"/>
              <a:gd name="T21" fmla="*/ 9 h 18"/>
              <a:gd name="T22" fmla="*/ 19 w 19"/>
              <a:gd name="T23" fmla="*/ 4 h 18"/>
              <a:gd name="T24" fmla="*/ 19 w 19"/>
              <a:gd name="T25" fmla="*/ 0 h 1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9"/>
              <a:gd name="T40" fmla="*/ 0 h 18"/>
              <a:gd name="T41" fmla="*/ 19 w 19"/>
              <a:gd name="T42" fmla="*/ 18 h 1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9" h="18">
                <a:moveTo>
                  <a:pt x="9" y="15"/>
                </a:moveTo>
                <a:lnTo>
                  <a:pt x="9" y="9"/>
                </a:lnTo>
                <a:lnTo>
                  <a:pt x="3" y="9"/>
                </a:lnTo>
                <a:lnTo>
                  <a:pt x="0" y="13"/>
                </a:lnTo>
                <a:lnTo>
                  <a:pt x="1" y="18"/>
                </a:lnTo>
                <a:lnTo>
                  <a:pt x="6" y="18"/>
                </a:lnTo>
                <a:lnTo>
                  <a:pt x="10" y="18"/>
                </a:lnTo>
                <a:lnTo>
                  <a:pt x="14" y="18"/>
                </a:lnTo>
                <a:lnTo>
                  <a:pt x="17" y="15"/>
                </a:lnTo>
                <a:lnTo>
                  <a:pt x="18" y="12"/>
                </a:lnTo>
                <a:lnTo>
                  <a:pt x="19" y="9"/>
                </a:lnTo>
                <a:lnTo>
                  <a:pt x="19" y="4"/>
                </a:lnTo>
                <a:lnTo>
                  <a:pt x="19"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sp macro="" textlink="">
        <xdr:nvSpPr>
          <xdr:cNvPr id="76" name="Freeform 1523"/>
          <xdr:cNvSpPr>
            <a:spLocks/>
          </xdr:cNvSpPr>
        </xdr:nvSpPr>
        <xdr:spPr bwMode="auto">
          <a:xfrm flipV="1">
            <a:off x="135" y="1380"/>
            <a:ext cx="4" cy="4"/>
          </a:xfrm>
          <a:custGeom>
            <a:avLst/>
            <a:gdLst>
              <a:gd name="T0" fmla="*/ 0 w 1"/>
              <a:gd name="T1" fmla="*/ 0 h 13"/>
              <a:gd name="T2" fmla="*/ 0 w 1"/>
              <a:gd name="T3" fmla="*/ 0 h 13"/>
              <a:gd name="T4" fmla="*/ 0 60000 65536"/>
              <a:gd name="T5" fmla="*/ 0 60000 65536"/>
              <a:gd name="T6" fmla="*/ 0 w 1"/>
              <a:gd name="T7" fmla="*/ 0 h 13"/>
              <a:gd name="T8" fmla="*/ 1 w 1"/>
              <a:gd name="T9" fmla="*/ 13 h 13"/>
            </a:gdLst>
            <a:ahLst/>
            <a:cxnLst>
              <a:cxn ang="T4">
                <a:pos x="T0" y="T1"/>
              </a:cxn>
              <a:cxn ang="T5">
                <a:pos x="T2" y="T3"/>
              </a:cxn>
            </a:cxnLst>
            <a:rect l="T6" t="T7" r="T8" b="T9"/>
            <a:pathLst>
              <a:path w="1" h="13">
                <a:moveTo>
                  <a:pt x="0" y="13"/>
                </a:moveTo>
                <a:lnTo>
                  <a:pt x="0" y="0"/>
                </a:lnTo>
              </a:path>
            </a:pathLst>
          </a:custGeom>
          <a:noFill/>
          <a:ln w="38100" cap="flat" cmpd="sng">
            <a:solidFill>
              <a:srgbClr val="FF0000"/>
            </a:solidFill>
            <a:prstDash val="solid"/>
            <a:round/>
            <a:headEnd type="none" w="med" len="med"/>
            <a:tailEnd type="non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47</xdr:row>
      <xdr:rowOff>114300</xdr:rowOff>
    </xdr:from>
    <xdr:to>
      <xdr:col>2</xdr:col>
      <xdr:colOff>400050</xdr:colOff>
      <xdr:row>47</xdr:row>
      <xdr:rowOff>238125</xdr:rowOff>
    </xdr:to>
    <xdr:grpSp>
      <xdr:nvGrpSpPr>
        <xdr:cNvPr id="77" name="Group 1525"/>
        <xdr:cNvGrpSpPr>
          <a:grpSpLocks/>
        </xdr:cNvGrpSpPr>
      </xdr:nvGrpSpPr>
      <xdr:grpSpPr bwMode="auto">
        <a:xfrm>
          <a:off x="1111704" y="13558157"/>
          <a:ext cx="295275" cy="123825"/>
          <a:chOff x="116" y="1071"/>
          <a:chExt cx="31" cy="13"/>
        </a:xfrm>
      </xdr:grpSpPr>
      <xdr:sp macro="" textlink="">
        <xdr:nvSpPr>
          <xdr:cNvPr id="78" name="Line 1526"/>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9" name="Freeform 1527"/>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47</xdr:row>
      <xdr:rowOff>66675</xdr:rowOff>
    </xdr:from>
    <xdr:to>
      <xdr:col>3</xdr:col>
      <xdr:colOff>1285875</xdr:colOff>
      <xdr:row>47</xdr:row>
      <xdr:rowOff>209550</xdr:rowOff>
    </xdr:to>
    <xdr:pic>
      <xdr:nvPicPr>
        <xdr:cNvPr id="8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3477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48</xdr:row>
      <xdr:rowOff>38100</xdr:rowOff>
    </xdr:from>
    <xdr:to>
      <xdr:col>2</xdr:col>
      <xdr:colOff>438150</xdr:colOff>
      <xdr:row>48</xdr:row>
      <xdr:rowOff>276225</xdr:rowOff>
    </xdr:to>
    <xdr:grpSp>
      <xdr:nvGrpSpPr>
        <xdr:cNvPr id="81" name="Group 1536"/>
        <xdr:cNvGrpSpPr>
          <a:grpSpLocks/>
        </xdr:cNvGrpSpPr>
      </xdr:nvGrpSpPr>
      <xdr:grpSpPr bwMode="auto">
        <a:xfrm>
          <a:off x="1149804" y="13767707"/>
          <a:ext cx="295275" cy="238125"/>
          <a:chOff x="120" y="1420"/>
          <a:chExt cx="31" cy="25"/>
        </a:xfrm>
      </xdr:grpSpPr>
      <xdr:sp macro="" textlink="">
        <xdr:nvSpPr>
          <xdr:cNvPr id="82" name="Line 1534"/>
          <xdr:cNvSpPr>
            <a:spLocks noChangeShapeType="1"/>
          </xdr:cNvSpPr>
        </xdr:nvSpPr>
        <xdr:spPr bwMode="auto">
          <a:xfrm rot="10800000">
            <a:off x="120" y="1427"/>
            <a:ext cx="14" cy="5"/>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grpSp>
        <xdr:nvGrpSpPr>
          <xdr:cNvPr id="83" name="Group 1529"/>
          <xdr:cNvGrpSpPr>
            <a:grpSpLocks/>
          </xdr:cNvGrpSpPr>
        </xdr:nvGrpSpPr>
        <xdr:grpSpPr bwMode="auto">
          <a:xfrm>
            <a:off x="133" y="1420"/>
            <a:ext cx="18" cy="25"/>
            <a:chOff x="133" y="580"/>
            <a:chExt cx="16" cy="25"/>
          </a:xfrm>
        </xdr:grpSpPr>
        <xdr:sp macro="" textlink="">
          <xdr:nvSpPr>
            <xdr:cNvPr id="84" name="Line 1530"/>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85" name="Freeform 1531"/>
            <xdr:cNvSpPr>
              <a:spLocks/>
            </xdr:cNvSpPr>
          </xdr:nvSpPr>
          <xdr:spPr bwMode="auto">
            <a:xfrm>
              <a:off x="133" y="593"/>
              <a:ext cx="16" cy="12"/>
            </a:xfrm>
            <a:custGeom>
              <a:avLst/>
              <a:gdLst>
                <a:gd name="T0" fmla="*/ 0 w 13"/>
                <a:gd name="T1" fmla="*/ 21 h 11"/>
                <a:gd name="T2" fmla="*/ 0 w 13"/>
                <a:gd name="T3" fmla="*/ 0 h 11"/>
                <a:gd name="T4" fmla="*/ 71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3</xdr:col>
      <xdr:colOff>981075</xdr:colOff>
      <xdr:row>48</xdr:row>
      <xdr:rowOff>66675</xdr:rowOff>
    </xdr:from>
    <xdr:to>
      <xdr:col>3</xdr:col>
      <xdr:colOff>1285875</xdr:colOff>
      <xdr:row>48</xdr:row>
      <xdr:rowOff>209550</xdr:rowOff>
    </xdr:to>
    <xdr:pic>
      <xdr:nvPicPr>
        <xdr:cNvPr id="8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37636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49</xdr:row>
      <xdr:rowOff>66675</xdr:rowOff>
    </xdr:from>
    <xdr:to>
      <xdr:col>3</xdr:col>
      <xdr:colOff>1285875</xdr:colOff>
      <xdr:row>49</xdr:row>
      <xdr:rowOff>209550</xdr:rowOff>
    </xdr:to>
    <xdr:pic>
      <xdr:nvPicPr>
        <xdr:cNvPr id="8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40493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50</xdr:row>
      <xdr:rowOff>66675</xdr:rowOff>
    </xdr:from>
    <xdr:to>
      <xdr:col>3</xdr:col>
      <xdr:colOff>1285875</xdr:colOff>
      <xdr:row>50</xdr:row>
      <xdr:rowOff>209550</xdr:rowOff>
    </xdr:to>
    <xdr:pic>
      <xdr:nvPicPr>
        <xdr:cNvPr id="8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43351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50</xdr:row>
      <xdr:rowOff>28575</xdr:rowOff>
    </xdr:from>
    <xdr:to>
      <xdr:col>2</xdr:col>
      <xdr:colOff>400050</xdr:colOff>
      <xdr:row>50</xdr:row>
      <xdr:rowOff>266700</xdr:rowOff>
    </xdr:to>
    <xdr:grpSp>
      <xdr:nvGrpSpPr>
        <xdr:cNvPr id="89" name="Group 1548"/>
        <xdr:cNvGrpSpPr>
          <a:grpSpLocks/>
        </xdr:cNvGrpSpPr>
      </xdr:nvGrpSpPr>
      <xdr:grpSpPr bwMode="auto">
        <a:xfrm>
          <a:off x="1111704" y="14329682"/>
          <a:ext cx="295275" cy="238125"/>
          <a:chOff x="117" y="399"/>
          <a:chExt cx="31" cy="25"/>
        </a:xfrm>
      </xdr:grpSpPr>
      <xdr:sp macro="" textlink="">
        <xdr:nvSpPr>
          <xdr:cNvPr id="90" name="Line 1549"/>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1" name="Line 1550"/>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2" name="Freeform 1551"/>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51</xdr:row>
      <xdr:rowOff>66675</xdr:rowOff>
    </xdr:from>
    <xdr:to>
      <xdr:col>3</xdr:col>
      <xdr:colOff>1285875</xdr:colOff>
      <xdr:row>51</xdr:row>
      <xdr:rowOff>209550</xdr:rowOff>
    </xdr:to>
    <xdr:pic>
      <xdr:nvPicPr>
        <xdr:cNvPr id="9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4620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51</xdr:row>
      <xdr:rowOff>114300</xdr:rowOff>
    </xdr:from>
    <xdr:to>
      <xdr:col>2</xdr:col>
      <xdr:colOff>400050</xdr:colOff>
      <xdr:row>51</xdr:row>
      <xdr:rowOff>238125</xdr:rowOff>
    </xdr:to>
    <xdr:grpSp>
      <xdr:nvGrpSpPr>
        <xdr:cNvPr id="94" name="Group 1557"/>
        <xdr:cNvGrpSpPr>
          <a:grpSpLocks/>
        </xdr:cNvGrpSpPr>
      </xdr:nvGrpSpPr>
      <xdr:grpSpPr bwMode="auto">
        <a:xfrm>
          <a:off x="1111704" y="14701157"/>
          <a:ext cx="295275" cy="123825"/>
          <a:chOff x="116" y="1071"/>
          <a:chExt cx="31" cy="13"/>
        </a:xfrm>
      </xdr:grpSpPr>
      <xdr:sp macro="" textlink="">
        <xdr:nvSpPr>
          <xdr:cNvPr id="95" name="Line 1558"/>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6" name="Freeform 1559"/>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52</xdr:row>
      <xdr:rowOff>66675</xdr:rowOff>
    </xdr:from>
    <xdr:to>
      <xdr:col>3</xdr:col>
      <xdr:colOff>1285875</xdr:colOff>
      <xdr:row>52</xdr:row>
      <xdr:rowOff>209550</xdr:rowOff>
    </xdr:to>
    <xdr:pic>
      <xdr:nvPicPr>
        <xdr:cNvPr id="9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49066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52</xdr:row>
      <xdr:rowOff>28575</xdr:rowOff>
    </xdr:from>
    <xdr:to>
      <xdr:col>2</xdr:col>
      <xdr:colOff>400050</xdr:colOff>
      <xdr:row>52</xdr:row>
      <xdr:rowOff>266700</xdr:rowOff>
    </xdr:to>
    <xdr:grpSp>
      <xdr:nvGrpSpPr>
        <xdr:cNvPr id="98" name="Group 1561"/>
        <xdr:cNvGrpSpPr>
          <a:grpSpLocks/>
        </xdr:cNvGrpSpPr>
      </xdr:nvGrpSpPr>
      <xdr:grpSpPr bwMode="auto">
        <a:xfrm flipH="1">
          <a:off x="1111704" y="14901182"/>
          <a:ext cx="295275" cy="238125"/>
          <a:chOff x="117" y="399"/>
          <a:chExt cx="31" cy="25"/>
        </a:xfrm>
      </xdr:grpSpPr>
      <xdr:sp macro="" textlink="">
        <xdr:nvSpPr>
          <xdr:cNvPr id="99" name="Line 1562"/>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0" name="Line 1563"/>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1" name="Freeform 1564"/>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53</xdr:row>
      <xdr:rowOff>66675</xdr:rowOff>
    </xdr:from>
    <xdr:to>
      <xdr:col>3</xdr:col>
      <xdr:colOff>1285875</xdr:colOff>
      <xdr:row>53</xdr:row>
      <xdr:rowOff>209550</xdr:rowOff>
    </xdr:to>
    <xdr:pic>
      <xdr:nvPicPr>
        <xdr:cNvPr id="10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51923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53</xdr:row>
      <xdr:rowOff>28575</xdr:rowOff>
    </xdr:from>
    <xdr:to>
      <xdr:col>2</xdr:col>
      <xdr:colOff>400050</xdr:colOff>
      <xdr:row>53</xdr:row>
      <xdr:rowOff>266700</xdr:rowOff>
    </xdr:to>
    <xdr:grpSp>
      <xdr:nvGrpSpPr>
        <xdr:cNvPr id="103" name="Group 1566"/>
        <xdr:cNvGrpSpPr>
          <a:grpSpLocks/>
        </xdr:cNvGrpSpPr>
      </xdr:nvGrpSpPr>
      <xdr:grpSpPr bwMode="auto">
        <a:xfrm>
          <a:off x="1111704" y="15186932"/>
          <a:ext cx="295275" cy="238125"/>
          <a:chOff x="117" y="399"/>
          <a:chExt cx="31" cy="25"/>
        </a:xfrm>
      </xdr:grpSpPr>
      <xdr:sp macro="" textlink="">
        <xdr:nvSpPr>
          <xdr:cNvPr id="104" name="Line 156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5" name="Line 156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6" name="Freeform 156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54</xdr:row>
      <xdr:rowOff>66675</xdr:rowOff>
    </xdr:from>
    <xdr:to>
      <xdr:col>3</xdr:col>
      <xdr:colOff>1285875</xdr:colOff>
      <xdr:row>54</xdr:row>
      <xdr:rowOff>209550</xdr:rowOff>
    </xdr:to>
    <xdr:pic>
      <xdr:nvPicPr>
        <xdr:cNvPr id="10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54781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54</xdr:row>
      <xdr:rowOff>9525</xdr:rowOff>
    </xdr:from>
    <xdr:to>
      <xdr:col>2</xdr:col>
      <xdr:colOff>295275</xdr:colOff>
      <xdr:row>54</xdr:row>
      <xdr:rowOff>266700</xdr:rowOff>
    </xdr:to>
    <xdr:grpSp>
      <xdr:nvGrpSpPr>
        <xdr:cNvPr id="108" name="Group 1575"/>
        <xdr:cNvGrpSpPr>
          <a:grpSpLocks/>
        </xdr:cNvGrpSpPr>
      </xdr:nvGrpSpPr>
      <xdr:grpSpPr bwMode="auto">
        <a:xfrm>
          <a:off x="1159329" y="15453632"/>
          <a:ext cx="142875" cy="257175"/>
          <a:chOff x="121" y="1597"/>
          <a:chExt cx="15" cy="27"/>
        </a:xfrm>
      </xdr:grpSpPr>
      <xdr:sp macro="" textlink="">
        <xdr:nvSpPr>
          <xdr:cNvPr id="109" name="Line 1572"/>
          <xdr:cNvSpPr>
            <a:spLocks noChangeShapeType="1"/>
          </xdr:cNvSpPr>
        </xdr:nvSpPr>
        <xdr:spPr bwMode="auto">
          <a:xfrm rot="10800000" flipH="1" flipV="1">
            <a:off x="136" y="1612"/>
            <a:ext cx="0" cy="12"/>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0" name="Freeform 1574"/>
          <xdr:cNvSpPr>
            <a:spLocks/>
          </xdr:cNvSpPr>
        </xdr:nvSpPr>
        <xdr:spPr bwMode="auto">
          <a:xfrm>
            <a:off x="121" y="1597"/>
            <a:ext cx="15" cy="25"/>
          </a:xfrm>
          <a:custGeom>
            <a:avLst/>
            <a:gdLst>
              <a:gd name="T0" fmla="*/ 0 w 16"/>
              <a:gd name="T1" fmla="*/ 25 h 25"/>
              <a:gd name="T2" fmla="*/ 8 w 16"/>
              <a:gd name="T3" fmla="*/ 15 h 25"/>
              <a:gd name="T4" fmla="*/ 8 w 16"/>
              <a:gd name="T5" fmla="*/ 15 h 25"/>
              <a:gd name="T6" fmla="*/ 8 w 16"/>
              <a:gd name="T7" fmla="*/ 0 h 25"/>
              <a:gd name="T8" fmla="*/ 0 60000 65536"/>
              <a:gd name="T9" fmla="*/ 0 60000 65536"/>
              <a:gd name="T10" fmla="*/ 0 60000 65536"/>
              <a:gd name="T11" fmla="*/ 0 60000 65536"/>
              <a:gd name="T12" fmla="*/ 0 w 16"/>
              <a:gd name="T13" fmla="*/ 0 h 25"/>
              <a:gd name="T14" fmla="*/ 16 w 16"/>
              <a:gd name="T15" fmla="*/ 25 h 25"/>
            </a:gdLst>
            <a:ahLst/>
            <a:cxnLst>
              <a:cxn ang="T8">
                <a:pos x="T0" y="T1"/>
              </a:cxn>
              <a:cxn ang="T9">
                <a:pos x="T2" y="T3"/>
              </a:cxn>
              <a:cxn ang="T10">
                <a:pos x="T4" y="T5"/>
              </a:cxn>
              <a:cxn ang="T11">
                <a:pos x="T6" y="T7"/>
              </a:cxn>
            </a:cxnLst>
            <a:rect l="T12" t="T13" r="T14" b="T15"/>
            <a:pathLst>
              <a:path w="16" h="25">
                <a:moveTo>
                  <a:pt x="0" y="25"/>
                </a:moveTo>
                <a:lnTo>
                  <a:pt x="9" y="15"/>
                </a:lnTo>
                <a:lnTo>
                  <a:pt x="16" y="15"/>
                </a:lnTo>
                <a:lnTo>
                  <a:pt x="16"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56</xdr:row>
      <xdr:rowOff>76200</xdr:rowOff>
    </xdr:from>
    <xdr:to>
      <xdr:col>3</xdr:col>
      <xdr:colOff>1285875</xdr:colOff>
      <xdr:row>56</xdr:row>
      <xdr:rowOff>219075</xdr:rowOff>
    </xdr:to>
    <xdr:pic>
      <xdr:nvPicPr>
        <xdr:cNvPr id="11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60591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56</xdr:row>
      <xdr:rowOff>28575</xdr:rowOff>
    </xdr:from>
    <xdr:to>
      <xdr:col>2</xdr:col>
      <xdr:colOff>400050</xdr:colOff>
      <xdr:row>56</xdr:row>
      <xdr:rowOff>266700</xdr:rowOff>
    </xdr:to>
    <xdr:grpSp>
      <xdr:nvGrpSpPr>
        <xdr:cNvPr id="112" name="Group 1577"/>
        <xdr:cNvGrpSpPr>
          <a:grpSpLocks/>
        </xdr:cNvGrpSpPr>
      </xdr:nvGrpSpPr>
      <xdr:grpSpPr bwMode="auto">
        <a:xfrm flipH="1">
          <a:off x="1111704" y="16044182"/>
          <a:ext cx="295275" cy="238125"/>
          <a:chOff x="117" y="399"/>
          <a:chExt cx="31" cy="25"/>
        </a:xfrm>
      </xdr:grpSpPr>
      <xdr:sp macro="" textlink="">
        <xdr:nvSpPr>
          <xdr:cNvPr id="113" name="Line 157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4" name="Line 157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5" name="Freeform 158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133350</xdr:colOff>
      <xdr:row>57</xdr:row>
      <xdr:rowOff>9525</xdr:rowOff>
    </xdr:from>
    <xdr:to>
      <xdr:col>2</xdr:col>
      <xdr:colOff>276225</xdr:colOff>
      <xdr:row>57</xdr:row>
      <xdr:rowOff>276225</xdr:rowOff>
    </xdr:to>
    <xdr:grpSp>
      <xdr:nvGrpSpPr>
        <xdr:cNvPr id="116" name="Group 1587"/>
        <xdr:cNvGrpSpPr>
          <a:grpSpLocks/>
        </xdr:cNvGrpSpPr>
      </xdr:nvGrpSpPr>
      <xdr:grpSpPr bwMode="auto">
        <a:xfrm>
          <a:off x="1140279" y="16310882"/>
          <a:ext cx="142875" cy="266700"/>
          <a:chOff x="119" y="1686"/>
          <a:chExt cx="15" cy="28"/>
        </a:xfrm>
      </xdr:grpSpPr>
      <xdr:sp macro="" textlink="">
        <xdr:nvSpPr>
          <xdr:cNvPr id="117" name="Line 1582"/>
          <xdr:cNvSpPr>
            <a:spLocks noChangeShapeType="1"/>
          </xdr:cNvSpPr>
        </xdr:nvSpPr>
        <xdr:spPr bwMode="auto">
          <a:xfrm rot="10800000" flipV="1">
            <a:off x="133" y="1688"/>
            <a:ext cx="0" cy="18"/>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8" name="Line 1583"/>
          <xdr:cNvSpPr>
            <a:spLocks noChangeShapeType="1"/>
          </xdr:cNvSpPr>
        </xdr:nvSpPr>
        <xdr:spPr bwMode="auto">
          <a:xfrm flipH="1" flipV="1">
            <a:off x="119" y="1709"/>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9" name="Freeform 1584"/>
          <xdr:cNvSpPr>
            <a:spLocks/>
          </xdr:cNvSpPr>
        </xdr:nvSpPr>
        <xdr:spPr bwMode="auto">
          <a:xfrm>
            <a:off x="125" y="1686"/>
            <a:ext cx="8" cy="28"/>
          </a:xfrm>
          <a:custGeom>
            <a:avLst/>
            <a:gdLst>
              <a:gd name="T0" fmla="*/ 19 w 7"/>
              <a:gd name="T1" fmla="*/ 28 h 28"/>
              <a:gd name="T2" fmla="*/ 19 w 7"/>
              <a:gd name="T3" fmla="*/ 18 h 28"/>
              <a:gd name="T4" fmla="*/ 1 w 7"/>
              <a:gd name="T5" fmla="*/ 10 h 28"/>
              <a:gd name="T6" fmla="*/ 0 w 7"/>
              <a:gd name="T7" fmla="*/ 0 h 28"/>
              <a:gd name="T8" fmla="*/ 0 60000 65536"/>
              <a:gd name="T9" fmla="*/ 0 60000 65536"/>
              <a:gd name="T10" fmla="*/ 0 60000 65536"/>
              <a:gd name="T11" fmla="*/ 0 60000 65536"/>
              <a:gd name="T12" fmla="*/ 0 w 7"/>
              <a:gd name="T13" fmla="*/ 0 h 28"/>
              <a:gd name="T14" fmla="*/ 7 w 7"/>
              <a:gd name="T15" fmla="*/ 28 h 28"/>
            </a:gdLst>
            <a:ahLst/>
            <a:cxnLst>
              <a:cxn ang="T8">
                <a:pos x="T0" y="T1"/>
              </a:cxn>
              <a:cxn ang="T9">
                <a:pos x="T2" y="T3"/>
              </a:cxn>
              <a:cxn ang="T10">
                <a:pos x="T4" y="T5"/>
              </a:cxn>
              <a:cxn ang="T11">
                <a:pos x="T6" y="T7"/>
              </a:cxn>
            </a:cxnLst>
            <a:rect l="T12" t="T13" r="T14" b="T15"/>
            <a:pathLst>
              <a:path w="7" h="28">
                <a:moveTo>
                  <a:pt x="7" y="28"/>
                </a:moveTo>
                <a:lnTo>
                  <a:pt x="7" y="18"/>
                </a:lnTo>
                <a:lnTo>
                  <a:pt x="1" y="1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95250</xdr:colOff>
      <xdr:row>58</xdr:row>
      <xdr:rowOff>38100</xdr:rowOff>
    </xdr:from>
    <xdr:to>
      <xdr:col>2</xdr:col>
      <xdr:colOff>266700</xdr:colOff>
      <xdr:row>58</xdr:row>
      <xdr:rowOff>276225</xdr:rowOff>
    </xdr:to>
    <xdr:grpSp>
      <xdr:nvGrpSpPr>
        <xdr:cNvPr id="120" name="Group 1588"/>
        <xdr:cNvGrpSpPr>
          <a:grpSpLocks/>
        </xdr:cNvGrpSpPr>
      </xdr:nvGrpSpPr>
      <xdr:grpSpPr bwMode="auto">
        <a:xfrm flipH="1">
          <a:off x="1102179" y="16625207"/>
          <a:ext cx="171450" cy="238125"/>
          <a:chOff x="133" y="580"/>
          <a:chExt cx="16" cy="25"/>
        </a:xfrm>
      </xdr:grpSpPr>
      <xdr:sp macro="" textlink="">
        <xdr:nvSpPr>
          <xdr:cNvPr id="121" name="Line 1589"/>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2" name="Freeform 1590"/>
          <xdr:cNvSpPr>
            <a:spLocks/>
          </xdr:cNvSpPr>
        </xdr:nvSpPr>
        <xdr:spPr bwMode="auto">
          <a:xfrm>
            <a:off x="133" y="593"/>
            <a:ext cx="16" cy="12"/>
          </a:xfrm>
          <a:custGeom>
            <a:avLst/>
            <a:gdLst>
              <a:gd name="T0" fmla="*/ 0 w 13"/>
              <a:gd name="T1" fmla="*/ 21 h 11"/>
              <a:gd name="T2" fmla="*/ 0 w 13"/>
              <a:gd name="T3" fmla="*/ 0 h 11"/>
              <a:gd name="T4" fmla="*/ 71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228600</xdr:colOff>
      <xdr:row>58</xdr:row>
      <xdr:rowOff>66675</xdr:rowOff>
    </xdr:from>
    <xdr:to>
      <xdr:col>3</xdr:col>
      <xdr:colOff>533400</xdr:colOff>
      <xdr:row>58</xdr:row>
      <xdr:rowOff>209550</xdr:rowOff>
    </xdr:to>
    <xdr:pic>
      <xdr:nvPicPr>
        <xdr:cNvPr id="12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57375" y="166211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59</xdr:row>
      <xdr:rowOff>28575</xdr:rowOff>
    </xdr:from>
    <xdr:to>
      <xdr:col>2</xdr:col>
      <xdr:colOff>400050</xdr:colOff>
      <xdr:row>59</xdr:row>
      <xdr:rowOff>266700</xdr:rowOff>
    </xdr:to>
    <xdr:grpSp>
      <xdr:nvGrpSpPr>
        <xdr:cNvPr id="124" name="Group 1592"/>
        <xdr:cNvGrpSpPr>
          <a:grpSpLocks/>
        </xdr:cNvGrpSpPr>
      </xdr:nvGrpSpPr>
      <xdr:grpSpPr bwMode="auto">
        <a:xfrm flipH="1">
          <a:off x="1111704" y="16901432"/>
          <a:ext cx="295275" cy="238125"/>
          <a:chOff x="117" y="399"/>
          <a:chExt cx="31" cy="25"/>
        </a:xfrm>
      </xdr:grpSpPr>
      <xdr:sp macro="" textlink="">
        <xdr:nvSpPr>
          <xdr:cNvPr id="125" name="Line 1593"/>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6" name="Line 1594"/>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7" name="Freeform 1595"/>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123825</xdr:colOff>
      <xdr:row>3</xdr:row>
      <xdr:rowOff>38100</xdr:rowOff>
    </xdr:from>
    <xdr:to>
      <xdr:col>2</xdr:col>
      <xdr:colOff>419100</xdr:colOff>
      <xdr:row>3</xdr:row>
      <xdr:rowOff>276225</xdr:rowOff>
    </xdr:to>
    <xdr:grpSp>
      <xdr:nvGrpSpPr>
        <xdr:cNvPr id="128" name="Group 1596"/>
        <xdr:cNvGrpSpPr>
          <a:grpSpLocks/>
        </xdr:cNvGrpSpPr>
      </xdr:nvGrpSpPr>
      <xdr:grpSpPr bwMode="auto">
        <a:xfrm flipH="1">
          <a:off x="1130754" y="976993"/>
          <a:ext cx="295275" cy="238125"/>
          <a:chOff x="117" y="399"/>
          <a:chExt cx="31" cy="25"/>
        </a:xfrm>
      </xdr:grpSpPr>
      <xdr:sp macro="" textlink="">
        <xdr:nvSpPr>
          <xdr:cNvPr id="129"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0"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1"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1352550</xdr:colOff>
      <xdr:row>3</xdr:row>
      <xdr:rowOff>76200</xdr:rowOff>
    </xdr:from>
    <xdr:to>
      <xdr:col>3</xdr:col>
      <xdr:colOff>1657350</xdr:colOff>
      <xdr:row>3</xdr:row>
      <xdr:rowOff>219075</xdr:rowOff>
    </xdr:to>
    <xdr:pic>
      <xdr:nvPicPr>
        <xdr:cNvPr id="13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81325" y="10096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5</xdr:row>
      <xdr:rowOff>38100</xdr:rowOff>
    </xdr:from>
    <xdr:to>
      <xdr:col>2</xdr:col>
      <xdr:colOff>409575</xdr:colOff>
      <xdr:row>5</xdr:row>
      <xdr:rowOff>266700</xdr:rowOff>
    </xdr:to>
    <xdr:pic>
      <xdr:nvPicPr>
        <xdr:cNvPr id="133" name="Picture 220"/>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3000" y="154305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7</xdr:row>
      <xdr:rowOff>38100</xdr:rowOff>
    </xdr:from>
    <xdr:to>
      <xdr:col>2</xdr:col>
      <xdr:colOff>409575</xdr:colOff>
      <xdr:row>7</xdr:row>
      <xdr:rowOff>266700</xdr:rowOff>
    </xdr:to>
    <xdr:pic>
      <xdr:nvPicPr>
        <xdr:cNvPr id="134" name="Picture 220"/>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3000" y="207645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8</xdr:row>
      <xdr:rowOff>19050</xdr:rowOff>
    </xdr:from>
    <xdr:to>
      <xdr:col>2</xdr:col>
      <xdr:colOff>400050</xdr:colOff>
      <xdr:row>8</xdr:row>
      <xdr:rowOff>257175</xdr:rowOff>
    </xdr:to>
    <xdr:grpSp>
      <xdr:nvGrpSpPr>
        <xdr:cNvPr id="135" name="Group 1607"/>
        <xdr:cNvGrpSpPr>
          <a:grpSpLocks/>
        </xdr:cNvGrpSpPr>
      </xdr:nvGrpSpPr>
      <xdr:grpSpPr bwMode="auto">
        <a:xfrm>
          <a:off x="1111704" y="2345871"/>
          <a:ext cx="295275" cy="238125"/>
          <a:chOff x="117" y="399"/>
          <a:chExt cx="31" cy="25"/>
        </a:xfrm>
      </xdr:grpSpPr>
      <xdr:sp macro="" textlink="">
        <xdr:nvSpPr>
          <xdr:cNvPr id="136" name="Line 160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7" name="Line 160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8" name="Freeform 161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266700</xdr:colOff>
      <xdr:row>11</xdr:row>
      <xdr:rowOff>38100</xdr:rowOff>
    </xdr:from>
    <xdr:to>
      <xdr:col>2</xdr:col>
      <xdr:colOff>438150</xdr:colOff>
      <xdr:row>11</xdr:row>
      <xdr:rowOff>276225</xdr:rowOff>
    </xdr:to>
    <xdr:grpSp>
      <xdr:nvGrpSpPr>
        <xdr:cNvPr id="139" name="Group 1623"/>
        <xdr:cNvGrpSpPr>
          <a:grpSpLocks/>
        </xdr:cNvGrpSpPr>
      </xdr:nvGrpSpPr>
      <xdr:grpSpPr bwMode="auto">
        <a:xfrm>
          <a:off x="1273629" y="3194957"/>
          <a:ext cx="171450" cy="238125"/>
          <a:chOff x="133" y="346"/>
          <a:chExt cx="18" cy="25"/>
        </a:xfrm>
      </xdr:grpSpPr>
      <xdr:sp macro="" textlink="">
        <xdr:nvSpPr>
          <xdr:cNvPr id="140" name="Line 1621"/>
          <xdr:cNvSpPr>
            <a:spLocks noChangeShapeType="1"/>
          </xdr:cNvSpPr>
        </xdr:nvSpPr>
        <xdr:spPr bwMode="auto">
          <a:xfrm rot="10800000" flipV="1">
            <a:off x="133" y="34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1" name="Freeform 1622"/>
          <xdr:cNvSpPr>
            <a:spLocks/>
          </xdr:cNvSpPr>
        </xdr:nvSpPr>
        <xdr:spPr bwMode="auto">
          <a:xfrm>
            <a:off x="133" y="351"/>
            <a:ext cx="18" cy="20"/>
          </a:xfrm>
          <a:custGeom>
            <a:avLst/>
            <a:gdLst>
              <a:gd name="T0" fmla="*/ 0 w 18"/>
              <a:gd name="T1" fmla="*/ 20 h 20"/>
              <a:gd name="T2" fmla="*/ 0 w 18"/>
              <a:gd name="T3" fmla="*/ 8 h 20"/>
              <a:gd name="T4" fmla="*/ 4 w 18"/>
              <a:gd name="T5" fmla="*/ 4 h 20"/>
              <a:gd name="T6" fmla="*/ 12 w 18"/>
              <a:gd name="T7" fmla="*/ 1 h 20"/>
              <a:gd name="T8" fmla="*/ 18 w 18"/>
              <a:gd name="T9" fmla="*/ 0 h 20"/>
              <a:gd name="T10" fmla="*/ 0 60000 65536"/>
              <a:gd name="T11" fmla="*/ 0 60000 65536"/>
              <a:gd name="T12" fmla="*/ 0 60000 65536"/>
              <a:gd name="T13" fmla="*/ 0 60000 65536"/>
              <a:gd name="T14" fmla="*/ 0 60000 65536"/>
              <a:gd name="T15" fmla="*/ 0 w 18"/>
              <a:gd name="T16" fmla="*/ 0 h 20"/>
              <a:gd name="T17" fmla="*/ 18 w 18"/>
              <a:gd name="T18" fmla="*/ 20 h 20"/>
            </a:gdLst>
            <a:ahLst/>
            <a:cxnLst>
              <a:cxn ang="T10">
                <a:pos x="T0" y="T1"/>
              </a:cxn>
              <a:cxn ang="T11">
                <a:pos x="T2" y="T3"/>
              </a:cxn>
              <a:cxn ang="T12">
                <a:pos x="T4" y="T5"/>
              </a:cxn>
              <a:cxn ang="T13">
                <a:pos x="T6" y="T7"/>
              </a:cxn>
              <a:cxn ang="T14">
                <a:pos x="T8" y="T9"/>
              </a:cxn>
            </a:cxnLst>
            <a:rect l="T15" t="T16" r="T17" b="T18"/>
            <a:pathLst>
              <a:path w="18" h="20">
                <a:moveTo>
                  <a:pt x="0" y="20"/>
                </a:moveTo>
                <a:lnTo>
                  <a:pt x="0" y="8"/>
                </a:lnTo>
                <a:lnTo>
                  <a:pt x="4" y="4"/>
                </a:lnTo>
                <a:lnTo>
                  <a:pt x="12" y="1"/>
                </a:lnTo>
                <a:lnTo>
                  <a:pt x="18"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723900</xdr:colOff>
      <xdr:row>13</xdr:row>
      <xdr:rowOff>76200</xdr:rowOff>
    </xdr:from>
    <xdr:to>
      <xdr:col>3</xdr:col>
      <xdr:colOff>1028700</xdr:colOff>
      <xdr:row>13</xdr:row>
      <xdr:rowOff>219075</xdr:rowOff>
    </xdr:to>
    <xdr:pic>
      <xdr:nvPicPr>
        <xdr:cNvPr id="14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3771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13</xdr:row>
      <xdr:rowOff>19050</xdr:rowOff>
    </xdr:from>
    <xdr:to>
      <xdr:col>2</xdr:col>
      <xdr:colOff>400050</xdr:colOff>
      <xdr:row>13</xdr:row>
      <xdr:rowOff>257175</xdr:rowOff>
    </xdr:to>
    <xdr:grpSp>
      <xdr:nvGrpSpPr>
        <xdr:cNvPr id="143" name="Group 1625"/>
        <xdr:cNvGrpSpPr>
          <a:grpSpLocks/>
        </xdr:cNvGrpSpPr>
      </xdr:nvGrpSpPr>
      <xdr:grpSpPr bwMode="auto">
        <a:xfrm>
          <a:off x="1111704" y="3747407"/>
          <a:ext cx="295275" cy="238125"/>
          <a:chOff x="117" y="399"/>
          <a:chExt cx="31" cy="25"/>
        </a:xfrm>
      </xdr:grpSpPr>
      <xdr:sp macro="" textlink="">
        <xdr:nvSpPr>
          <xdr:cNvPr id="144" name="Line 1626"/>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5" name="Line 1627"/>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6" name="Freeform 1628"/>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85725</xdr:colOff>
      <xdr:row>14</xdr:row>
      <xdr:rowOff>28575</xdr:rowOff>
    </xdr:from>
    <xdr:to>
      <xdr:col>2</xdr:col>
      <xdr:colOff>257175</xdr:colOff>
      <xdr:row>14</xdr:row>
      <xdr:rowOff>266700</xdr:rowOff>
    </xdr:to>
    <xdr:grpSp>
      <xdr:nvGrpSpPr>
        <xdr:cNvPr id="147" name="Group 1629"/>
        <xdr:cNvGrpSpPr>
          <a:grpSpLocks/>
        </xdr:cNvGrpSpPr>
      </xdr:nvGrpSpPr>
      <xdr:grpSpPr bwMode="auto">
        <a:xfrm flipH="1">
          <a:off x="1092654" y="4042682"/>
          <a:ext cx="171450" cy="238125"/>
          <a:chOff x="133" y="580"/>
          <a:chExt cx="16" cy="25"/>
        </a:xfrm>
      </xdr:grpSpPr>
      <xdr:sp macro="" textlink="">
        <xdr:nvSpPr>
          <xdr:cNvPr id="148" name="Line 1630"/>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9" name="Freeform 1631"/>
          <xdr:cNvSpPr>
            <a:spLocks/>
          </xdr:cNvSpPr>
        </xdr:nvSpPr>
        <xdr:spPr bwMode="auto">
          <a:xfrm>
            <a:off x="133" y="593"/>
            <a:ext cx="16" cy="12"/>
          </a:xfrm>
          <a:custGeom>
            <a:avLst/>
            <a:gdLst>
              <a:gd name="T0" fmla="*/ 0 w 13"/>
              <a:gd name="T1" fmla="*/ 21 h 11"/>
              <a:gd name="T2" fmla="*/ 0 w 13"/>
              <a:gd name="T3" fmla="*/ 0 h 11"/>
              <a:gd name="T4" fmla="*/ 71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723900</xdr:colOff>
      <xdr:row>14</xdr:row>
      <xdr:rowOff>76200</xdr:rowOff>
    </xdr:from>
    <xdr:to>
      <xdr:col>3</xdr:col>
      <xdr:colOff>1028700</xdr:colOff>
      <xdr:row>14</xdr:row>
      <xdr:rowOff>219075</xdr:rowOff>
    </xdr:to>
    <xdr:pic>
      <xdr:nvPicPr>
        <xdr:cNvPr id="15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40576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15</xdr:row>
      <xdr:rowOff>114300</xdr:rowOff>
    </xdr:from>
    <xdr:to>
      <xdr:col>2</xdr:col>
      <xdr:colOff>400050</xdr:colOff>
      <xdr:row>15</xdr:row>
      <xdr:rowOff>238125</xdr:rowOff>
    </xdr:to>
    <xdr:grpSp>
      <xdr:nvGrpSpPr>
        <xdr:cNvPr id="151" name="Group 1633"/>
        <xdr:cNvGrpSpPr>
          <a:grpSpLocks/>
        </xdr:cNvGrpSpPr>
      </xdr:nvGrpSpPr>
      <xdr:grpSpPr bwMode="auto">
        <a:xfrm flipH="1">
          <a:off x="1111704" y="4414157"/>
          <a:ext cx="295275" cy="123825"/>
          <a:chOff x="116" y="1071"/>
          <a:chExt cx="31" cy="13"/>
        </a:xfrm>
      </xdr:grpSpPr>
      <xdr:sp macro="" textlink="">
        <xdr:nvSpPr>
          <xdr:cNvPr id="152"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3"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1009650</xdr:colOff>
      <xdr:row>15</xdr:row>
      <xdr:rowOff>66675</xdr:rowOff>
    </xdr:from>
    <xdr:to>
      <xdr:col>3</xdr:col>
      <xdr:colOff>1314450</xdr:colOff>
      <xdr:row>15</xdr:row>
      <xdr:rowOff>209550</xdr:rowOff>
    </xdr:to>
    <xdr:pic>
      <xdr:nvPicPr>
        <xdr:cNvPr id="15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38425" y="4333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257175</xdr:colOff>
      <xdr:row>16</xdr:row>
      <xdr:rowOff>28575</xdr:rowOff>
    </xdr:from>
    <xdr:to>
      <xdr:col>2</xdr:col>
      <xdr:colOff>428625</xdr:colOff>
      <xdr:row>16</xdr:row>
      <xdr:rowOff>266700</xdr:rowOff>
    </xdr:to>
    <xdr:grpSp>
      <xdr:nvGrpSpPr>
        <xdr:cNvPr id="155" name="Group 1640"/>
        <xdr:cNvGrpSpPr>
          <a:grpSpLocks/>
        </xdr:cNvGrpSpPr>
      </xdr:nvGrpSpPr>
      <xdr:grpSpPr bwMode="auto">
        <a:xfrm>
          <a:off x="1264104" y="4614182"/>
          <a:ext cx="171450" cy="238125"/>
          <a:chOff x="133" y="580"/>
          <a:chExt cx="16" cy="25"/>
        </a:xfrm>
      </xdr:grpSpPr>
      <xdr:sp macro="" textlink="">
        <xdr:nvSpPr>
          <xdr:cNvPr id="156"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7" name="Freeform 1642"/>
          <xdr:cNvSpPr>
            <a:spLocks/>
          </xdr:cNvSpPr>
        </xdr:nvSpPr>
        <xdr:spPr bwMode="auto">
          <a:xfrm>
            <a:off x="133" y="593"/>
            <a:ext cx="16" cy="12"/>
          </a:xfrm>
          <a:custGeom>
            <a:avLst/>
            <a:gdLst>
              <a:gd name="T0" fmla="*/ 0 w 13"/>
              <a:gd name="T1" fmla="*/ 21 h 11"/>
              <a:gd name="T2" fmla="*/ 0 w 13"/>
              <a:gd name="T3" fmla="*/ 0 h 11"/>
              <a:gd name="T4" fmla="*/ 71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1019175</xdr:colOff>
      <xdr:row>16</xdr:row>
      <xdr:rowOff>76200</xdr:rowOff>
    </xdr:from>
    <xdr:to>
      <xdr:col>3</xdr:col>
      <xdr:colOff>1323975</xdr:colOff>
      <xdr:row>16</xdr:row>
      <xdr:rowOff>219075</xdr:rowOff>
    </xdr:to>
    <xdr:pic>
      <xdr:nvPicPr>
        <xdr:cNvPr id="15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47950" y="46291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17</xdr:row>
      <xdr:rowOff>76200</xdr:rowOff>
    </xdr:from>
    <xdr:to>
      <xdr:col>3</xdr:col>
      <xdr:colOff>1028700</xdr:colOff>
      <xdr:row>17</xdr:row>
      <xdr:rowOff>219075</xdr:rowOff>
    </xdr:to>
    <xdr:pic>
      <xdr:nvPicPr>
        <xdr:cNvPr id="15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4914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17</xdr:row>
      <xdr:rowOff>19050</xdr:rowOff>
    </xdr:from>
    <xdr:to>
      <xdr:col>2</xdr:col>
      <xdr:colOff>400050</xdr:colOff>
      <xdr:row>17</xdr:row>
      <xdr:rowOff>257175</xdr:rowOff>
    </xdr:to>
    <xdr:grpSp>
      <xdr:nvGrpSpPr>
        <xdr:cNvPr id="160" name="Group 1649"/>
        <xdr:cNvGrpSpPr>
          <a:grpSpLocks/>
        </xdr:cNvGrpSpPr>
      </xdr:nvGrpSpPr>
      <xdr:grpSpPr bwMode="auto">
        <a:xfrm>
          <a:off x="1111704" y="4890407"/>
          <a:ext cx="295275" cy="238125"/>
          <a:chOff x="117" y="399"/>
          <a:chExt cx="31" cy="25"/>
        </a:xfrm>
      </xdr:grpSpPr>
      <xdr:sp macro="" textlink="">
        <xdr:nvSpPr>
          <xdr:cNvPr id="161" name="Line 1650"/>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2" name="Line 1651"/>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3" name="Freeform 1652"/>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19</xdr:row>
      <xdr:rowOff>114300</xdr:rowOff>
    </xdr:from>
    <xdr:to>
      <xdr:col>2</xdr:col>
      <xdr:colOff>400050</xdr:colOff>
      <xdr:row>19</xdr:row>
      <xdr:rowOff>238125</xdr:rowOff>
    </xdr:to>
    <xdr:grpSp>
      <xdr:nvGrpSpPr>
        <xdr:cNvPr id="164" name="Group 1653"/>
        <xdr:cNvGrpSpPr>
          <a:grpSpLocks/>
        </xdr:cNvGrpSpPr>
      </xdr:nvGrpSpPr>
      <xdr:grpSpPr bwMode="auto">
        <a:xfrm flipH="1">
          <a:off x="1111704" y="5557157"/>
          <a:ext cx="295275" cy="123825"/>
          <a:chOff x="116" y="1071"/>
          <a:chExt cx="31" cy="13"/>
        </a:xfrm>
      </xdr:grpSpPr>
      <xdr:sp macro="" textlink="">
        <xdr:nvSpPr>
          <xdr:cNvPr id="165" name="Line 165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6" name="Freeform 165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1323975</xdr:colOff>
      <xdr:row>19</xdr:row>
      <xdr:rowOff>76200</xdr:rowOff>
    </xdr:from>
    <xdr:to>
      <xdr:col>3</xdr:col>
      <xdr:colOff>1628775</xdr:colOff>
      <xdr:row>19</xdr:row>
      <xdr:rowOff>219075</xdr:rowOff>
    </xdr:to>
    <xdr:pic>
      <xdr:nvPicPr>
        <xdr:cNvPr id="16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52750" y="54864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18</xdr:row>
      <xdr:rowOff>76200</xdr:rowOff>
    </xdr:from>
    <xdr:to>
      <xdr:col>3</xdr:col>
      <xdr:colOff>1028700</xdr:colOff>
      <xdr:row>18</xdr:row>
      <xdr:rowOff>219075</xdr:rowOff>
    </xdr:to>
    <xdr:pic>
      <xdr:nvPicPr>
        <xdr:cNvPr id="16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52006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18</xdr:row>
      <xdr:rowOff>9525</xdr:rowOff>
    </xdr:from>
    <xdr:to>
      <xdr:col>2</xdr:col>
      <xdr:colOff>342900</xdr:colOff>
      <xdr:row>18</xdr:row>
      <xdr:rowOff>257175</xdr:rowOff>
    </xdr:to>
    <xdr:grpSp>
      <xdr:nvGrpSpPr>
        <xdr:cNvPr id="169" name="Group 1662"/>
        <xdr:cNvGrpSpPr>
          <a:grpSpLocks/>
        </xdr:cNvGrpSpPr>
      </xdr:nvGrpSpPr>
      <xdr:grpSpPr bwMode="auto">
        <a:xfrm>
          <a:off x="1168854" y="5166632"/>
          <a:ext cx="180975" cy="247650"/>
          <a:chOff x="122" y="553"/>
          <a:chExt cx="19" cy="26"/>
        </a:xfrm>
      </xdr:grpSpPr>
      <xdr:sp macro="" textlink="">
        <xdr:nvSpPr>
          <xdr:cNvPr id="170" name="Line 1660"/>
          <xdr:cNvSpPr>
            <a:spLocks noChangeShapeType="1"/>
          </xdr:cNvSpPr>
        </xdr:nvSpPr>
        <xdr:spPr bwMode="auto">
          <a:xfrm rot="10800000" flipH="1" flipV="1">
            <a:off x="122" y="563"/>
            <a:ext cx="19" cy="12"/>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1" name="Freeform 1661"/>
          <xdr:cNvSpPr>
            <a:spLocks/>
          </xdr:cNvSpPr>
        </xdr:nvSpPr>
        <xdr:spPr bwMode="auto">
          <a:xfrm>
            <a:off x="133" y="553"/>
            <a:ext cx="1" cy="26"/>
          </a:xfrm>
          <a:custGeom>
            <a:avLst/>
            <a:gdLst>
              <a:gd name="T0" fmla="*/ 0 w 1"/>
              <a:gd name="T1" fmla="*/ 26 h 26"/>
              <a:gd name="T2" fmla="*/ 0 w 1"/>
              <a:gd name="T3" fmla="*/ 13 h 26"/>
              <a:gd name="T4" fmla="*/ 0 w 1"/>
              <a:gd name="T5" fmla="*/ 0 h 26"/>
              <a:gd name="T6" fmla="*/ 0 60000 65536"/>
              <a:gd name="T7" fmla="*/ 0 60000 65536"/>
              <a:gd name="T8" fmla="*/ 0 60000 65536"/>
              <a:gd name="T9" fmla="*/ 0 w 1"/>
              <a:gd name="T10" fmla="*/ 0 h 26"/>
              <a:gd name="T11" fmla="*/ 1 w 1"/>
              <a:gd name="T12" fmla="*/ 26 h 26"/>
            </a:gdLst>
            <a:ahLst/>
            <a:cxnLst>
              <a:cxn ang="T6">
                <a:pos x="T0" y="T1"/>
              </a:cxn>
              <a:cxn ang="T7">
                <a:pos x="T2" y="T3"/>
              </a:cxn>
              <a:cxn ang="T8">
                <a:pos x="T4" y="T5"/>
              </a:cxn>
            </a:cxnLst>
            <a:rect l="T9" t="T10" r="T11" b="T12"/>
            <a:pathLst>
              <a:path w="1" h="26">
                <a:moveTo>
                  <a:pt x="0" y="26"/>
                </a:moveTo>
                <a:lnTo>
                  <a:pt x="0" y="13"/>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43</xdr:row>
      <xdr:rowOff>28575</xdr:rowOff>
    </xdr:from>
    <xdr:to>
      <xdr:col>2</xdr:col>
      <xdr:colOff>400050</xdr:colOff>
      <xdr:row>43</xdr:row>
      <xdr:rowOff>266700</xdr:rowOff>
    </xdr:to>
    <xdr:grpSp>
      <xdr:nvGrpSpPr>
        <xdr:cNvPr id="172" name="Group 1663"/>
        <xdr:cNvGrpSpPr>
          <a:grpSpLocks/>
        </xdr:cNvGrpSpPr>
      </xdr:nvGrpSpPr>
      <xdr:grpSpPr bwMode="auto">
        <a:xfrm flipH="1">
          <a:off x="1111704" y="12329432"/>
          <a:ext cx="295275" cy="238125"/>
          <a:chOff x="117" y="399"/>
          <a:chExt cx="31" cy="25"/>
        </a:xfrm>
      </xdr:grpSpPr>
      <xdr:sp macro="" textlink="">
        <xdr:nvSpPr>
          <xdr:cNvPr id="173" name="Line 1664"/>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4" name="Line 1665"/>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5" name="Freeform 1666"/>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133350</xdr:colOff>
      <xdr:row>42</xdr:row>
      <xdr:rowOff>38100</xdr:rowOff>
    </xdr:from>
    <xdr:to>
      <xdr:col>2</xdr:col>
      <xdr:colOff>438150</xdr:colOff>
      <xdr:row>42</xdr:row>
      <xdr:rowOff>276225</xdr:rowOff>
    </xdr:to>
    <xdr:grpSp>
      <xdr:nvGrpSpPr>
        <xdr:cNvPr id="176" name="Group 1672"/>
        <xdr:cNvGrpSpPr>
          <a:grpSpLocks/>
        </xdr:cNvGrpSpPr>
      </xdr:nvGrpSpPr>
      <xdr:grpSpPr bwMode="auto">
        <a:xfrm>
          <a:off x="1140279" y="12053207"/>
          <a:ext cx="304800" cy="238125"/>
          <a:chOff x="119" y="1096"/>
          <a:chExt cx="32" cy="25"/>
        </a:xfrm>
      </xdr:grpSpPr>
      <xdr:sp macro="" textlink="">
        <xdr:nvSpPr>
          <xdr:cNvPr id="177" name="Line 1671"/>
          <xdr:cNvSpPr>
            <a:spLocks noChangeShapeType="1"/>
          </xdr:cNvSpPr>
        </xdr:nvSpPr>
        <xdr:spPr bwMode="auto">
          <a:xfrm rot="16200000" flipV="1">
            <a:off x="127" y="110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8" name="Line 1668"/>
          <xdr:cNvSpPr>
            <a:spLocks noChangeShapeType="1"/>
          </xdr:cNvSpPr>
        </xdr:nvSpPr>
        <xdr:spPr bwMode="auto">
          <a:xfrm rot="10800000" flipV="1">
            <a:off x="133" y="109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9" name="Freeform 1669"/>
          <xdr:cNvSpPr>
            <a:spLocks/>
          </xdr:cNvSpPr>
        </xdr:nvSpPr>
        <xdr:spPr bwMode="auto">
          <a:xfrm>
            <a:off x="133" y="1101"/>
            <a:ext cx="18" cy="20"/>
          </a:xfrm>
          <a:custGeom>
            <a:avLst/>
            <a:gdLst>
              <a:gd name="T0" fmla="*/ 0 w 18"/>
              <a:gd name="T1" fmla="*/ 20 h 20"/>
              <a:gd name="T2" fmla="*/ 0 w 18"/>
              <a:gd name="T3" fmla="*/ 8 h 20"/>
              <a:gd name="T4" fmla="*/ 4 w 18"/>
              <a:gd name="T5" fmla="*/ 4 h 20"/>
              <a:gd name="T6" fmla="*/ 12 w 18"/>
              <a:gd name="T7" fmla="*/ 1 h 20"/>
              <a:gd name="T8" fmla="*/ 18 w 18"/>
              <a:gd name="T9" fmla="*/ 0 h 20"/>
              <a:gd name="T10" fmla="*/ 0 60000 65536"/>
              <a:gd name="T11" fmla="*/ 0 60000 65536"/>
              <a:gd name="T12" fmla="*/ 0 60000 65536"/>
              <a:gd name="T13" fmla="*/ 0 60000 65536"/>
              <a:gd name="T14" fmla="*/ 0 60000 65536"/>
              <a:gd name="T15" fmla="*/ 0 w 18"/>
              <a:gd name="T16" fmla="*/ 0 h 20"/>
              <a:gd name="T17" fmla="*/ 18 w 18"/>
              <a:gd name="T18" fmla="*/ 20 h 20"/>
            </a:gdLst>
            <a:ahLst/>
            <a:cxnLst>
              <a:cxn ang="T10">
                <a:pos x="T0" y="T1"/>
              </a:cxn>
              <a:cxn ang="T11">
                <a:pos x="T2" y="T3"/>
              </a:cxn>
              <a:cxn ang="T12">
                <a:pos x="T4" y="T5"/>
              </a:cxn>
              <a:cxn ang="T13">
                <a:pos x="T6" y="T7"/>
              </a:cxn>
              <a:cxn ang="T14">
                <a:pos x="T8" y="T9"/>
              </a:cxn>
            </a:cxnLst>
            <a:rect l="T15" t="T16" r="T17" b="T18"/>
            <a:pathLst>
              <a:path w="18" h="20">
                <a:moveTo>
                  <a:pt x="0" y="20"/>
                </a:moveTo>
                <a:lnTo>
                  <a:pt x="0" y="8"/>
                </a:lnTo>
                <a:lnTo>
                  <a:pt x="4" y="4"/>
                </a:lnTo>
                <a:lnTo>
                  <a:pt x="12" y="1"/>
                </a:lnTo>
                <a:lnTo>
                  <a:pt x="18"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133350</xdr:colOff>
      <xdr:row>44</xdr:row>
      <xdr:rowOff>38100</xdr:rowOff>
    </xdr:from>
    <xdr:to>
      <xdr:col>2</xdr:col>
      <xdr:colOff>438150</xdr:colOff>
      <xdr:row>44</xdr:row>
      <xdr:rowOff>276225</xdr:rowOff>
    </xdr:to>
    <xdr:grpSp>
      <xdr:nvGrpSpPr>
        <xdr:cNvPr id="180" name="Group 1673"/>
        <xdr:cNvGrpSpPr>
          <a:grpSpLocks/>
        </xdr:cNvGrpSpPr>
      </xdr:nvGrpSpPr>
      <xdr:grpSpPr bwMode="auto">
        <a:xfrm>
          <a:off x="1140279" y="12624707"/>
          <a:ext cx="304800" cy="238125"/>
          <a:chOff x="119" y="1096"/>
          <a:chExt cx="32" cy="25"/>
        </a:xfrm>
      </xdr:grpSpPr>
      <xdr:sp macro="" textlink="">
        <xdr:nvSpPr>
          <xdr:cNvPr id="181" name="Line 1674"/>
          <xdr:cNvSpPr>
            <a:spLocks noChangeShapeType="1"/>
          </xdr:cNvSpPr>
        </xdr:nvSpPr>
        <xdr:spPr bwMode="auto">
          <a:xfrm rot="16200000" flipV="1">
            <a:off x="127" y="110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82" name="Line 1675"/>
          <xdr:cNvSpPr>
            <a:spLocks noChangeShapeType="1"/>
          </xdr:cNvSpPr>
        </xdr:nvSpPr>
        <xdr:spPr bwMode="auto">
          <a:xfrm rot="10800000" flipV="1">
            <a:off x="133" y="109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83" name="Freeform 1676"/>
          <xdr:cNvSpPr>
            <a:spLocks/>
          </xdr:cNvSpPr>
        </xdr:nvSpPr>
        <xdr:spPr bwMode="auto">
          <a:xfrm>
            <a:off x="133" y="1101"/>
            <a:ext cx="18" cy="20"/>
          </a:xfrm>
          <a:custGeom>
            <a:avLst/>
            <a:gdLst>
              <a:gd name="T0" fmla="*/ 0 w 18"/>
              <a:gd name="T1" fmla="*/ 20 h 20"/>
              <a:gd name="T2" fmla="*/ 0 w 18"/>
              <a:gd name="T3" fmla="*/ 8 h 20"/>
              <a:gd name="T4" fmla="*/ 4 w 18"/>
              <a:gd name="T5" fmla="*/ 4 h 20"/>
              <a:gd name="T6" fmla="*/ 12 w 18"/>
              <a:gd name="T7" fmla="*/ 1 h 20"/>
              <a:gd name="T8" fmla="*/ 18 w 18"/>
              <a:gd name="T9" fmla="*/ 0 h 20"/>
              <a:gd name="T10" fmla="*/ 0 60000 65536"/>
              <a:gd name="T11" fmla="*/ 0 60000 65536"/>
              <a:gd name="T12" fmla="*/ 0 60000 65536"/>
              <a:gd name="T13" fmla="*/ 0 60000 65536"/>
              <a:gd name="T14" fmla="*/ 0 60000 65536"/>
              <a:gd name="T15" fmla="*/ 0 w 18"/>
              <a:gd name="T16" fmla="*/ 0 h 20"/>
              <a:gd name="T17" fmla="*/ 18 w 18"/>
              <a:gd name="T18" fmla="*/ 20 h 20"/>
            </a:gdLst>
            <a:ahLst/>
            <a:cxnLst>
              <a:cxn ang="T10">
                <a:pos x="T0" y="T1"/>
              </a:cxn>
              <a:cxn ang="T11">
                <a:pos x="T2" y="T3"/>
              </a:cxn>
              <a:cxn ang="T12">
                <a:pos x="T4" y="T5"/>
              </a:cxn>
              <a:cxn ang="T13">
                <a:pos x="T6" y="T7"/>
              </a:cxn>
              <a:cxn ang="T14">
                <a:pos x="T8" y="T9"/>
              </a:cxn>
            </a:cxnLst>
            <a:rect l="T15" t="T16" r="T17" b="T18"/>
            <a:pathLst>
              <a:path w="18" h="20">
                <a:moveTo>
                  <a:pt x="0" y="20"/>
                </a:moveTo>
                <a:lnTo>
                  <a:pt x="0" y="8"/>
                </a:lnTo>
                <a:lnTo>
                  <a:pt x="4" y="4"/>
                </a:lnTo>
                <a:lnTo>
                  <a:pt x="12" y="1"/>
                </a:lnTo>
                <a:lnTo>
                  <a:pt x="18"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44</xdr:row>
      <xdr:rowOff>66675</xdr:rowOff>
    </xdr:from>
    <xdr:to>
      <xdr:col>3</xdr:col>
      <xdr:colOff>1285875</xdr:colOff>
      <xdr:row>44</xdr:row>
      <xdr:rowOff>209550</xdr:rowOff>
    </xdr:to>
    <xdr:pic>
      <xdr:nvPicPr>
        <xdr:cNvPr id="18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26206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45</xdr:row>
      <xdr:rowOff>114300</xdr:rowOff>
    </xdr:from>
    <xdr:to>
      <xdr:col>2</xdr:col>
      <xdr:colOff>400050</xdr:colOff>
      <xdr:row>45</xdr:row>
      <xdr:rowOff>238125</xdr:rowOff>
    </xdr:to>
    <xdr:grpSp>
      <xdr:nvGrpSpPr>
        <xdr:cNvPr id="185" name="Group 1678"/>
        <xdr:cNvGrpSpPr>
          <a:grpSpLocks/>
        </xdr:cNvGrpSpPr>
      </xdr:nvGrpSpPr>
      <xdr:grpSpPr bwMode="auto">
        <a:xfrm>
          <a:off x="1111704" y="12986657"/>
          <a:ext cx="295275" cy="123825"/>
          <a:chOff x="116" y="1071"/>
          <a:chExt cx="31" cy="13"/>
        </a:xfrm>
      </xdr:grpSpPr>
      <xdr:sp macro="" textlink="">
        <xdr:nvSpPr>
          <xdr:cNvPr id="186" name="Line 167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87" name="Freeform 168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57</xdr:row>
      <xdr:rowOff>76200</xdr:rowOff>
    </xdr:from>
    <xdr:to>
      <xdr:col>3</xdr:col>
      <xdr:colOff>1285875</xdr:colOff>
      <xdr:row>57</xdr:row>
      <xdr:rowOff>219075</xdr:rowOff>
    </xdr:to>
    <xdr:pic>
      <xdr:nvPicPr>
        <xdr:cNvPr id="18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9850" y="16344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4</xdr:row>
      <xdr:rowOff>9525</xdr:rowOff>
    </xdr:from>
    <xdr:to>
      <xdr:col>2</xdr:col>
      <xdr:colOff>419100</xdr:colOff>
      <xdr:row>4</xdr:row>
      <xdr:rowOff>257175</xdr:rowOff>
    </xdr:to>
    <xdr:pic>
      <xdr:nvPicPr>
        <xdr:cNvPr id="189" name="図 578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33475" y="1228725"/>
          <a:ext cx="28575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8</xdr:row>
      <xdr:rowOff>257175</xdr:rowOff>
    </xdr:from>
    <xdr:to>
      <xdr:col>2</xdr:col>
      <xdr:colOff>295275</xdr:colOff>
      <xdr:row>10</xdr:row>
      <xdr:rowOff>38100</xdr:rowOff>
    </xdr:to>
    <xdr:pic>
      <xdr:nvPicPr>
        <xdr:cNvPr id="190" name="Picture 27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04900" y="2562225"/>
          <a:ext cx="1905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10</xdr:row>
      <xdr:rowOff>19050</xdr:rowOff>
    </xdr:from>
    <xdr:to>
      <xdr:col>2</xdr:col>
      <xdr:colOff>419100</xdr:colOff>
      <xdr:row>11</xdr:row>
      <xdr:rowOff>9525</xdr:rowOff>
    </xdr:to>
    <xdr:pic>
      <xdr:nvPicPr>
        <xdr:cNvPr id="191" name="図 578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04900" y="2857500"/>
          <a:ext cx="3143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685800</xdr:colOff>
      <xdr:row>10</xdr:row>
      <xdr:rowOff>85725</xdr:rowOff>
    </xdr:from>
    <xdr:to>
      <xdr:col>3</xdr:col>
      <xdr:colOff>990600</xdr:colOff>
      <xdr:row>10</xdr:row>
      <xdr:rowOff>228600</xdr:rowOff>
    </xdr:to>
    <xdr:pic>
      <xdr:nvPicPr>
        <xdr:cNvPr id="19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4575" y="29241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2</xdr:col>
      <xdr:colOff>219075</xdr:colOff>
      <xdr:row>29</xdr:row>
      <xdr:rowOff>9525</xdr:rowOff>
    </xdr:from>
    <xdr:to>
      <xdr:col>2</xdr:col>
      <xdr:colOff>361950</xdr:colOff>
      <xdr:row>29</xdr:row>
      <xdr:rowOff>228600</xdr:rowOff>
    </xdr:to>
    <xdr:pic>
      <xdr:nvPicPr>
        <xdr:cNvPr id="193" name="Picture 382" descr="連続交差点"/>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219200" y="8277225"/>
          <a:ext cx="14287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123825</xdr:colOff>
      <xdr:row>25</xdr:row>
      <xdr:rowOff>104775</xdr:rowOff>
    </xdr:from>
    <xdr:to>
      <xdr:col>2</xdr:col>
      <xdr:colOff>419100</xdr:colOff>
      <xdr:row>25</xdr:row>
      <xdr:rowOff>228600</xdr:rowOff>
    </xdr:to>
    <xdr:grpSp>
      <xdr:nvGrpSpPr>
        <xdr:cNvPr id="194" name="Group 1482"/>
        <xdr:cNvGrpSpPr>
          <a:grpSpLocks/>
        </xdr:cNvGrpSpPr>
      </xdr:nvGrpSpPr>
      <xdr:grpSpPr bwMode="auto">
        <a:xfrm flipH="1">
          <a:off x="1130754" y="7262132"/>
          <a:ext cx="295275" cy="123825"/>
          <a:chOff x="116" y="1071"/>
          <a:chExt cx="31" cy="13"/>
        </a:xfrm>
      </xdr:grpSpPr>
      <xdr:sp macro="" textlink="">
        <xdr:nvSpPr>
          <xdr:cNvPr id="195" name="Line 1483"/>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6" name="Freeform 1484"/>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27</xdr:row>
      <xdr:rowOff>123825</xdr:rowOff>
    </xdr:from>
    <xdr:to>
      <xdr:col>2</xdr:col>
      <xdr:colOff>400050</xdr:colOff>
      <xdr:row>27</xdr:row>
      <xdr:rowOff>247650</xdr:rowOff>
    </xdr:to>
    <xdr:grpSp>
      <xdr:nvGrpSpPr>
        <xdr:cNvPr id="197" name="Group 1482"/>
        <xdr:cNvGrpSpPr>
          <a:grpSpLocks/>
        </xdr:cNvGrpSpPr>
      </xdr:nvGrpSpPr>
      <xdr:grpSpPr bwMode="auto">
        <a:xfrm flipH="1">
          <a:off x="1111704" y="7852682"/>
          <a:ext cx="295275" cy="123825"/>
          <a:chOff x="116" y="1071"/>
          <a:chExt cx="31" cy="13"/>
        </a:xfrm>
      </xdr:grpSpPr>
      <xdr:sp macro="" textlink="">
        <xdr:nvSpPr>
          <xdr:cNvPr id="198" name="Line 1483"/>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9" name="Freeform 1484"/>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247650</xdr:colOff>
      <xdr:row>49</xdr:row>
      <xdr:rowOff>47625</xdr:rowOff>
    </xdr:from>
    <xdr:to>
      <xdr:col>2</xdr:col>
      <xdr:colOff>247650</xdr:colOff>
      <xdr:row>49</xdr:row>
      <xdr:rowOff>152400</xdr:rowOff>
    </xdr:to>
    <xdr:sp macro="" textlink="">
      <xdr:nvSpPr>
        <xdr:cNvPr id="200" name="Line 1549"/>
        <xdr:cNvSpPr>
          <a:spLocks noChangeShapeType="1"/>
        </xdr:cNvSpPr>
      </xdr:nvSpPr>
      <xdr:spPr bwMode="auto">
        <a:xfrm rot="10800000" flipH="1" flipV="1">
          <a:off x="1247775" y="14030325"/>
          <a:ext cx="0" cy="104775"/>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clientData/>
  </xdr:twoCellAnchor>
  <xdr:twoCellAnchor>
    <xdr:from>
      <xdr:col>2</xdr:col>
      <xdr:colOff>123825</xdr:colOff>
      <xdr:row>49</xdr:row>
      <xdr:rowOff>9525</xdr:rowOff>
    </xdr:from>
    <xdr:to>
      <xdr:col>2</xdr:col>
      <xdr:colOff>381000</xdr:colOff>
      <xdr:row>49</xdr:row>
      <xdr:rowOff>266700</xdr:rowOff>
    </xdr:to>
    <xdr:grpSp>
      <xdr:nvGrpSpPr>
        <xdr:cNvPr id="201" name="Group 3489"/>
        <xdr:cNvGrpSpPr>
          <a:grpSpLocks/>
        </xdr:cNvGrpSpPr>
      </xdr:nvGrpSpPr>
      <xdr:grpSpPr bwMode="auto">
        <a:xfrm>
          <a:off x="1130754" y="14024882"/>
          <a:ext cx="257175" cy="257175"/>
          <a:chOff x="118" y="1365"/>
          <a:chExt cx="27" cy="27"/>
        </a:xfrm>
      </xdr:grpSpPr>
      <xdr:sp macro="" textlink="">
        <xdr:nvSpPr>
          <xdr:cNvPr id="202" name="Line 1550"/>
          <xdr:cNvSpPr>
            <a:spLocks noChangeShapeType="1"/>
          </xdr:cNvSpPr>
        </xdr:nvSpPr>
        <xdr:spPr bwMode="auto">
          <a:xfrm rot="10800000" flipH="1" flipV="1">
            <a:off x="118" y="1381"/>
            <a:ext cx="27"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3" name="Freeform 1551"/>
          <xdr:cNvSpPr>
            <a:spLocks/>
          </xdr:cNvSpPr>
        </xdr:nvSpPr>
        <xdr:spPr bwMode="auto">
          <a:xfrm>
            <a:off x="131" y="1365"/>
            <a:ext cx="1" cy="27"/>
          </a:xfrm>
          <a:custGeom>
            <a:avLst/>
            <a:gdLst>
              <a:gd name="T0" fmla="*/ 17 w 1"/>
              <a:gd name="T1" fmla="*/ 13 h 27"/>
              <a:gd name="T2" fmla="*/ 17 w 1"/>
              <a:gd name="T3" fmla="*/ 0 h 27"/>
              <a:gd name="T4" fmla="*/ 0 w 1"/>
              <a:gd name="T5" fmla="*/ 0 h 27"/>
              <a:gd name="T6" fmla="*/ 0 60000 65536"/>
              <a:gd name="T7" fmla="*/ 0 60000 65536"/>
              <a:gd name="T8" fmla="*/ 0 60000 65536"/>
              <a:gd name="T9" fmla="*/ 0 w 1"/>
              <a:gd name="T10" fmla="*/ 0 h 27"/>
              <a:gd name="T11" fmla="*/ 17 w 1"/>
              <a:gd name="T12" fmla="*/ 13 h 27"/>
            </a:gdLst>
            <a:ahLst/>
            <a:cxnLst>
              <a:cxn ang="T6">
                <a:pos x="T0" y="T1"/>
              </a:cxn>
              <a:cxn ang="T7">
                <a:pos x="T2" y="T3"/>
              </a:cxn>
              <a:cxn ang="T8">
                <a:pos x="T4" y="T5"/>
              </a:cxn>
            </a:cxnLst>
            <a:rect l="T9" t="T10" r="T11" b="T12"/>
            <a:pathLst>
              <a:path w="1" h="27">
                <a:moveTo>
                  <a:pt x="0" y="27"/>
                </a:moveTo>
                <a:lnTo>
                  <a:pt x="0" y="14"/>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238125</xdr:colOff>
      <xdr:row>40</xdr:row>
      <xdr:rowOff>19050</xdr:rowOff>
    </xdr:from>
    <xdr:to>
      <xdr:col>2</xdr:col>
      <xdr:colOff>371475</xdr:colOff>
      <xdr:row>40</xdr:row>
      <xdr:rowOff>266700</xdr:rowOff>
    </xdr:to>
    <xdr:grpSp>
      <xdr:nvGrpSpPr>
        <xdr:cNvPr id="204" name="Group 3494"/>
        <xdr:cNvGrpSpPr>
          <a:grpSpLocks/>
        </xdr:cNvGrpSpPr>
      </xdr:nvGrpSpPr>
      <xdr:grpSpPr bwMode="auto">
        <a:xfrm>
          <a:off x="1245054" y="11462657"/>
          <a:ext cx="133350" cy="247650"/>
          <a:chOff x="130" y="1124"/>
          <a:chExt cx="14" cy="26"/>
        </a:xfrm>
      </xdr:grpSpPr>
      <xdr:sp macro="" textlink="">
        <xdr:nvSpPr>
          <xdr:cNvPr id="205" name="Line 1664"/>
          <xdr:cNvSpPr>
            <a:spLocks noChangeShapeType="1"/>
          </xdr:cNvSpPr>
        </xdr:nvSpPr>
        <xdr:spPr bwMode="auto">
          <a:xfrm rot="10800000" flipV="1">
            <a:off x="130" y="1125"/>
            <a:ext cx="0" cy="18"/>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6" name="Freeform 1666"/>
          <xdr:cNvSpPr>
            <a:spLocks/>
          </xdr:cNvSpPr>
        </xdr:nvSpPr>
        <xdr:spPr bwMode="auto">
          <a:xfrm>
            <a:off x="130" y="1124"/>
            <a:ext cx="14" cy="26"/>
          </a:xfrm>
          <a:custGeom>
            <a:avLst/>
            <a:gdLst>
              <a:gd name="T0" fmla="*/ 17 w 14"/>
              <a:gd name="T1" fmla="*/ 13 h 26"/>
              <a:gd name="T2" fmla="*/ 17 w 14"/>
              <a:gd name="T3" fmla="*/ 0 h 26"/>
              <a:gd name="T4" fmla="*/ 0 w 14"/>
              <a:gd name="T5" fmla="*/ 0 h 26"/>
              <a:gd name="T6" fmla="*/ 0 60000 65536"/>
              <a:gd name="T7" fmla="*/ 0 60000 65536"/>
              <a:gd name="T8" fmla="*/ 0 60000 65536"/>
              <a:gd name="T9" fmla="*/ 0 w 14"/>
              <a:gd name="T10" fmla="*/ 0 h 26"/>
              <a:gd name="T11" fmla="*/ 17 w 14"/>
              <a:gd name="T12" fmla="*/ 13 h 26"/>
            </a:gdLst>
            <a:ahLst/>
            <a:cxnLst>
              <a:cxn ang="T6">
                <a:pos x="T0" y="T1"/>
              </a:cxn>
              <a:cxn ang="T7">
                <a:pos x="T2" y="T3"/>
              </a:cxn>
              <a:cxn ang="T8">
                <a:pos x="T4" y="T5"/>
              </a:cxn>
            </a:cxnLst>
            <a:rect l="T9" t="T10" r="T11" b="T12"/>
            <a:pathLst>
              <a:path w="14" h="26">
                <a:moveTo>
                  <a:pt x="0" y="26"/>
                </a:moveTo>
                <a:lnTo>
                  <a:pt x="0" y="13"/>
                </a:lnTo>
                <a:lnTo>
                  <a:pt x="14"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41</xdr:row>
      <xdr:rowOff>114300</xdr:rowOff>
    </xdr:from>
    <xdr:to>
      <xdr:col>2</xdr:col>
      <xdr:colOff>400050</xdr:colOff>
      <xdr:row>41</xdr:row>
      <xdr:rowOff>238125</xdr:rowOff>
    </xdr:to>
    <xdr:grpSp>
      <xdr:nvGrpSpPr>
        <xdr:cNvPr id="207" name="Group 1498"/>
        <xdr:cNvGrpSpPr>
          <a:grpSpLocks/>
        </xdr:cNvGrpSpPr>
      </xdr:nvGrpSpPr>
      <xdr:grpSpPr bwMode="auto">
        <a:xfrm>
          <a:off x="1111704" y="11843657"/>
          <a:ext cx="295275" cy="123825"/>
          <a:chOff x="116" y="1071"/>
          <a:chExt cx="31" cy="13"/>
        </a:xfrm>
      </xdr:grpSpPr>
      <xdr:sp macro="" textlink="">
        <xdr:nvSpPr>
          <xdr:cNvPr id="208" name="Line 149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9" name="Freeform 150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1304925</xdr:colOff>
      <xdr:row>37</xdr:row>
      <xdr:rowOff>85725</xdr:rowOff>
    </xdr:from>
    <xdr:to>
      <xdr:col>3</xdr:col>
      <xdr:colOff>1609725</xdr:colOff>
      <xdr:row>37</xdr:row>
      <xdr:rowOff>228600</xdr:rowOff>
    </xdr:to>
    <xdr:pic>
      <xdr:nvPicPr>
        <xdr:cNvPr id="21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33700" y="106394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257175</xdr:colOff>
      <xdr:row>37</xdr:row>
      <xdr:rowOff>28575</xdr:rowOff>
    </xdr:from>
    <xdr:to>
      <xdr:col>2</xdr:col>
      <xdr:colOff>428625</xdr:colOff>
      <xdr:row>37</xdr:row>
      <xdr:rowOff>266700</xdr:rowOff>
    </xdr:to>
    <xdr:grpSp>
      <xdr:nvGrpSpPr>
        <xdr:cNvPr id="211" name="Group 1640"/>
        <xdr:cNvGrpSpPr>
          <a:grpSpLocks/>
        </xdr:cNvGrpSpPr>
      </xdr:nvGrpSpPr>
      <xdr:grpSpPr bwMode="auto">
        <a:xfrm>
          <a:off x="1264104" y="10614932"/>
          <a:ext cx="171450" cy="238125"/>
          <a:chOff x="133" y="580"/>
          <a:chExt cx="16" cy="25"/>
        </a:xfrm>
      </xdr:grpSpPr>
      <xdr:sp macro="" textlink="">
        <xdr:nvSpPr>
          <xdr:cNvPr id="212"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13" name="Freeform 1642"/>
          <xdr:cNvSpPr>
            <a:spLocks/>
          </xdr:cNvSpPr>
        </xdr:nvSpPr>
        <xdr:spPr bwMode="auto">
          <a:xfrm>
            <a:off x="133" y="593"/>
            <a:ext cx="16" cy="12"/>
          </a:xfrm>
          <a:custGeom>
            <a:avLst/>
            <a:gdLst>
              <a:gd name="T0" fmla="*/ 0 w 13"/>
              <a:gd name="T1" fmla="*/ 21 h 11"/>
              <a:gd name="T2" fmla="*/ 0 w 13"/>
              <a:gd name="T3" fmla="*/ 0 h 11"/>
              <a:gd name="T4" fmla="*/ 71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1304925</xdr:colOff>
      <xdr:row>39</xdr:row>
      <xdr:rowOff>85725</xdr:rowOff>
    </xdr:from>
    <xdr:to>
      <xdr:col>3</xdr:col>
      <xdr:colOff>1609725</xdr:colOff>
      <xdr:row>39</xdr:row>
      <xdr:rowOff>228600</xdr:rowOff>
    </xdr:to>
    <xdr:pic>
      <xdr:nvPicPr>
        <xdr:cNvPr id="21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33700" y="112109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123825</xdr:colOff>
      <xdr:row>39</xdr:row>
      <xdr:rowOff>85725</xdr:rowOff>
    </xdr:from>
    <xdr:to>
      <xdr:col>2</xdr:col>
      <xdr:colOff>419100</xdr:colOff>
      <xdr:row>39</xdr:row>
      <xdr:rowOff>209550</xdr:rowOff>
    </xdr:to>
    <xdr:grpSp>
      <xdr:nvGrpSpPr>
        <xdr:cNvPr id="215" name="Group 1498"/>
        <xdr:cNvGrpSpPr>
          <a:grpSpLocks/>
        </xdr:cNvGrpSpPr>
      </xdr:nvGrpSpPr>
      <xdr:grpSpPr bwMode="auto">
        <a:xfrm>
          <a:off x="1130754" y="11243582"/>
          <a:ext cx="295275" cy="123825"/>
          <a:chOff x="116" y="1071"/>
          <a:chExt cx="31" cy="13"/>
        </a:xfrm>
      </xdr:grpSpPr>
      <xdr:sp macro="" textlink="">
        <xdr:nvSpPr>
          <xdr:cNvPr id="216" name="Line 149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17" name="Freeform 150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1495425</xdr:colOff>
      <xdr:row>22</xdr:row>
      <xdr:rowOff>76200</xdr:rowOff>
    </xdr:from>
    <xdr:to>
      <xdr:col>3</xdr:col>
      <xdr:colOff>1800225</xdr:colOff>
      <xdr:row>22</xdr:row>
      <xdr:rowOff>228600</xdr:rowOff>
    </xdr:to>
    <xdr:pic>
      <xdr:nvPicPr>
        <xdr:cNvPr id="2" name="Picture 1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48958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6</xdr:row>
      <xdr:rowOff>57150</xdr:rowOff>
    </xdr:from>
    <xdr:to>
      <xdr:col>3</xdr:col>
      <xdr:colOff>371475</xdr:colOff>
      <xdr:row>6</xdr:row>
      <xdr:rowOff>200025</xdr:rowOff>
    </xdr:to>
    <xdr:pic>
      <xdr:nvPicPr>
        <xdr:cNvPr id="3" name="Picture 1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09875" y="13716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1447800</xdr:colOff>
      <xdr:row>4</xdr:row>
      <xdr:rowOff>76200</xdr:rowOff>
    </xdr:from>
    <xdr:to>
      <xdr:col>3</xdr:col>
      <xdr:colOff>1752600</xdr:colOff>
      <xdr:row>4</xdr:row>
      <xdr:rowOff>219075</xdr:rowOff>
    </xdr:to>
    <xdr:pic>
      <xdr:nvPicPr>
        <xdr:cNvPr id="4" name="Picture 1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9525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1447800</xdr:colOff>
      <xdr:row>3</xdr:row>
      <xdr:rowOff>76200</xdr:rowOff>
    </xdr:from>
    <xdr:to>
      <xdr:col>3</xdr:col>
      <xdr:colOff>1752600</xdr:colOff>
      <xdr:row>3</xdr:row>
      <xdr:rowOff>219075</xdr:rowOff>
    </xdr:to>
    <xdr:pic>
      <xdr:nvPicPr>
        <xdr:cNvPr id="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7334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6</xdr:row>
      <xdr:rowOff>57150</xdr:rowOff>
    </xdr:from>
    <xdr:to>
      <xdr:col>2</xdr:col>
      <xdr:colOff>419100</xdr:colOff>
      <xdr:row>6</xdr:row>
      <xdr:rowOff>247650</xdr:rowOff>
    </xdr:to>
    <xdr:pic>
      <xdr:nvPicPr>
        <xdr:cNvPr id="6" name="Picture 21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1371600"/>
          <a:ext cx="2667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1495425</xdr:colOff>
      <xdr:row>20</xdr:row>
      <xdr:rowOff>76200</xdr:rowOff>
    </xdr:from>
    <xdr:to>
      <xdr:col>3</xdr:col>
      <xdr:colOff>1800225</xdr:colOff>
      <xdr:row>20</xdr:row>
      <xdr:rowOff>228600</xdr:rowOff>
    </xdr:to>
    <xdr:pic>
      <xdr:nvPicPr>
        <xdr:cNvPr id="7" name="Picture 21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44577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7</xdr:row>
      <xdr:rowOff>66675</xdr:rowOff>
    </xdr:from>
    <xdr:to>
      <xdr:col>3</xdr:col>
      <xdr:colOff>371475</xdr:colOff>
      <xdr:row>7</xdr:row>
      <xdr:rowOff>209550</xdr:rowOff>
    </xdr:to>
    <xdr:pic>
      <xdr:nvPicPr>
        <xdr:cNvPr id="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09875" y="16002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12</xdr:row>
      <xdr:rowOff>66675</xdr:rowOff>
    </xdr:from>
    <xdr:to>
      <xdr:col>3</xdr:col>
      <xdr:colOff>1762125</xdr:colOff>
      <xdr:row>12</xdr:row>
      <xdr:rowOff>209550</xdr:rowOff>
    </xdr:to>
    <xdr:pic>
      <xdr:nvPicPr>
        <xdr:cNvPr id="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26955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5</xdr:row>
      <xdr:rowOff>66675</xdr:rowOff>
    </xdr:from>
    <xdr:to>
      <xdr:col>3</xdr:col>
      <xdr:colOff>1762125</xdr:colOff>
      <xdr:row>5</xdr:row>
      <xdr:rowOff>209550</xdr:rowOff>
    </xdr:to>
    <xdr:pic>
      <xdr:nvPicPr>
        <xdr:cNvPr id="10" name="Picture 2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1620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11</xdr:row>
      <xdr:rowOff>66675</xdr:rowOff>
    </xdr:from>
    <xdr:to>
      <xdr:col>3</xdr:col>
      <xdr:colOff>1762125</xdr:colOff>
      <xdr:row>11</xdr:row>
      <xdr:rowOff>209550</xdr:rowOff>
    </xdr:to>
    <xdr:pic>
      <xdr:nvPicPr>
        <xdr:cNvPr id="11" name="Picture 1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24765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13</xdr:row>
      <xdr:rowOff>85725</xdr:rowOff>
    </xdr:from>
    <xdr:to>
      <xdr:col>3</xdr:col>
      <xdr:colOff>1762125</xdr:colOff>
      <xdr:row>13</xdr:row>
      <xdr:rowOff>228600</xdr:rowOff>
    </xdr:to>
    <xdr:pic>
      <xdr:nvPicPr>
        <xdr:cNvPr id="12" name="Picture 1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293370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114300</xdr:colOff>
      <xdr:row>19</xdr:row>
      <xdr:rowOff>76200</xdr:rowOff>
    </xdr:from>
    <xdr:to>
      <xdr:col>3</xdr:col>
      <xdr:colOff>419100</xdr:colOff>
      <xdr:row>19</xdr:row>
      <xdr:rowOff>219075</xdr:rowOff>
    </xdr:to>
    <xdr:pic>
      <xdr:nvPicPr>
        <xdr:cNvPr id="13"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42386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14</xdr:row>
      <xdr:rowOff>66675</xdr:rowOff>
    </xdr:from>
    <xdr:to>
      <xdr:col>3</xdr:col>
      <xdr:colOff>1762125</xdr:colOff>
      <xdr:row>14</xdr:row>
      <xdr:rowOff>209550</xdr:rowOff>
    </xdr:to>
    <xdr:pic>
      <xdr:nvPicPr>
        <xdr:cNvPr id="14" name="Picture 14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31337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1485900</xdr:colOff>
      <xdr:row>21</xdr:row>
      <xdr:rowOff>66675</xdr:rowOff>
    </xdr:from>
    <xdr:to>
      <xdr:col>3</xdr:col>
      <xdr:colOff>1790700</xdr:colOff>
      <xdr:row>21</xdr:row>
      <xdr:rowOff>209550</xdr:rowOff>
    </xdr:to>
    <xdr:pic>
      <xdr:nvPicPr>
        <xdr:cNvPr id="15" name="Picture 14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46672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14</xdr:row>
      <xdr:rowOff>66675</xdr:rowOff>
    </xdr:from>
    <xdr:to>
      <xdr:col>2</xdr:col>
      <xdr:colOff>419100</xdr:colOff>
      <xdr:row>14</xdr:row>
      <xdr:rowOff>257175</xdr:rowOff>
    </xdr:to>
    <xdr:pic>
      <xdr:nvPicPr>
        <xdr:cNvPr id="16"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3133725"/>
          <a:ext cx="2667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171450</xdr:colOff>
      <xdr:row>39</xdr:row>
      <xdr:rowOff>76200</xdr:rowOff>
    </xdr:from>
    <xdr:to>
      <xdr:col>3</xdr:col>
      <xdr:colOff>476250</xdr:colOff>
      <xdr:row>39</xdr:row>
      <xdr:rowOff>219075</xdr:rowOff>
    </xdr:to>
    <xdr:pic>
      <xdr:nvPicPr>
        <xdr:cNvPr id="17" name="Picture 1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14650" y="86201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1495425</xdr:colOff>
      <xdr:row>28</xdr:row>
      <xdr:rowOff>76200</xdr:rowOff>
    </xdr:from>
    <xdr:to>
      <xdr:col>3</xdr:col>
      <xdr:colOff>1800225</xdr:colOff>
      <xdr:row>28</xdr:row>
      <xdr:rowOff>219075</xdr:rowOff>
    </xdr:to>
    <xdr:pic>
      <xdr:nvPicPr>
        <xdr:cNvPr id="18" name="Picture 2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62103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523875</xdr:colOff>
      <xdr:row>17</xdr:row>
      <xdr:rowOff>76200</xdr:rowOff>
    </xdr:from>
    <xdr:to>
      <xdr:col>3</xdr:col>
      <xdr:colOff>828675</xdr:colOff>
      <xdr:row>17</xdr:row>
      <xdr:rowOff>219075</xdr:rowOff>
    </xdr:to>
    <xdr:pic>
      <xdr:nvPicPr>
        <xdr:cNvPr id="19" name="Picture 2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67075" y="3800475"/>
          <a:ext cx="161925"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1504950</xdr:colOff>
      <xdr:row>32</xdr:row>
      <xdr:rowOff>76200</xdr:rowOff>
    </xdr:from>
    <xdr:to>
      <xdr:col>3</xdr:col>
      <xdr:colOff>1809750</xdr:colOff>
      <xdr:row>32</xdr:row>
      <xdr:rowOff>219075</xdr:rowOff>
    </xdr:to>
    <xdr:pic>
      <xdr:nvPicPr>
        <xdr:cNvPr id="20"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70866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1495425</xdr:colOff>
      <xdr:row>29</xdr:row>
      <xdr:rowOff>85725</xdr:rowOff>
    </xdr:from>
    <xdr:to>
      <xdr:col>3</xdr:col>
      <xdr:colOff>1800225</xdr:colOff>
      <xdr:row>29</xdr:row>
      <xdr:rowOff>228600</xdr:rowOff>
    </xdr:to>
    <xdr:pic>
      <xdr:nvPicPr>
        <xdr:cNvPr id="21" name="Picture 2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643890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1504950</xdr:colOff>
      <xdr:row>31</xdr:row>
      <xdr:rowOff>76200</xdr:rowOff>
    </xdr:from>
    <xdr:to>
      <xdr:col>3</xdr:col>
      <xdr:colOff>1809750</xdr:colOff>
      <xdr:row>31</xdr:row>
      <xdr:rowOff>219075</xdr:rowOff>
    </xdr:to>
    <xdr:pic>
      <xdr:nvPicPr>
        <xdr:cNvPr id="22" name="Picture 2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68675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285750</xdr:colOff>
      <xdr:row>16</xdr:row>
      <xdr:rowOff>38100</xdr:rowOff>
    </xdr:from>
    <xdr:to>
      <xdr:col>2</xdr:col>
      <xdr:colOff>419100</xdr:colOff>
      <xdr:row>16</xdr:row>
      <xdr:rowOff>266700</xdr:rowOff>
    </xdr:to>
    <xdr:pic>
      <xdr:nvPicPr>
        <xdr:cNvPr id="23" name="Picture 128"/>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43150" y="3543300"/>
          <a:ext cx="1333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4</xdr:row>
      <xdr:rowOff>47625</xdr:rowOff>
    </xdr:from>
    <xdr:to>
      <xdr:col>2</xdr:col>
      <xdr:colOff>419100</xdr:colOff>
      <xdr:row>4</xdr:row>
      <xdr:rowOff>238125</xdr:rowOff>
    </xdr:to>
    <xdr:pic>
      <xdr:nvPicPr>
        <xdr:cNvPr id="24" name="Picture 1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923925"/>
          <a:ext cx="2667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11</xdr:row>
      <xdr:rowOff>0</xdr:rowOff>
    </xdr:from>
    <xdr:to>
      <xdr:col>2</xdr:col>
      <xdr:colOff>419100</xdr:colOff>
      <xdr:row>11</xdr:row>
      <xdr:rowOff>228600</xdr:rowOff>
    </xdr:to>
    <xdr:pic>
      <xdr:nvPicPr>
        <xdr:cNvPr id="25" name="Picture 216"/>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19325" y="2409825"/>
          <a:ext cx="25717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7</xdr:row>
      <xdr:rowOff>38100</xdr:rowOff>
    </xdr:from>
    <xdr:to>
      <xdr:col>2</xdr:col>
      <xdr:colOff>400050</xdr:colOff>
      <xdr:row>7</xdr:row>
      <xdr:rowOff>257175</xdr:rowOff>
    </xdr:to>
    <xdr:pic>
      <xdr:nvPicPr>
        <xdr:cNvPr id="26" name="Picture 125"/>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09800" y="15716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1552575</xdr:colOff>
      <xdr:row>50</xdr:row>
      <xdr:rowOff>85725</xdr:rowOff>
    </xdr:from>
    <xdr:to>
      <xdr:col>3</xdr:col>
      <xdr:colOff>1857375</xdr:colOff>
      <xdr:row>50</xdr:row>
      <xdr:rowOff>228600</xdr:rowOff>
    </xdr:to>
    <xdr:pic>
      <xdr:nvPicPr>
        <xdr:cNvPr id="27"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10394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133350</xdr:colOff>
      <xdr:row>24</xdr:row>
      <xdr:rowOff>76200</xdr:rowOff>
    </xdr:from>
    <xdr:to>
      <xdr:col>3</xdr:col>
      <xdr:colOff>438150</xdr:colOff>
      <xdr:row>24</xdr:row>
      <xdr:rowOff>219075</xdr:rowOff>
    </xdr:to>
    <xdr:pic>
      <xdr:nvPicPr>
        <xdr:cNvPr id="28" name="Picture 1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76550" y="53340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8</xdr:row>
      <xdr:rowOff>47625</xdr:rowOff>
    </xdr:from>
    <xdr:to>
      <xdr:col>2</xdr:col>
      <xdr:colOff>409575</xdr:colOff>
      <xdr:row>8</xdr:row>
      <xdr:rowOff>228600</xdr:rowOff>
    </xdr:to>
    <xdr:pic>
      <xdr:nvPicPr>
        <xdr:cNvPr id="29" name="Picture 214"/>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219325" y="1800225"/>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1571625</xdr:colOff>
      <xdr:row>52</xdr:row>
      <xdr:rowOff>76200</xdr:rowOff>
    </xdr:from>
    <xdr:to>
      <xdr:col>3</xdr:col>
      <xdr:colOff>1876425</xdr:colOff>
      <xdr:row>52</xdr:row>
      <xdr:rowOff>219075</xdr:rowOff>
    </xdr:to>
    <xdr:pic>
      <xdr:nvPicPr>
        <xdr:cNvPr id="30"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14681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1581150</xdr:colOff>
      <xdr:row>55</xdr:row>
      <xdr:rowOff>66675</xdr:rowOff>
    </xdr:from>
    <xdr:to>
      <xdr:col>3</xdr:col>
      <xdr:colOff>1885950</xdr:colOff>
      <xdr:row>55</xdr:row>
      <xdr:rowOff>209550</xdr:rowOff>
    </xdr:to>
    <xdr:pic>
      <xdr:nvPicPr>
        <xdr:cNvPr id="31"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21158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1581150</xdr:colOff>
      <xdr:row>56</xdr:row>
      <xdr:rowOff>85725</xdr:rowOff>
    </xdr:from>
    <xdr:to>
      <xdr:col>3</xdr:col>
      <xdr:colOff>1885950</xdr:colOff>
      <xdr:row>56</xdr:row>
      <xdr:rowOff>228600</xdr:rowOff>
    </xdr:to>
    <xdr:pic>
      <xdr:nvPicPr>
        <xdr:cNvPr id="32"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23539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276225</xdr:colOff>
      <xdr:row>24</xdr:row>
      <xdr:rowOff>19050</xdr:rowOff>
    </xdr:from>
    <xdr:to>
      <xdr:col>2</xdr:col>
      <xdr:colOff>409575</xdr:colOff>
      <xdr:row>24</xdr:row>
      <xdr:rowOff>238125</xdr:rowOff>
    </xdr:to>
    <xdr:pic>
      <xdr:nvPicPr>
        <xdr:cNvPr id="33" name="Picture 321" descr="ななめ右折"/>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3625" y="5276850"/>
          <a:ext cx="1333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1581150</xdr:colOff>
      <xdr:row>57</xdr:row>
      <xdr:rowOff>85725</xdr:rowOff>
    </xdr:from>
    <xdr:to>
      <xdr:col>3</xdr:col>
      <xdr:colOff>1885950</xdr:colOff>
      <xdr:row>57</xdr:row>
      <xdr:rowOff>228600</xdr:rowOff>
    </xdr:to>
    <xdr:pic>
      <xdr:nvPicPr>
        <xdr:cNvPr id="34"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257300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180975</xdr:colOff>
      <xdr:row>89</xdr:row>
      <xdr:rowOff>38100</xdr:rowOff>
    </xdr:from>
    <xdr:to>
      <xdr:col>2</xdr:col>
      <xdr:colOff>428625</xdr:colOff>
      <xdr:row>89</xdr:row>
      <xdr:rowOff>257175</xdr:rowOff>
    </xdr:to>
    <xdr:pic>
      <xdr:nvPicPr>
        <xdr:cNvPr id="35"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38375" y="1953577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1581150</xdr:colOff>
      <xdr:row>59</xdr:row>
      <xdr:rowOff>85725</xdr:rowOff>
    </xdr:from>
    <xdr:to>
      <xdr:col>3</xdr:col>
      <xdr:colOff>1885950</xdr:colOff>
      <xdr:row>59</xdr:row>
      <xdr:rowOff>228600</xdr:rowOff>
    </xdr:to>
    <xdr:pic>
      <xdr:nvPicPr>
        <xdr:cNvPr id="36"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3011150"/>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60</xdr:row>
      <xdr:rowOff>38100</xdr:rowOff>
    </xdr:from>
    <xdr:to>
      <xdr:col>2</xdr:col>
      <xdr:colOff>390525</xdr:colOff>
      <xdr:row>60</xdr:row>
      <xdr:rowOff>257175</xdr:rowOff>
    </xdr:to>
    <xdr:pic>
      <xdr:nvPicPr>
        <xdr:cNvPr id="37" name="Picture 331" descr="十字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00275" y="13182600"/>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1571625</xdr:colOff>
      <xdr:row>61</xdr:row>
      <xdr:rowOff>76200</xdr:rowOff>
    </xdr:from>
    <xdr:to>
      <xdr:col>3</xdr:col>
      <xdr:colOff>1876425</xdr:colOff>
      <xdr:row>61</xdr:row>
      <xdr:rowOff>219075</xdr:rowOff>
    </xdr:to>
    <xdr:pic>
      <xdr:nvPicPr>
        <xdr:cNvPr id="38"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34397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83</xdr:row>
      <xdr:rowOff>76200</xdr:rowOff>
    </xdr:from>
    <xdr:to>
      <xdr:col>3</xdr:col>
      <xdr:colOff>400050</xdr:colOff>
      <xdr:row>83</xdr:row>
      <xdr:rowOff>219075</xdr:rowOff>
    </xdr:to>
    <xdr:pic>
      <xdr:nvPicPr>
        <xdr:cNvPr id="39"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38450" y="182594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180975</xdr:colOff>
      <xdr:row>75</xdr:row>
      <xdr:rowOff>38100</xdr:rowOff>
    </xdr:from>
    <xdr:to>
      <xdr:col>2</xdr:col>
      <xdr:colOff>428625</xdr:colOff>
      <xdr:row>75</xdr:row>
      <xdr:rowOff>257175</xdr:rowOff>
    </xdr:to>
    <xdr:pic>
      <xdr:nvPicPr>
        <xdr:cNvPr id="40" name="Picture 33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38375" y="164687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219075</xdr:colOff>
      <xdr:row>68</xdr:row>
      <xdr:rowOff>28575</xdr:rowOff>
    </xdr:from>
    <xdr:to>
      <xdr:col>2</xdr:col>
      <xdr:colOff>371475</xdr:colOff>
      <xdr:row>68</xdr:row>
      <xdr:rowOff>257175</xdr:rowOff>
    </xdr:to>
    <xdr:pic>
      <xdr:nvPicPr>
        <xdr:cNvPr id="41" name="Picture 338" descr="Y字左"/>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76475" y="14925675"/>
          <a:ext cx="152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190500</xdr:colOff>
      <xdr:row>69</xdr:row>
      <xdr:rowOff>57150</xdr:rowOff>
    </xdr:from>
    <xdr:to>
      <xdr:col>2</xdr:col>
      <xdr:colOff>438150</xdr:colOff>
      <xdr:row>69</xdr:row>
      <xdr:rowOff>228600</xdr:rowOff>
    </xdr:to>
    <xdr:pic>
      <xdr:nvPicPr>
        <xdr:cNvPr id="42" name="Picture 339" descr="T字左折"/>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247900" y="15173325"/>
          <a:ext cx="24765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1866900</xdr:colOff>
      <xdr:row>91</xdr:row>
      <xdr:rowOff>66675</xdr:rowOff>
    </xdr:from>
    <xdr:to>
      <xdr:col>3</xdr:col>
      <xdr:colOff>2171700</xdr:colOff>
      <xdr:row>91</xdr:row>
      <xdr:rowOff>209550</xdr:rowOff>
    </xdr:to>
    <xdr:pic>
      <xdr:nvPicPr>
        <xdr:cNvPr id="43"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200025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64</xdr:row>
      <xdr:rowOff>47625</xdr:rowOff>
    </xdr:from>
    <xdr:to>
      <xdr:col>2</xdr:col>
      <xdr:colOff>419100</xdr:colOff>
      <xdr:row>64</xdr:row>
      <xdr:rowOff>238125</xdr:rowOff>
    </xdr:to>
    <xdr:pic>
      <xdr:nvPicPr>
        <xdr:cNvPr id="44" name="Picture 21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14068425"/>
          <a:ext cx="2667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17</xdr:row>
      <xdr:rowOff>38100</xdr:rowOff>
    </xdr:from>
    <xdr:to>
      <xdr:col>2</xdr:col>
      <xdr:colOff>409575</xdr:colOff>
      <xdr:row>17</xdr:row>
      <xdr:rowOff>257175</xdr:rowOff>
    </xdr:to>
    <xdr:pic>
      <xdr:nvPicPr>
        <xdr:cNvPr id="45" name="Picture 344" descr="十字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19325" y="376237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1924050</xdr:colOff>
      <xdr:row>84</xdr:row>
      <xdr:rowOff>76200</xdr:rowOff>
    </xdr:from>
    <xdr:to>
      <xdr:col>3</xdr:col>
      <xdr:colOff>2228850</xdr:colOff>
      <xdr:row>84</xdr:row>
      <xdr:rowOff>219075</xdr:rowOff>
    </xdr:to>
    <xdr:pic>
      <xdr:nvPicPr>
        <xdr:cNvPr id="46"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84785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114300</xdr:colOff>
      <xdr:row>73</xdr:row>
      <xdr:rowOff>85725</xdr:rowOff>
    </xdr:from>
    <xdr:to>
      <xdr:col>3</xdr:col>
      <xdr:colOff>419100</xdr:colOff>
      <xdr:row>73</xdr:row>
      <xdr:rowOff>228600</xdr:rowOff>
    </xdr:to>
    <xdr:pic>
      <xdr:nvPicPr>
        <xdr:cNvPr id="47"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16078200"/>
          <a:ext cx="3048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114300</xdr:colOff>
      <xdr:row>74</xdr:row>
      <xdr:rowOff>76200</xdr:rowOff>
    </xdr:from>
    <xdr:to>
      <xdr:col>3</xdr:col>
      <xdr:colOff>419100</xdr:colOff>
      <xdr:row>74</xdr:row>
      <xdr:rowOff>219075</xdr:rowOff>
    </xdr:to>
    <xdr:pic>
      <xdr:nvPicPr>
        <xdr:cNvPr id="48"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1628775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114300</xdr:colOff>
      <xdr:row>79</xdr:row>
      <xdr:rowOff>85725</xdr:rowOff>
    </xdr:from>
    <xdr:to>
      <xdr:col>3</xdr:col>
      <xdr:colOff>419100</xdr:colOff>
      <xdr:row>79</xdr:row>
      <xdr:rowOff>228600</xdr:rowOff>
    </xdr:to>
    <xdr:pic>
      <xdr:nvPicPr>
        <xdr:cNvPr id="49"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17392650"/>
          <a:ext cx="3048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200025</xdr:colOff>
      <xdr:row>83</xdr:row>
      <xdr:rowOff>38100</xdr:rowOff>
    </xdr:from>
    <xdr:to>
      <xdr:col>2</xdr:col>
      <xdr:colOff>447675</xdr:colOff>
      <xdr:row>83</xdr:row>
      <xdr:rowOff>257175</xdr:rowOff>
    </xdr:to>
    <xdr:pic>
      <xdr:nvPicPr>
        <xdr:cNvPr id="50" name="Picture 352"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57425" y="182213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180975</xdr:colOff>
      <xdr:row>87</xdr:row>
      <xdr:rowOff>28575</xdr:rowOff>
    </xdr:from>
    <xdr:to>
      <xdr:col>2</xdr:col>
      <xdr:colOff>333375</xdr:colOff>
      <xdr:row>87</xdr:row>
      <xdr:rowOff>247650</xdr:rowOff>
    </xdr:to>
    <xdr:pic>
      <xdr:nvPicPr>
        <xdr:cNvPr id="51" name="Picture 353" descr="L時左折"/>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238375" y="19088100"/>
          <a:ext cx="152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104775</xdr:colOff>
      <xdr:row>89</xdr:row>
      <xdr:rowOff>76200</xdr:rowOff>
    </xdr:from>
    <xdr:to>
      <xdr:col>3</xdr:col>
      <xdr:colOff>409575</xdr:colOff>
      <xdr:row>89</xdr:row>
      <xdr:rowOff>219075</xdr:rowOff>
    </xdr:to>
    <xdr:pic>
      <xdr:nvPicPr>
        <xdr:cNvPr id="52"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47975" y="195738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90</xdr:row>
      <xdr:rowOff>66675</xdr:rowOff>
    </xdr:from>
    <xdr:to>
      <xdr:col>3</xdr:col>
      <xdr:colOff>400050</xdr:colOff>
      <xdr:row>90</xdr:row>
      <xdr:rowOff>209550</xdr:rowOff>
    </xdr:to>
    <xdr:pic>
      <xdr:nvPicPr>
        <xdr:cNvPr id="53"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38450" y="197834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180975</xdr:colOff>
      <xdr:row>72</xdr:row>
      <xdr:rowOff>47625</xdr:rowOff>
    </xdr:from>
    <xdr:to>
      <xdr:col>2</xdr:col>
      <xdr:colOff>428625</xdr:colOff>
      <xdr:row>72</xdr:row>
      <xdr:rowOff>219075</xdr:rowOff>
    </xdr:to>
    <xdr:pic>
      <xdr:nvPicPr>
        <xdr:cNvPr id="54" name="Picture 358" descr="T字左折"/>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238375" y="15821025"/>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228600</xdr:colOff>
      <xdr:row>22</xdr:row>
      <xdr:rowOff>57150</xdr:rowOff>
    </xdr:from>
    <xdr:to>
      <xdr:col>2</xdr:col>
      <xdr:colOff>381000</xdr:colOff>
      <xdr:row>23</xdr:row>
      <xdr:rowOff>0</xdr:rowOff>
    </xdr:to>
    <xdr:pic>
      <xdr:nvPicPr>
        <xdr:cNvPr id="55" name="Picture 359" descr="Y字左"/>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86000" y="4876800"/>
          <a:ext cx="1524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276225</xdr:colOff>
      <xdr:row>19</xdr:row>
      <xdr:rowOff>28575</xdr:rowOff>
    </xdr:from>
    <xdr:to>
      <xdr:col>2</xdr:col>
      <xdr:colOff>409575</xdr:colOff>
      <xdr:row>19</xdr:row>
      <xdr:rowOff>257175</xdr:rowOff>
    </xdr:to>
    <xdr:pic>
      <xdr:nvPicPr>
        <xdr:cNvPr id="56" name="Picture 128"/>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33625" y="4191000"/>
          <a:ext cx="1333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1562100</xdr:colOff>
      <xdr:row>49</xdr:row>
      <xdr:rowOff>95250</xdr:rowOff>
    </xdr:from>
    <xdr:to>
      <xdr:col>3</xdr:col>
      <xdr:colOff>1866900</xdr:colOff>
      <xdr:row>49</xdr:row>
      <xdr:rowOff>238125</xdr:rowOff>
    </xdr:to>
    <xdr:pic>
      <xdr:nvPicPr>
        <xdr:cNvPr id="57"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0829925"/>
          <a:ext cx="0"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48</xdr:row>
      <xdr:rowOff>57150</xdr:rowOff>
    </xdr:from>
    <xdr:to>
      <xdr:col>2</xdr:col>
      <xdr:colOff>419100</xdr:colOff>
      <xdr:row>48</xdr:row>
      <xdr:rowOff>247650</xdr:rowOff>
    </xdr:to>
    <xdr:pic>
      <xdr:nvPicPr>
        <xdr:cNvPr id="58"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10572750"/>
          <a:ext cx="2667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66</xdr:row>
      <xdr:rowOff>66675</xdr:rowOff>
    </xdr:from>
    <xdr:to>
      <xdr:col>2</xdr:col>
      <xdr:colOff>390525</xdr:colOff>
      <xdr:row>66</xdr:row>
      <xdr:rowOff>238125</xdr:rowOff>
    </xdr:to>
    <xdr:pic>
      <xdr:nvPicPr>
        <xdr:cNvPr id="59" name="Picture 373" descr="T字左折"/>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200275" y="14525625"/>
          <a:ext cx="2476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1524000</xdr:colOff>
      <xdr:row>35</xdr:row>
      <xdr:rowOff>76200</xdr:rowOff>
    </xdr:from>
    <xdr:to>
      <xdr:col>3</xdr:col>
      <xdr:colOff>1828800</xdr:colOff>
      <xdr:row>35</xdr:row>
      <xdr:rowOff>219075</xdr:rowOff>
    </xdr:to>
    <xdr:pic>
      <xdr:nvPicPr>
        <xdr:cNvPr id="60"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77438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1562100</xdr:colOff>
      <xdr:row>44</xdr:row>
      <xdr:rowOff>85725</xdr:rowOff>
    </xdr:from>
    <xdr:to>
      <xdr:col>3</xdr:col>
      <xdr:colOff>1866900</xdr:colOff>
      <xdr:row>44</xdr:row>
      <xdr:rowOff>228600</xdr:rowOff>
    </xdr:to>
    <xdr:pic>
      <xdr:nvPicPr>
        <xdr:cNvPr id="61"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97250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13</xdr:row>
      <xdr:rowOff>19050</xdr:rowOff>
    </xdr:from>
    <xdr:to>
      <xdr:col>2</xdr:col>
      <xdr:colOff>295275</xdr:colOff>
      <xdr:row>13</xdr:row>
      <xdr:rowOff>276225</xdr:rowOff>
    </xdr:to>
    <xdr:grpSp>
      <xdr:nvGrpSpPr>
        <xdr:cNvPr id="62" name="グループ化 147"/>
        <xdr:cNvGrpSpPr>
          <a:grpSpLocks/>
        </xdr:cNvGrpSpPr>
      </xdr:nvGrpSpPr>
      <xdr:grpSpPr bwMode="auto">
        <a:xfrm>
          <a:off x="1193800" y="3816350"/>
          <a:ext cx="104775" cy="257175"/>
          <a:chOff x="1752599" y="3790950"/>
          <a:chExt cx="104775" cy="257175"/>
        </a:xfrm>
      </xdr:grpSpPr>
      <xdr:sp macro="" textlink="">
        <xdr:nvSpPr>
          <xdr:cNvPr id="63" name="Line 629"/>
          <xdr:cNvSpPr>
            <a:spLocks noChangeShapeType="1"/>
          </xdr:cNvSpPr>
        </xdr:nvSpPr>
        <xdr:spPr bwMode="auto">
          <a:xfrm>
            <a:off x="1752599" y="3943350"/>
            <a:ext cx="1047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4" name="Line 630"/>
          <xdr:cNvSpPr>
            <a:spLocks noChangeShapeType="1"/>
          </xdr:cNvSpPr>
        </xdr:nvSpPr>
        <xdr:spPr bwMode="auto">
          <a:xfrm flipV="1">
            <a:off x="1847850" y="3790950"/>
            <a:ext cx="0" cy="257175"/>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xdr:col>
      <xdr:colOff>142875</xdr:colOff>
      <xdr:row>2</xdr:row>
      <xdr:rowOff>47625</xdr:rowOff>
    </xdr:from>
    <xdr:to>
      <xdr:col>2</xdr:col>
      <xdr:colOff>409575</xdr:colOff>
      <xdr:row>2</xdr:row>
      <xdr:rowOff>238125</xdr:rowOff>
    </xdr:to>
    <xdr:pic>
      <xdr:nvPicPr>
        <xdr:cNvPr id="65"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0275" y="485775"/>
          <a:ext cx="2667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3</xdr:row>
      <xdr:rowOff>9525</xdr:rowOff>
    </xdr:from>
    <xdr:to>
      <xdr:col>2</xdr:col>
      <xdr:colOff>342900</xdr:colOff>
      <xdr:row>3</xdr:row>
      <xdr:rowOff>266700</xdr:rowOff>
    </xdr:to>
    <xdr:pic>
      <xdr:nvPicPr>
        <xdr:cNvPr id="66" name="Picture 293" descr="分岐直進"/>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90750" y="666750"/>
          <a:ext cx="2095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133350</xdr:colOff>
      <xdr:row>5</xdr:row>
      <xdr:rowOff>0</xdr:rowOff>
    </xdr:from>
    <xdr:to>
      <xdr:col>2</xdr:col>
      <xdr:colOff>342900</xdr:colOff>
      <xdr:row>5</xdr:row>
      <xdr:rowOff>257175</xdr:rowOff>
    </xdr:to>
    <xdr:pic>
      <xdr:nvPicPr>
        <xdr:cNvPr id="67" name="Picture 293" descr="分岐直進"/>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90750" y="1095375"/>
          <a:ext cx="2095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161925</xdr:colOff>
      <xdr:row>9</xdr:row>
      <xdr:rowOff>38100</xdr:rowOff>
    </xdr:from>
    <xdr:to>
      <xdr:col>2</xdr:col>
      <xdr:colOff>428625</xdr:colOff>
      <xdr:row>9</xdr:row>
      <xdr:rowOff>228600</xdr:rowOff>
    </xdr:to>
    <xdr:pic>
      <xdr:nvPicPr>
        <xdr:cNvPr id="68" name="Picture 1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009775"/>
          <a:ext cx="266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9</xdr:row>
      <xdr:rowOff>66675</xdr:rowOff>
    </xdr:from>
    <xdr:to>
      <xdr:col>3</xdr:col>
      <xdr:colOff>1762125</xdr:colOff>
      <xdr:row>9</xdr:row>
      <xdr:rowOff>209550</xdr:rowOff>
    </xdr:to>
    <xdr:pic>
      <xdr:nvPicPr>
        <xdr:cNvPr id="69" name="Picture 2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20383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10</xdr:row>
      <xdr:rowOff>38100</xdr:rowOff>
    </xdr:from>
    <xdr:to>
      <xdr:col>2</xdr:col>
      <xdr:colOff>428625</xdr:colOff>
      <xdr:row>10</xdr:row>
      <xdr:rowOff>228600</xdr:rowOff>
    </xdr:to>
    <xdr:pic>
      <xdr:nvPicPr>
        <xdr:cNvPr id="70" name="Picture 21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228850"/>
          <a:ext cx="266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1457325</xdr:colOff>
      <xdr:row>10</xdr:row>
      <xdr:rowOff>57150</xdr:rowOff>
    </xdr:from>
    <xdr:to>
      <xdr:col>3</xdr:col>
      <xdr:colOff>1762125</xdr:colOff>
      <xdr:row>10</xdr:row>
      <xdr:rowOff>200025</xdr:rowOff>
    </xdr:to>
    <xdr:pic>
      <xdr:nvPicPr>
        <xdr:cNvPr id="71" name="Picture 2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22479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276225</xdr:colOff>
      <xdr:row>20</xdr:row>
      <xdr:rowOff>28575</xdr:rowOff>
    </xdr:from>
    <xdr:to>
      <xdr:col>2</xdr:col>
      <xdr:colOff>409575</xdr:colOff>
      <xdr:row>20</xdr:row>
      <xdr:rowOff>257175</xdr:rowOff>
    </xdr:to>
    <xdr:pic>
      <xdr:nvPicPr>
        <xdr:cNvPr id="72" name="Picture 128"/>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33625" y="4410075"/>
          <a:ext cx="1333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26</xdr:row>
      <xdr:rowOff>38100</xdr:rowOff>
    </xdr:from>
    <xdr:to>
      <xdr:col>2</xdr:col>
      <xdr:colOff>352425</xdr:colOff>
      <xdr:row>27</xdr:row>
      <xdr:rowOff>9525</xdr:rowOff>
    </xdr:to>
    <xdr:pic>
      <xdr:nvPicPr>
        <xdr:cNvPr id="73" name="Picture 293" descr="分岐直進"/>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247900" y="5734050"/>
          <a:ext cx="161925"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1495425</xdr:colOff>
      <xdr:row>25</xdr:row>
      <xdr:rowOff>76200</xdr:rowOff>
    </xdr:from>
    <xdr:to>
      <xdr:col>3</xdr:col>
      <xdr:colOff>1800225</xdr:colOff>
      <xdr:row>25</xdr:row>
      <xdr:rowOff>219075</xdr:rowOff>
    </xdr:to>
    <xdr:pic>
      <xdr:nvPicPr>
        <xdr:cNvPr id="74" name="Picture 1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55530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1495425</xdr:colOff>
      <xdr:row>27</xdr:row>
      <xdr:rowOff>76200</xdr:rowOff>
    </xdr:from>
    <xdr:to>
      <xdr:col>3</xdr:col>
      <xdr:colOff>1800225</xdr:colOff>
      <xdr:row>27</xdr:row>
      <xdr:rowOff>219075</xdr:rowOff>
    </xdr:to>
    <xdr:pic>
      <xdr:nvPicPr>
        <xdr:cNvPr id="75" name="Picture 1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59912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31</xdr:row>
      <xdr:rowOff>38100</xdr:rowOff>
    </xdr:from>
    <xdr:to>
      <xdr:col>2</xdr:col>
      <xdr:colOff>409575</xdr:colOff>
      <xdr:row>31</xdr:row>
      <xdr:rowOff>257175</xdr:rowOff>
    </xdr:to>
    <xdr:pic>
      <xdr:nvPicPr>
        <xdr:cNvPr id="76" name="Picture 129"/>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19325" y="68294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171450</xdr:colOff>
      <xdr:row>23</xdr:row>
      <xdr:rowOff>19050</xdr:rowOff>
    </xdr:from>
    <xdr:to>
      <xdr:col>2</xdr:col>
      <xdr:colOff>457200</xdr:colOff>
      <xdr:row>23</xdr:row>
      <xdr:rowOff>238125</xdr:rowOff>
    </xdr:to>
    <xdr:grpSp>
      <xdr:nvGrpSpPr>
        <xdr:cNvPr id="77" name="Group 1301"/>
        <xdr:cNvGrpSpPr>
          <a:grpSpLocks/>
        </xdr:cNvGrpSpPr>
      </xdr:nvGrpSpPr>
      <xdr:grpSpPr bwMode="auto">
        <a:xfrm>
          <a:off x="1174750" y="6737350"/>
          <a:ext cx="285750" cy="219075"/>
          <a:chOff x="179" y="116"/>
          <a:chExt cx="30" cy="23"/>
        </a:xfrm>
      </xdr:grpSpPr>
      <xdr:sp macro="" textlink="">
        <xdr:nvSpPr>
          <xdr:cNvPr id="78" name="Line 1299"/>
          <xdr:cNvSpPr>
            <a:spLocks noChangeShapeType="1"/>
          </xdr:cNvSpPr>
        </xdr:nvSpPr>
        <xdr:spPr bwMode="auto">
          <a:xfrm>
            <a:off x="179" y="130"/>
            <a:ext cx="3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 name="Line 1298"/>
          <xdr:cNvSpPr>
            <a:spLocks noChangeShapeType="1"/>
          </xdr:cNvSpPr>
        </xdr:nvSpPr>
        <xdr:spPr bwMode="auto">
          <a:xfrm flipV="1">
            <a:off x="193" y="116"/>
            <a:ext cx="0" cy="23"/>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1504950</xdr:colOff>
      <xdr:row>26</xdr:row>
      <xdr:rowOff>76200</xdr:rowOff>
    </xdr:from>
    <xdr:to>
      <xdr:col>3</xdr:col>
      <xdr:colOff>1809750</xdr:colOff>
      <xdr:row>26</xdr:row>
      <xdr:rowOff>219075</xdr:rowOff>
    </xdr:to>
    <xdr:pic>
      <xdr:nvPicPr>
        <xdr:cNvPr id="80" name="Picture 2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57721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25</xdr:row>
      <xdr:rowOff>28575</xdr:rowOff>
    </xdr:from>
    <xdr:to>
      <xdr:col>2</xdr:col>
      <xdr:colOff>409575</xdr:colOff>
      <xdr:row>25</xdr:row>
      <xdr:rowOff>247650</xdr:rowOff>
    </xdr:to>
    <xdr:pic>
      <xdr:nvPicPr>
        <xdr:cNvPr id="81" name="Picture 335"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19325" y="5505450"/>
          <a:ext cx="2476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161925</xdr:colOff>
      <xdr:row>27</xdr:row>
      <xdr:rowOff>28575</xdr:rowOff>
    </xdr:from>
    <xdr:to>
      <xdr:col>2</xdr:col>
      <xdr:colOff>409575</xdr:colOff>
      <xdr:row>27</xdr:row>
      <xdr:rowOff>247650</xdr:rowOff>
    </xdr:to>
    <xdr:pic>
      <xdr:nvPicPr>
        <xdr:cNvPr id="82" name="Picture 335"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19325" y="5943600"/>
          <a:ext cx="2476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152400</xdr:colOff>
      <xdr:row>28</xdr:row>
      <xdr:rowOff>9525</xdr:rowOff>
    </xdr:from>
    <xdr:to>
      <xdr:col>2</xdr:col>
      <xdr:colOff>438150</xdr:colOff>
      <xdr:row>28</xdr:row>
      <xdr:rowOff>228600</xdr:rowOff>
    </xdr:to>
    <xdr:grpSp>
      <xdr:nvGrpSpPr>
        <xdr:cNvPr id="83" name="Group 1301"/>
        <xdr:cNvGrpSpPr>
          <a:grpSpLocks/>
        </xdr:cNvGrpSpPr>
      </xdr:nvGrpSpPr>
      <xdr:grpSpPr bwMode="auto">
        <a:xfrm>
          <a:off x="1155700" y="8188325"/>
          <a:ext cx="285750" cy="219075"/>
          <a:chOff x="179" y="116"/>
          <a:chExt cx="30" cy="23"/>
        </a:xfrm>
      </xdr:grpSpPr>
      <xdr:sp macro="" textlink="">
        <xdr:nvSpPr>
          <xdr:cNvPr id="84" name="Line 1299"/>
          <xdr:cNvSpPr>
            <a:spLocks noChangeShapeType="1"/>
          </xdr:cNvSpPr>
        </xdr:nvSpPr>
        <xdr:spPr bwMode="auto">
          <a:xfrm>
            <a:off x="179" y="130"/>
            <a:ext cx="3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5" name="Line 1298"/>
          <xdr:cNvSpPr>
            <a:spLocks noChangeShapeType="1"/>
          </xdr:cNvSpPr>
        </xdr:nvSpPr>
        <xdr:spPr bwMode="auto">
          <a:xfrm flipV="1">
            <a:off x="193" y="116"/>
            <a:ext cx="0" cy="23"/>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xdr:col>
      <xdr:colOff>266700</xdr:colOff>
      <xdr:row>29</xdr:row>
      <xdr:rowOff>0</xdr:rowOff>
    </xdr:from>
    <xdr:to>
      <xdr:col>2</xdr:col>
      <xdr:colOff>371475</xdr:colOff>
      <xdr:row>29</xdr:row>
      <xdr:rowOff>257175</xdr:rowOff>
    </xdr:to>
    <xdr:grpSp>
      <xdr:nvGrpSpPr>
        <xdr:cNvPr id="86" name="グループ化 172"/>
        <xdr:cNvGrpSpPr>
          <a:grpSpLocks/>
        </xdr:cNvGrpSpPr>
      </xdr:nvGrpSpPr>
      <xdr:grpSpPr bwMode="auto">
        <a:xfrm>
          <a:off x="1270000" y="8470900"/>
          <a:ext cx="104775" cy="257175"/>
          <a:chOff x="1828800" y="6610350"/>
          <a:chExt cx="104775" cy="257175"/>
        </a:xfrm>
      </xdr:grpSpPr>
      <xdr:sp macro="" textlink="">
        <xdr:nvSpPr>
          <xdr:cNvPr id="87" name="Line 629"/>
          <xdr:cNvSpPr>
            <a:spLocks noChangeShapeType="1"/>
          </xdr:cNvSpPr>
        </xdr:nvSpPr>
        <xdr:spPr bwMode="auto">
          <a:xfrm>
            <a:off x="1828800" y="6762750"/>
            <a:ext cx="104775"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 name="Line 630"/>
          <xdr:cNvSpPr>
            <a:spLocks noChangeShapeType="1"/>
          </xdr:cNvSpPr>
        </xdr:nvSpPr>
        <xdr:spPr bwMode="auto">
          <a:xfrm flipV="1">
            <a:off x="1838326" y="6610350"/>
            <a:ext cx="0" cy="257175"/>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1514475</xdr:colOff>
      <xdr:row>33</xdr:row>
      <xdr:rowOff>114300</xdr:rowOff>
    </xdr:from>
    <xdr:to>
      <xdr:col>3</xdr:col>
      <xdr:colOff>1819275</xdr:colOff>
      <xdr:row>33</xdr:row>
      <xdr:rowOff>257175</xdr:rowOff>
    </xdr:to>
    <xdr:pic>
      <xdr:nvPicPr>
        <xdr:cNvPr id="89"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7343775"/>
          <a:ext cx="0"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1524000</xdr:colOff>
      <xdr:row>34</xdr:row>
      <xdr:rowOff>85725</xdr:rowOff>
    </xdr:from>
    <xdr:to>
      <xdr:col>3</xdr:col>
      <xdr:colOff>1828800</xdr:colOff>
      <xdr:row>34</xdr:row>
      <xdr:rowOff>228600</xdr:rowOff>
    </xdr:to>
    <xdr:pic>
      <xdr:nvPicPr>
        <xdr:cNvPr id="90"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75342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12</xdr:row>
      <xdr:rowOff>47625</xdr:rowOff>
    </xdr:from>
    <xdr:to>
      <xdr:col>2</xdr:col>
      <xdr:colOff>371475</xdr:colOff>
      <xdr:row>12</xdr:row>
      <xdr:rowOff>228600</xdr:rowOff>
    </xdr:to>
    <xdr:grpSp>
      <xdr:nvGrpSpPr>
        <xdr:cNvPr id="91" name="Group 4691"/>
        <xdr:cNvGrpSpPr>
          <a:grpSpLocks/>
        </xdr:cNvGrpSpPr>
      </xdr:nvGrpSpPr>
      <xdr:grpSpPr bwMode="auto">
        <a:xfrm>
          <a:off x="1155700" y="3578225"/>
          <a:ext cx="219075" cy="180975"/>
          <a:chOff x="127" y="274"/>
          <a:chExt cx="23" cy="14"/>
        </a:xfrm>
      </xdr:grpSpPr>
      <xdr:sp macro="" textlink="">
        <xdr:nvSpPr>
          <xdr:cNvPr id="92" name="Line 4692"/>
          <xdr:cNvSpPr>
            <a:spLocks noChangeShapeType="1"/>
          </xdr:cNvSpPr>
        </xdr:nvSpPr>
        <xdr:spPr bwMode="auto">
          <a:xfrm flipV="1">
            <a:off x="131" y="274"/>
            <a:ext cx="19" cy="11"/>
          </a:xfrm>
          <a:prstGeom prst="line">
            <a:avLst/>
          </a:prstGeom>
          <a:noFill/>
          <a:ln w="222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3" name="Freeform 4693"/>
          <xdr:cNvSpPr>
            <a:spLocks/>
          </xdr:cNvSpPr>
        </xdr:nvSpPr>
        <xdr:spPr bwMode="auto">
          <a:xfrm>
            <a:off x="127" y="274"/>
            <a:ext cx="16" cy="14"/>
          </a:xfrm>
          <a:custGeom>
            <a:avLst/>
            <a:gdLst>
              <a:gd name="T0" fmla="*/ 16 w 16"/>
              <a:gd name="T1" fmla="*/ 14 h 14"/>
              <a:gd name="T2" fmla="*/ 0 w 16"/>
              <a:gd name="T3" fmla="*/ 0 h 14"/>
              <a:gd name="T4" fmla="*/ 0 60000 65536"/>
              <a:gd name="T5" fmla="*/ 0 60000 65536"/>
              <a:gd name="T6" fmla="*/ 0 w 16"/>
              <a:gd name="T7" fmla="*/ 0 h 14"/>
              <a:gd name="T8" fmla="*/ 16 w 16"/>
              <a:gd name="T9" fmla="*/ 14 h 14"/>
            </a:gdLst>
            <a:ahLst/>
            <a:cxnLst>
              <a:cxn ang="T4">
                <a:pos x="T0" y="T1"/>
              </a:cxn>
              <a:cxn ang="T5">
                <a:pos x="T2" y="T3"/>
              </a:cxn>
            </a:cxnLst>
            <a:rect l="T6" t="T7" r="T8" b="T9"/>
            <a:pathLst>
              <a:path w="16" h="14">
                <a:moveTo>
                  <a:pt x="16" y="14"/>
                </a:moveTo>
                <a:cubicBezTo>
                  <a:pt x="15" y="4"/>
                  <a:pt x="10" y="0"/>
                  <a:pt x="0" y="0"/>
                </a:cubicBezTo>
              </a:path>
            </a:pathLst>
          </a:custGeom>
          <a:noFill/>
          <a:ln w="22225" cap="flat" cmpd="sng">
            <a:solidFill>
              <a:srgbClr val="FF000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295275</xdr:colOff>
      <xdr:row>21</xdr:row>
      <xdr:rowOff>38100</xdr:rowOff>
    </xdr:from>
    <xdr:to>
      <xdr:col>2</xdr:col>
      <xdr:colOff>514350</xdr:colOff>
      <xdr:row>22</xdr:row>
      <xdr:rowOff>9525</xdr:rowOff>
    </xdr:to>
    <xdr:grpSp>
      <xdr:nvGrpSpPr>
        <xdr:cNvPr id="94" name="Group 4694"/>
        <xdr:cNvGrpSpPr>
          <a:grpSpLocks/>
        </xdr:cNvGrpSpPr>
      </xdr:nvGrpSpPr>
      <xdr:grpSpPr bwMode="auto">
        <a:xfrm>
          <a:off x="1298575" y="6172200"/>
          <a:ext cx="219075" cy="263525"/>
          <a:chOff x="225" y="270"/>
          <a:chExt cx="17" cy="20"/>
        </a:xfrm>
      </xdr:grpSpPr>
      <xdr:sp macro="" textlink="">
        <xdr:nvSpPr>
          <xdr:cNvPr id="95" name="Line 621"/>
          <xdr:cNvSpPr>
            <a:spLocks noChangeShapeType="1"/>
          </xdr:cNvSpPr>
        </xdr:nvSpPr>
        <xdr:spPr bwMode="auto">
          <a:xfrm flipV="1">
            <a:off x="226" y="270"/>
            <a:ext cx="0" cy="1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6" name="Line 622"/>
          <xdr:cNvSpPr>
            <a:spLocks noChangeShapeType="1"/>
          </xdr:cNvSpPr>
        </xdr:nvSpPr>
        <xdr:spPr bwMode="auto">
          <a:xfrm flipV="1">
            <a:off x="228" y="281"/>
            <a:ext cx="1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7" name="Line 625"/>
          <xdr:cNvSpPr>
            <a:spLocks noChangeShapeType="1"/>
          </xdr:cNvSpPr>
        </xdr:nvSpPr>
        <xdr:spPr bwMode="auto">
          <a:xfrm>
            <a:off x="226" y="283"/>
            <a:ext cx="0" cy="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98" name="Line 620"/>
          <xdr:cNvSpPr>
            <a:spLocks noChangeShapeType="1"/>
          </xdr:cNvSpPr>
        </xdr:nvSpPr>
        <xdr:spPr bwMode="auto">
          <a:xfrm flipV="1">
            <a:off x="225" y="271"/>
            <a:ext cx="13" cy="11"/>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142875</xdr:colOff>
      <xdr:row>23</xdr:row>
      <xdr:rowOff>76200</xdr:rowOff>
    </xdr:from>
    <xdr:to>
      <xdr:col>3</xdr:col>
      <xdr:colOff>409575</xdr:colOff>
      <xdr:row>23</xdr:row>
      <xdr:rowOff>238125</xdr:rowOff>
    </xdr:to>
    <xdr:grpSp>
      <xdr:nvGrpSpPr>
        <xdr:cNvPr id="99" name="Group 4700"/>
        <xdr:cNvGrpSpPr>
          <a:grpSpLocks/>
        </xdr:cNvGrpSpPr>
      </xdr:nvGrpSpPr>
      <xdr:grpSpPr bwMode="auto">
        <a:xfrm>
          <a:off x="1781175" y="6794500"/>
          <a:ext cx="266700" cy="161925"/>
          <a:chOff x="104" y="363"/>
          <a:chExt cx="28" cy="12"/>
        </a:xfrm>
      </xdr:grpSpPr>
      <xdr:grpSp>
        <xdr:nvGrpSpPr>
          <xdr:cNvPr id="100" name="Group 4701"/>
          <xdr:cNvGrpSpPr>
            <a:grpSpLocks/>
          </xdr:cNvGrpSpPr>
        </xdr:nvGrpSpPr>
        <xdr:grpSpPr bwMode="auto">
          <a:xfrm>
            <a:off x="104" y="363"/>
            <a:ext cx="28" cy="12"/>
            <a:chOff x="104" y="363"/>
            <a:chExt cx="28" cy="12"/>
          </a:xfrm>
        </xdr:grpSpPr>
        <xdr:sp macro="" textlink="">
          <xdr:nvSpPr>
            <xdr:cNvPr id="102" name="Oval 4702"/>
            <xdr:cNvSpPr>
              <a:spLocks noChangeArrowheads="1"/>
            </xdr:cNvSpPr>
          </xdr:nvSpPr>
          <xdr:spPr bwMode="auto">
            <a:xfrm>
              <a:off x="104" y="363"/>
              <a:ext cx="13" cy="12"/>
            </a:xfrm>
            <a:prstGeom prst="ellipse">
              <a:avLst/>
            </a:prstGeom>
            <a:solidFill>
              <a:srgbClr val="000000"/>
            </a:solidFill>
            <a:ln w="9525">
              <a:solidFill>
                <a:srgbClr val="000000"/>
              </a:solidFill>
              <a:round/>
              <a:headEnd/>
              <a:tailEnd/>
            </a:ln>
          </xdr:spPr>
        </xdr:sp>
        <xdr:sp macro="" textlink="">
          <xdr:nvSpPr>
            <xdr:cNvPr id="103" name="Oval 4703"/>
            <xdr:cNvSpPr>
              <a:spLocks noChangeArrowheads="1"/>
            </xdr:cNvSpPr>
          </xdr:nvSpPr>
          <xdr:spPr bwMode="auto">
            <a:xfrm>
              <a:off x="119" y="363"/>
              <a:ext cx="13" cy="12"/>
            </a:xfrm>
            <a:prstGeom prst="ellipse">
              <a:avLst/>
            </a:prstGeom>
            <a:solidFill>
              <a:srgbClr val="000000"/>
            </a:solidFill>
            <a:ln w="9525">
              <a:solidFill>
                <a:srgbClr val="000000"/>
              </a:solidFill>
              <a:round/>
              <a:headEnd/>
              <a:tailEnd/>
            </a:ln>
          </xdr:spPr>
        </xdr:sp>
        <xdr:sp macro="" textlink="">
          <xdr:nvSpPr>
            <xdr:cNvPr id="104" name="Rectangle 4704"/>
            <xdr:cNvSpPr>
              <a:spLocks noChangeArrowheads="1"/>
            </xdr:cNvSpPr>
          </xdr:nvSpPr>
          <xdr:spPr bwMode="auto">
            <a:xfrm>
              <a:off x="110" y="363"/>
              <a:ext cx="14" cy="12"/>
            </a:xfrm>
            <a:prstGeom prst="rect">
              <a:avLst/>
            </a:prstGeom>
            <a:solidFill>
              <a:srgbClr val="000000"/>
            </a:solidFill>
            <a:ln w="9525">
              <a:solidFill>
                <a:srgbClr val="000000"/>
              </a:solidFill>
              <a:miter lim="800000"/>
              <a:headEnd/>
              <a:tailEnd/>
            </a:ln>
          </xdr:spPr>
        </xdr:sp>
      </xdr:grpSp>
      <xdr:sp macro="" textlink="">
        <xdr:nvSpPr>
          <xdr:cNvPr id="101" name="Oval 4705"/>
          <xdr:cNvSpPr>
            <a:spLocks noChangeArrowheads="1"/>
          </xdr:cNvSpPr>
        </xdr:nvSpPr>
        <xdr:spPr bwMode="auto">
          <a:xfrm>
            <a:off x="115" y="365"/>
            <a:ext cx="8" cy="8"/>
          </a:xfrm>
          <a:prstGeom prst="ellipse">
            <a:avLst/>
          </a:prstGeom>
          <a:solidFill>
            <a:srgbClr val="FFFF00"/>
          </a:solidFill>
          <a:ln>
            <a:noFill/>
          </a:ln>
          <a:extLst>
            <a:ext uri="{91240B29-F687-4F45-9708-019B960494DF}">
              <a14:hiddenLine xmlns:a14="http://schemas.microsoft.com/office/drawing/2010/main" w="9525">
                <a:solidFill>
                  <a:srgbClr val="000000"/>
                </a:solidFill>
                <a:round/>
                <a:headEnd/>
                <a:tailEnd/>
              </a14:hiddenLine>
            </a:ext>
          </a:extLst>
        </xdr:spPr>
      </xdr:sp>
    </xdr:grpSp>
    <xdr:clientData/>
  </xdr:twoCellAnchor>
  <xdr:twoCellAnchor>
    <xdr:from>
      <xdr:col>2</xdr:col>
      <xdr:colOff>171450</xdr:colOff>
      <xdr:row>32</xdr:row>
      <xdr:rowOff>0</xdr:rowOff>
    </xdr:from>
    <xdr:to>
      <xdr:col>2</xdr:col>
      <xdr:colOff>457200</xdr:colOff>
      <xdr:row>32</xdr:row>
      <xdr:rowOff>219075</xdr:rowOff>
    </xdr:to>
    <xdr:grpSp>
      <xdr:nvGrpSpPr>
        <xdr:cNvPr id="105" name="Group 1301"/>
        <xdr:cNvGrpSpPr>
          <a:grpSpLocks/>
        </xdr:cNvGrpSpPr>
      </xdr:nvGrpSpPr>
      <xdr:grpSpPr bwMode="auto">
        <a:xfrm>
          <a:off x="1174750" y="9347200"/>
          <a:ext cx="285750" cy="219075"/>
          <a:chOff x="179" y="116"/>
          <a:chExt cx="30" cy="23"/>
        </a:xfrm>
      </xdr:grpSpPr>
      <xdr:sp macro="" textlink="">
        <xdr:nvSpPr>
          <xdr:cNvPr id="106" name="Line 1299"/>
          <xdr:cNvSpPr>
            <a:spLocks noChangeShapeType="1"/>
          </xdr:cNvSpPr>
        </xdr:nvSpPr>
        <xdr:spPr bwMode="auto">
          <a:xfrm>
            <a:off x="179" y="130"/>
            <a:ext cx="3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7" name="Line 1298"/>
          <xdr:cNvSpPr>
            <a:spLocks noChangeShapeType="1"/>
          </xdr:cNvSpPr>
        </xdr:nvSpPr>
        <xdr:spPr bwMode="auto">
          <a:xfrm flipV="1">
            <a:off x="193" y="116"/>
            <a:ext cx="0" cy="23"/>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xdr:col>
      <xdr:colOff>152400</xdr:colOff>
      <xdr:row>33</xdr:row>
      <xdr:rowOff>57150</xdr:rowOff>
    </xdr:from>
    <xdr:to>
      <xdr:col>2</xdr:col>
      <xdr:colOff>438150</xdr:colOff>
      <xdr:row>33</xdr:row>
      <xdr:rowOff>266700</xdr:rowOff>
    </xdr:to>
    <xdr:grpSp>
      <xdr:nvGrpSpPr>
        <xdr:cNvPr id="108" name="グループ化 139"/>
        <xdr:cNvGrpSpPr>
          <a:grpSpLocks/>
        </xdr:cNvGrpSpPr>
      </xdr:nvGrpSpPr>
      <xdr:grpSpPr bwMode="auto">
        <a:xfrm>
          <a:off x="1155700" y="9696450"/>
          <a:ext cx="285750" cy="209550"/>
          <a:chOff x="3314700" y="3209925"/>
          <a:chExt cx="428625" cy="266700"/>
        </a:xfrm>
      </xdr:grpSpPr>
      <xdr:sp macro="" textlink="">
        <xdr:nvSpPr>
          <xdr:cNvPr id="109" name="Line 408"/>
          <xdr:cNvSpPr>
            <a:spLocks noChangeShapeType="1"/>
          </xdr:cNvSpPr>
        </xdr:nvSpPr>
        <xdr:spPr bwMode="auto">
          <a:xfrm>
            <a:off x="3505200" y="3343274"/>
            <a:ext cx="238125" cy="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0" name="Freeform 407"/>
          <xdr:cNvSpPr>
            <a:spLocks/>
          </xdr:cNvSpPr>
        </xdr:nvSpPr>
        <xdr:spPr bwMode="auto">
          <a:xfrm>
            <a:off x="3314700" y="3209925"/>
            <a:ext cx="228600" cy="266700"/>
          </a:xfrm>
          <a:custGeom>
            <a:avLst/>
            <a:gdLst>
              <a:gd name="T0" fmla="*/ 2147483647 w 16"/>
              <a:gd name="T1" fmla="*/ 2147483647 h 14"/>
              <a:gd name="T2" fmla="*/ 0 w 16"/>
              <a:gd name="T3" fmla="*/ 0 h 14"/>
              <a:gd name="T4" fmla="*/ 0 60000 65536"/>
              <a:gd name="T5" fmla="*/ 0 60000 65536"/>
              <a:gd name="T6" fmla="*/ 0 w 16"/>
              <a:gd name="T7" fmla="*/ 0 h 14"/>
              <a:gd name="T8" fmla="*/ 16 w 16"/>
              <a:gd name="T9" fmla="*/ 14 h 14"/>
            </a:gdLst>
            <a:ahLst/>
            <a:cxnLst>
              <a:cxn ang="T4">
                <a:pos x="T0" y="T1"/>
              </a:cxn>
              <a:cxn ang="T5">
                <a:pos x="T2" y="T3"/>
              </a:cxn>
            </a:cxnLst>
            <a:rect l="T6" t="T7" r="T8" b="T9"/>
            <a:pathLst>
              <a:path w="16" h="14">
                <a:moveTo>
                  <a:pt x="16" y="14"/>
                </a:moveTo>
                <a:cubicBezTo>
                  <a:pt x="15" y="4"/>
                  <a:pt x="10" y="0"/>
                  <a:pt x="0" y="0"/>
                </a:cubicBezTo>
              </a:path>
            </a:pathLst>
          </a:custGeom>
          <a:noFill/>
          <a:ln w="28575" cap="flat" cmpd="sng">
            <a:solidFill>
              <a:srgbClr val="FF000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190500</xdr:colOff>
      <xdr:row>34</xdr:row>
      <xdr:rowOff>38100</xdr:rowOff>
    </xdr:from>
    <xdr:to>
      <xdr:col>2</xdr:col>
      <xdr:colOff>438150</xdr:colOff>
      <xdr:row>34</xdr:row>
      <xdr:rowOff>257175</xdr:rowOff>
    </xdr:to>
    <xdr:pic>
      <xdr:nvPicPr>
        <xdr:cNvPr id="111" name="Picture 335"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47900" y="7486650"/>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180975</xdr:colOff>
      <xdr:row>35</xdr:row>
      <xdr:rowOff>47625</xdr:rowOff>
    </xdr:from>
    <xdr:to>
      <xdr:col>2</xdr:col>
      <xdr:colOff>428625</xdr:colOff>
      <xdr:row>35</xdr:row>
      <xdr:rowOff>266700</xdr:rowOff>
    </xdr:to>
    <xdr:pic>
      <xdr:nvPicPr>
        <xdr:cNvPr id="112" name="Picture 335"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38375" y="7715250"/>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142875</xdr:colOff>
      <xdr:row>36</xdr:row>
      <xdr:rowOff>47625</xdr:rowOff>
    </xdr:from>
    <xdr:to>
      <xdr:col>2</xdr:col>
      <xdr:colOff>390525</xdr:colOff>
      <xdr:row>36</xdr:row>
      <xdr:rowOff>266700</xdr:rowOff>
    </xdr:to>
    <xdr:pic>
      <xdr:nvPicPr>
        <xdr:cNvPr id="113" name="Picture 129"/>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00275" y="7934325"/>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180975</xdr:colOff>
      <xdr:row>36</xdr:row>
      <xdr:rowOff>76200</xdr:rowOff>
    </xdr:from>
    <xdr:to>
      <xdr:col>3</xdr:col>
      <xdr:colOff>485775</xdr:colOff>
      <xdr:row>36</xdr:row>
      <xdr:rowOff>219075</xdr:rowOff>
    </xdr:to>
    <xdr:pic>
      <xdr:nvPicPr>
        <xdr:cNvPr id="114" name="Picture 1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24175" y="79629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247650</xdr:colOff>
      <xdr:row>38</xdr:row>
      <xdr:rowOff>47625</xdr:rowOff>
    </xdr:from>
    <xdr:to>
      <xdr:col>2</xdr:col>
      <xdr:colOff>381000</xdr:colOff>
      <xdr:row>38</xdr:row>
      <xdr:rowOff>276225</xdr:rowOff>
    </xdr:to>
    <xdr:pic>
      <xdr:nvPicPr>
        <xdr:cNvPr id="115" name="Picture 22"/>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05050" y="8372475"/>
          <a:ext cx="1333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39</xdr:row>
      <xdr:rowOff>57150</xdr:rowOff>
    </xdr:from>
    <xdr:to>
      <xdr:col>2</xdr:col>
      <xdr:colOff>409575</xdr:colOff>
      <xdr:row>39</xdr:row>
      <xdr:rowOff>247650</xdr:rowOff>
    </xdr:to>
    <xdr:pic>
      <xdr:nvPicPr>
        <xdr:cNvPr id="116"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0275" y="8601075"/>
          <a:ext cx="2667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123825</xdr:colOff>
      <xdr:row>40</xdr:row>
      <xdr:rowOff>38100</xdr:rowOff>
    </xdr:from>
    <xdr:to>
      <xdr:col>2</xdr:col>
      <xdr:colOff>276225</xdr:colOff>
      <xdr:row>40</xdr:row>
      <xdr:rowOff>257175</xdr:rowOff>
    </xdr:to>
    <xdr:pic>
      <xdr:nvPicPr>
        <xdr:cNvPr id="117" name="Picture 325" descr="L時左折"/>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181225" y="8801100"/>
          <a:ext cx="1524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180975</xdr:colOff>
      <xdr:row>40</xdr:row>
      <xdr:rowOff>66675</xdr:rowOff>
    </xdr:from>
    <xdr:to>
      <xdr:col>3</xdr:col>
      <xdr:colOff>485775</xdr:colOff>
      <xdr:row>40</xdr:row>
      <xdr:rowOff>209550</xdr:rowOff>
    </xdr:to>
    <xdr:pic>
      <xdr:nvPicPr>
        <xdr:cNvPr id="118"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24175" y="88296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66675</xdr:colOff>
      <xdr:row>41</xdr:row>
      <xdr:rowOff>57150</xdr:rowOff>
    </xdr:from>
    <xdr:to>
      <xdr:col>2</xdr:col>
      <xdr:colOff>447675</xdr:colOff>
      <xdr:row>41</xdr:row>
      <xdr:rowOff>266700</xdr:rowOff>
    </xdr:to>
    <xdr:grpSp>
      <xdr:nvGrpSpPr>
        <xdr:cNvPr id="119" name="グループ化 150"/>
        <xdr:cNvGrpSpPr>
          <a:grpSpLocks/>
        </xdr:cNvGrpSpPr>
      </xdr:nvGrpSpPr>
      <xdr:grpSpPr bwMode="auto">
        <a:xfrm>
          <a:off x="1069975" y="12033250"/>
          <a:ext cx="381000" cy="209550"/>
          <a:chOff x="4410075" y="4503737"/>
          <a:chExt cx="447675" cy="268288"/>
        </a:xfrm>
      </xdr:grpSpPr>
      <xdr:sp macro="" textlink="">
        <xdr:nvSpPr>
          <xdr:cNvPr id="120" name="フリーフォーム 151"/>
          <xdr:cNvSpPr>
            <a:spLocks/>
          </xdr:cNvSpPr>
        </xdr:nvSpPr>
        <xdr:spPr bwMode="auto">
          <a:xfrm>
            <a:off x="4471988" y="4503737"/>
            <a:ext cx="385762" cy="268288"/>
          </a:xfrm>
          <a:custGeom>
            <a:avLst/>
            <a:gdLst>
              <a:gd name="T0" fmla="*/ 61912 w 385762"/>
              <a:gd name="T1" fmla="*/ 268288 h 268288"/>
              <a:gd name="T2" fmla="*/ 4762 w 385762"/>
              <a:gd name="T3" fmla="*/ 125413 h 268288"/>
              <a:gd name="T4" fmla="*/ 90487 w 385762"/>
              <a:gd name="T5" fmla="*/ 1588 h 268288"/>
              <a:gd name="T6" fmla="*/ 233362 w 385762"/>
              <a:gd name="T7" fmla="*/ 115888 h 268288"/>
              <a:gd name="T8" fmla="*/ 385762 w 385762"/>
              <a:gd name="T9" fmla="*/ 134938 h 268288"/>
              <a:gd name="T10" fmla="*/ 0 60000 65536"/>
              <a:gd name="T11" fmla="*/ 0 60000 65536"/>
              <a:gd name="T12" fmla="*/ 0 60000 65536"/>
              <a:gd name="T13" fmla="*/ 0 60000 65536"/>
              <a:gd name="T14" fmla="*/ 0 60000 65536"/>
              <a:gd name="T15" fmla="*/ 0 w 385762"/>
              <a:gd name="T16" fmla="*/ 0 h 268288"/>
              <a:gd name="T17" fmla="*/ 385762 w 385762"/>
              <a:gd name="T18" fmla="*/ 268288 h 268288"/>
            </a:gdLst>
            <a:ahLst/>
            <a:cxnLst>
              <a:cxn ang="T10">
                <a:pos x="T0" y="T1"/>
              </a:cxn>
              <a:cxn ang="T11">
                <a:pos x="T2" y="T3"/>
              </a:cxn>
              <a:cxn ang="T12">
                <a:pos x="T4" y="T5"/>
              </a:cxn>
              <a:cxn ang="T13">
                <a:pos x="T6" y="T7"/>
              </a:cxn>
              <a:cxn ang="T14">
                <a:pos x="T8" y="T9"/>
              </a:cxn>
            </a:cxnLst>
            <a:rect l="T15" t="T16" r="T17" b="T18"/>
            <a:pathLst>
              <a:path w="385762" h="268288">
                <a:moveTo>
                  <a:pt x="61912" y="268288"/>
                </a:moveTo>
                <a:cubicBezTo>
                  <a:pt x="30956" y="219075"/>
                  <a:pt x="0" y="169863"/>
                  <a:pt x="4762" y="125413"/>
                </a:cubicBezTo>
                <a:cubicBezTo>
                  <a:pt x="9525" y="80963"/>
                  <a:pt x="52387" y="3176"/>
                  <a:pt x="90487" y="1588"/>
                </a:cubicBezTo>
                <a:cubicBezTo>
                  <a:pt x="128587" y="0"/>
                  <a:pt x="184150" y="93663"/>
                  <a:pt x="233362" y="115888"/>
                </a:cubicBezTo>
                <a:cubicBezTo>
                  <a:pt x="282574" y="138113"/>
                  <a:pt x="385762" y="134938"/>
                  <a:pt x="385762" y="134938"/>
                </a:cubicBezTo>
              </a:path>
            </a:pathLst>
          </a:custGeom>
          <a:noFill/>
          <a:ln w="28575" cap="flat" cmpd="sng" algn="ctr">
            <a:solidFill>
              <a:srgbClr val="FF000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121" name="Line 408"/>
          <xdr:cNvSpPr>
            <a:spLocks noChangeShapeType="1"/>
          </xdr:cNvSpPr>
        </xdr:nvSpPr>
        <xdr:spPr bwMode="auto">
          <a:xfrm>
            <a:off x="4410075" y="4638675"/>
            <a:ext cx="342900" cy="952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xdr:col>
      <xdr:colOff>190500</xdr:colOff>
      <xdr:row>42</xdr:row>
      <xdr:rowOff>0</xdr:rowOff>
    </xdr:from>
    <xdr:to>
      <xdr:col>2</xdr:col>
      <xdr:colOff>457200</xdr:colOff>
      <xdr:row>42</xdr:row>
      <xdr:rowOff>276225</xdr:rowOff>
    </xdr:to>
    <xdr:grpSp>
      <xdr:nvGrpSpPr>
        <xdr:cNvPr id="122" name="グループ化 156"/>
        <xdr:cNvGrpSpPr>
          <a:grpSpLocks/>
        </xdr:cNvGrpSpPr>
      </xdr:nvGrpSpPr>
      <xdr:grpSpPr bwMode="auto">
        <a:xfrm>
          <a:off x="1193800" y="12268200"/>
          <a:ext cx="266700" cy="276225"/>
          <a:chOff x="3160712" y="4486275"/>
          <a:chExt cx="268288" cy="276226"/>
        </a:xfrm>
      </xdr:grpSpPr>
      <xdr:sp macro="" textlink="">
        <xdr:nvSpPr>
          <xdr:cNvPr id="123" name="フリーフォーム 157"/>
          <xdr:cNvSpPr>
            <a:spLocks/>
          </xdr:cNvSpPr>
        </xdr:nvSpPr>
        <xdr:spPr bwMode="auto">
          <a:xfrm>
            <a:off x="3160712" y="4562475"/>
            <a:ext cx="268288" cy="200025"/>
          </a:xfrm>
          <a:custGeom>
            <a:avLst/>
            <a:gdLst>
              <a:gd name="T0" fmla="*/ 49213 w 268288"/>
              <a:gd name="T1" fmla="*/ 960877 h 153988"/>
              <a:gd name="T2" fmla="*/ 1588 w 268288"/>
              <a:gd name="T3" fmla="*/ 485395 h 153988"/>
              <a:gd name="T4" fmla="*/ 58738 w 268288"/>
              <a:gd name="T5" fmla="*/ 69345 h 153988"/>
              <a:gd name="T6" fmla="*/ 268288 w 268288"/>
              <a:gd name="T7" fmla="*/ 69345 h 153988"/>
              <a:gd name="T8" fmla="*/ 268288 w 268288"/>
              <a:gd name="T9" fmla="*/ 69345 h 153988"/>
              <a:gd name="T10" fmla="*/ 0 60000 65536"/>
              <a:gd name="T11" fmla="*/ 0 60000 65536"/>
              <a:gd name="T12" fmla="*/ 0 60000 65536"/>
              <a:gd name="T13" fmla="*/ 0 60000 65536"/>
              <a:gd name="T14" fmla="*/ 0 60000 65536"/>
              <a:gd name="T15" fmla="*/ 0 w 268288"/>
              <a:gd name="T16" fmla="*/ 0 h 153988"/>
              <a:gd name="T17" fmla="*/ 268288 w 268288"/>
              <a:gd name="T18" fmla="*/ 153988 h 153988"/>
            </a:gdLst>
            <a:ahLst/>
            <a:cxnLst>
              <a:cxn ang="T10">
                <a:pos x="T0" y="T1"/>
              </a:cxn>
              <a:cxn ang="T11">
                <a:pos x="T2" y="T3"/>
              </a:cxn>
              <a:cxn ang="T12">
                <a:pos x="T4" y="T5"/>
              </a:cxn>
              <a:cxn ang="T13">
                <a:pos x="T6" y="T7"/>
              </a:cxn>
              <a:cxn ang="T14">
                <a:pos x="T8" y="T9"/>
              </a:cxn>
            </a:cxnLst>
            <a:rect l="T15" t="T16" r="T17" b="T18"/>
            <a:pathLst>
              <a:path w="268288" h="153988">
                <a:moveTo>
                  <a:pt x="49213" y="153988"/>
                </a:moveTo>
                <a:cubicBezTo>
                  <a:pt x="24606" y="127794"/>
                  <a:pt x="0" y="101601"/>
                  <a:pt x="1588" y="77788"/>
                </a:cubicBezTo>
                <a:cubicBezTo>
                  <a:pt x="3176" y="53975"/>
                  <a:pt x="14288" y="22226"/>
                  <a:pt x="58738" y="11113"/>
                </a:cubicBezTo>
                <a:cubicBezTo>
                  <a:pt x="103188" y="0"/>
                  <a:pt x="268288" y="11113"/>
                  <a:pt x="268288" y="11113"/>
                </a:cubicBezTo>
              </a:path>
            </a:pathLst>
          </a:custGeom>
          <a:noFill/>
          <a:ln w="28575" cap="flat" cmpd="sng" algn="ctr">
            <a:solidFill>
              <a:srgbClr val="FF000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cxnSp macro="">
        <xdr:nvCxnSpPr>
          <xdr:cNvPr id="124" name="直線コネクタ 158"/>
          <xdr:cNvCxnSpPr>
            <a:cxnSpLocks noChangeShapeType="1"/>
          </xdr:cNvCxnSpPr>
        </xdr:nvCxnSpPr>
        <xdr:spPr bwMode="auto">
          <a:xfrm flipV="1">
            <a:off x="3228975" y="4486275"/>
            <a:ext cx="0" cy="276226"/>
          </a:xfrm>
          <a:prstGeom prst="line">
            <a:avLst/>
          </a:prstGeom>
          <a:noFill/>
          <a:ln w="28575" algn="ctr">
            <a:solidFill>
              <a:srgbClr val="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2</xdr:col>
      <xdr:colOff>133350</xdr:colOff>
      <xdr:row>43</xdr:row>
      <xdr:rowOff>47625</xdr:rowOff>
    </xdr:from>
    <xdr:to>
      <xdr:col>2</xdr:col>
      <xdr:colOff>381000</xdr:colOff>
      <xdr:row>43</xdr:row>
      <xdr:rowOff>266700</xdr:rowOff>
    </xdr:to>
    <xdr:pic>
      <xdr:nvPicPr>
        <xdr:cNvPr id="125" name="Picture 129"/>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90750" y="9467850"/>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1543050</xdr:colOff>
      <xdr:row>43</xdr:row>
      <xdr:rowOff>76200</xdr:rowOff>
    </xdr:from>
    <xdr:to>
      <xdr:col>3</xdr:col>
      <xdr:colOff>1847850</xdr:colOff>
      <xdr:row>43</xdr:row>
      <xdr:rowOff>219075</xdr:rowOff>
    </xdr:to>
    <xdr:pic>
      <xdr:nvPicPr>
        <xdr:cNvPr id="126"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94964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44</xdr:row>
      <xdr:rowOff>47625</xdr:rowOff>
    </xdr:from>
    <xdr:to>
      <xdr:col>2</xdr:col>
      <xdr:colOff>419100</xdr:colOff>
      <xdr:row>44</xdr:row>
      <xdr:rowOff>238125</xdr:rowOff>
    </xdr:to>
    <xdr:pic>
      <xdr:nvPicPr>
        <xdr:cNvPr id="127"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9686925"/>
          <a:ext cx="2667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45</xdr:row>
      <xdr:rowOff>38100</xdr:rowOff>
    </xdr:from>
    <xdr:to>
      <xdr:col>2</xdr:col>
      <xdr:colOff>409575</xdr:colOff>
      <xdr:row>45</xdr:row>
      <xdr:rowOff>266700</xdr:rowOff>
    </xdr:to>
    <xdr:pic>
      <xdr:nvPicPr>
        <xdr:cNvPr id="128" name="Picture 220"/>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00275" y="9896475"/>
          <a:ext cx="266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1562100</xdr:colOff>
      <xdr:row>45</xdr:row>
      <xdr:rowOff>76200</xdr:rowOff>
    </xdr:from>
    <xdr:to>
      <xdr:col>3</xdr:col>
      <xdr:colOff>1866900</xdr:colOff>
      <xdr:row>45</xdr:row>
      <xdr:rowOff>219075</xdr:rowOff>
    </xdr:to>
    <xdr:pic>
      <xdr:nvPicPr>
        <xdr:cNvPr id="129"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99345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46</xdr:row>
      <xdr:rowOff>47625</xdr:rowOff>
    </xdr:from>
    <xdr:to>
      <xdr:col>2</xdr:col>
      <xdr:colOff>409575</xdr:colOff>
      <xdr:row>46</xdr:row>
      <xdr:rowOff>276225</xdr:rowOff>
    </xdr:to>
    <xdr:pic>
      <xdr:nvPicPr>
        <xdr:cNvPr id="130" name="Picture 220"/>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00275" y="10125075"/>
          <a:ext cx="2667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47</xdr:row>
      <xdr:rowOff>38100</xdr:rowOff>
    </xdr:from>
    <xdr:to>
      <xdr:col>2</xdr:col>
      <xdr:colOff>381000</xdr:colOff>
      <xdr:row>47</xdr:row>
      <xdr:rowOff>257175</xdr:rowOff>
    </xdr:to>
    <xdr:pic>
      <xdr:nvPicPr>
        <xdr:cNvPr id="131" name="Picture 129"/>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90750" y="103346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1562100</xdr:colOff>
      <xdr:row>46</xdr:row>
      <xdr:rowOff>85725</xdr:rowOff>
    </xdr:from>
    <xdr:to>
      <xdr:col>3</xdr:col>
      <xdr:colOff>1866900</xdr:colOff>
      <xdr:row>46</xdr:row>
      <xdr:rowOff>228600</xdr:rowOff>
    </xdr:to>
    <xdr:pic>
      <xdr:nvPicPr>
        <xdr:cNvPr id="132"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01631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1571625</xdr:colOff>
      <xdr:row>47</xdr:row>
      <xdr:rowOff>76200</xdr:rowOff>
    </xdr:from>
    <xdr:to>
      <xdr:col>3</xdr:col>
      <xdr:colOff>1876425</xdr:colOff>
      <xdr:row>47</xdr:row>
      <xdr:rowOff>219075</xdr:rowOff>
    </xdr:to>
    <xdr:pic>
      <xdr:nvPicPr>
        <xdr:cNvPr id="133"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03727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171450</xdr:colOff>
      <xdr:row>55</xdr:row>
      <xdr:rowOff>38100</xdr:rowOff>
    </xdr:from>
    <xdr:to>
      <xdr:col>2</xdr:col>
      <xdr:colOff>438150</xdr:colOff>
      <xdr:row>55</xdr:row>
      <xdr:rowOff>266700</xdr:rowOff>
    </xdr:to>
    <xdr:pic>
      <xdr:nvPicPr>
        <xdr:cNvPr id="134" name="Picture 220"/>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28850" y="12087225"/>
          <a:ext cx="266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1571625</xdr:colOff>
      <xdr:row>48</xdr:row>
      <xdr:rowOff>76200</xdr:rowOff>
    </xdr:from>
    <xdr:to>
      <xdr:col>3</xdr:col>
      <xdr:colOff>1876425</xdr:colOff>
      <xdr:row>48</xdr:row>
      <xdr:rowOff>219075</xdr:rowOff>
    </xdr:to>
    <xdr:pic>
      <xdr:nvPicPr>
        <xdr:cNvPr id="135"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05918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49</xdr:row>
      <xdr:rowOff>38100</xdr:rowOff>
    </xdr:from>
    <xdr:to>
      <xdr:col>2</xdr:col>
      <xdr:colOff>381000</xdr:colOff>
      <xdr:row>49</xdr:row>
      <xdr:rowOff>257175</xdr:rowOff>
    </xdr:to>
    <xdr:pic>
      <xdr:nvPicPr>
        <xdr:cNvPr id="136" name="Picture 129"/>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90750" y="1077277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50</xdr:row>
      <xdr:rowOff>19050</xdr:rowOff>
    </xdr:from>
    <xdr:to>
      <xdr:col>2</xdr:col>
      <xdr:colOff>419100</xdr:colOff>
      <xdr:row>50</xdr:row>
      <xdr:rowOff>238125</xdr:rowOff>
    </xdr:to>
    <xdr:grpSp>
      <xdr:nvGrpSpPr>
        <xdr:cNvPr id="137" name="Group 1301"/>
        <xdr:cNvGrpSpPr>
          <a:grpSpLocks/>
        </xdr:cNvGrpSpPr>
      </xdr:nvGrpSpPr>
      <xdr:grpSpPr bwMode="auto">
        <a:xfrm>
          <a:off x="1136650" y="14624050"/>
          <a:ext cx="285750" cy="219075"/>
          <a:chOff x="179" y="116"/>
          <a:chExt cx="30" cy="23"/>
        </a:xfrm>
      </xdr:grpSpPr>
      <xdr:sp macro="" textlink="">
        <xdr:nvSpPr>
          <xdr:cNvPr id="138" name="Line 1299"/>
          <xdr:cNvSpPr>
            <a:spLocks noChangeShapeType="1"/>
          </xdr:cNvSpPr>
        </xdr:nvSpPr>
        <xdr:spPr bwMode="auto">
          <a:xfrm>
            <a:off x="179" y="130"/>
            <a:ext cx="30"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9" name="Line 1298"/>
          <xdr:cNvSpPr>
            <a:spLocks noChangeShapeType="1"/>
          </xdr:cNvSpPr>
        </xdr:nvSpPr>
        <xdr:spPr bwMode="auto">
          <a:xfrm flipV="1">
            <a:off x="193" y="116"/>
            <a:ext cx="0" cy="23"/>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xdr:col>
      <xdr:colOff>114300</xdr:colOff>
      <xdr:row>51</xdr:row>
      <xdr:rowOff>38100</xdr:rowOff>
    </xdr:from>
    <xdr:to>
      <xdr:col>2</xdr:col>
      <xdr:colOff>400050</xdr:colOff>
      <xdr:row>51</xdr:row>
      <xdr:rowOff>247650</xdr:rowOff>
    </xdr:to>
    <xdr:pic>
      <xdr:nvPicPr>
        <xdr:cNvPr id="140" name="Picture 214"/>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71700" y="11210925"/>
          <a:ext cx="2857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85</xdr:row>
      <xdr:rowOff>85725</xdr:rowOff>
    </xdr:from>
    <xdr:to>
      <xdr:col>3</xdr:col>
      <xdr:colOff>400050</xdr:colOff>
      <xdr:row>85</xdr:row>
      <xdr:rowOff>228600</xdr:rowOff>
    </xdr:to>
    <xdr:pic>
      <xdr:nvPicPr>
        <xdr:cNvPr id="141"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38450" y="18707100"/>
          <a:ext cx="3048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84</xdr:row>
      <xdr:rowOff>47625</xdr:rowOff>
    </xdr:from>
    <xdr:to>
      <xdr:col>2</xdr:col>
      <xdr:colOff>438150</xdr:colOff>
      <xdr:row>84</xdr:row>
      <xdr:rowOff>266700</xdr:rowOff>
    </xdr:to>
    <xdr:pic>
      <xdr:nvPicPr>
        <xdr:cNvPr id="142" name="Picture 337" descr="十字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47900" y="18449925"/>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209550</xdr:colOff>
      <xdr:row>79</xdr:row>
      <xdr:rowOff>38100</xdr:rowOff>
    </xdr:from>
    <xdr:to>
      <xdr:col>2</xdr:col>
      <xdr:colOff>457200</xdr:colOff>
      <xdr:row>79</xdr:row>
      <xdr:rowOff>257175</xdr:rowOff>
    </xdr:to>
    <xdr:pic>
      <xdr:nvPicPr>
        <xdr:cNvPr id="143"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66950" y="173450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152400</xdr:colOff>
      <xdr:row>56</xdr:row>
      <xdr:rowOff>38100</xdr:rowOff>
    </xdr:from>
    <xdr:to>
      <xdr:col>2</xdr:col>
      <xdr:colOff>400050</xdr:colOff>
      <xdr:row>56</xdr:row>
      <xdr:rowOff>257175</xdr:rowOff>
    </xdr:to>
    <xdr:pic>
      <xdr:nvPicPr>
        <xdr:cNvPr id="144" name="Picture 337" descr="十字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09800" y="12306300"/>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58</xdr:row>
      <xdr:rowOff>0</xdr:rowOff>
    </xdr:from>
    <xdr:to>
      <xdr:col>2</xdr:col>
      <xdr:colOff>276225</xdr:colOff>
      <xdr:row>59</xdr:row>
      <xdr:rowOff>133350</xdr:rowOff>
    </xdr:to>
    <xdr:grpSp>
      <xdr:nvGrpSpPr>
        <xdr:cNvPr id="145" name="グループ化 201"/>
        <xdr:cNvGrpSpPr>
          <a:grpSpLocks/>
        </xdr:cNvGrpSpPr>
      </xdr:nvGrpSpPr>
      <xdr:grpSpPr bwMode="auto">
        <a:xfrm>
          <a:off x="1003300" y="16941800"/>
          <a:ext cx="276225" cy="425450"/>
          <a:chOff x="5600701" y="3457575"/>
          <a:chExt cx="342900" cy="552450"/>
        </a:xfrm>
      </xdr:grpSpPr>
      <xdr:sp macro="" textlink="">
        <xdr:nvSpPr>
          <xdr:cNvPr id="146" name="円弧 145"/>
          <xdr:cNvSpPr/>
        </xdr:nvSpPr>
        <xdr:spPr bwMode="auto">
          <a:xfrm>
            <a:off x="5600701" y="3645910"/>
            <a:ext cx="342900" cy="364115"/>
          </a:xfrm>
          <a:prstGeom prst="arc">
            <a:avLst/>
          </a:prstGeom>
          <a:noFill/>
          <a:ln w="2857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endParaRPr lang="ja-JP" altLang="en-US"/>
          </a:p>
        </xdr:txBody>
      </xdr:sp>
      <xdr:cxnSp macro="">
        <xdr:nvCxnSpPr>
          <xdr:cNvPr id="147" name="直線矢印コネクタ 203"/>
          <xdr:cNvCxnSpPr>
            <a:cxnSpLocks noChangeShapeType="1"/>
          </xdr:cNvCxnSpPr>
        </xdr:nvCxnSpPr>
        <xdr:spPr bwMode="auto">
          <a:xfrm flipH="1" flipV="1">
            <a:off x="5943600" y="3457575"/>
            <a:ext cx="1" cy="361950"/>
          </a:xfrm>
          <a:prstGeom prst="straightConnector1">
            <a:avLst/>
          </a:prstGeom>
          <a:noFill/>
          <a:ln w="28575" algn="ctr">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2</xdr:col>
      <xdr:colOff>171450</xdr:colOff>
      <xdr:row>59</xdr:row>
      <xdr:rowOff>38100</xdr:rowOff>
    </xdr:from>
    <xdr:to>
      <xdr:col>2</xdr:col>
      <xdr:colOff>419100</xdr:colOff>
      <xdr:row>59</xdr:row>
      <xdr:rowOff>257175</xdr:rowOff>
    </xdr:to>
    <xdr:pic>
      <xdr:nvPicPr>
        <xdr:cNvPr id="148" name="Picture 335"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28850" y="1296352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152400</xdr:colOff>
      <xdr:row>61</xdr:row>
      <xdr:rowOff>47625</xdr:rowOff>
    </xdr:from>
    <xdr:to>
      <xdr:col>2</xdr:col>
      <xdr:colOff>419100</xdr:colOff>
      <xdr:row>61</xdr:row>
      <xdr:rowOff>238125</xdr:rowOff>
    </xdr:to>
    <xdr:pic>
      <xdr:nvPicPr>
        <xdr:cNvPr id="149"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13411200"/>
          <a:ext cx="2667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266700</xdr:colOff>
      <xdr:row>54</xdr:row>
      <xdr:rowOff>38100</xdr:rowOff>
    </xdr:from>
    <xdr:to>
      <xdr:col>2</xdr:col>
      <xdr:colOff>400050</xdr:colOff>
      <xdr:row>54</xdr:row>
      <xdr:rowOff>266700</xdr:rowOff>
    </xdr:to>
    <xdr:pic>
      <xdr:nvPicPr>
        <xdr:cNvPr id="150" name="Picture 128"/>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24100" y="11868150"/>
          <a:ext cx="1333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52</xdr:row>
      <xdr:rowOff>38100</xdr:rowOff>
    </xdr:from>
    <xdr:to>
      <xdr:col>2</xdr:col>
      <xdr:colOff>390525</xdr:colOff>
      <xdr:row>52</xdr:row>
      <xdr:rowOff>257175</xdr:rowOff>
    </xdr:to>
    <xdr:pic>
      <xdr:nvPicPr>
        <xdr:cNvPr id="151"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00275" y="11430000"/>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161925</xdr:colOff>
      <xdr:row>57</xdr:row>
      <xdr:rowOff>28575</xdr:rowOff>
    </xdr:from>
    <xdr:to>
      <xdr:col>2</xdr:col>
      <xdr:colOff>409575</xdr:colOff>
      <xdr:row>57</xdr:row>
      <xdr:rowOff>247650</xdr:rowOff>
    </xdr:to>
    <xdr:pic>
      <xdr:nvPicPr>
        <xdr:cNvPr id="152"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19325" y="12515850"/>
          <a:ext cx="2476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171450</xdr:colOff>
      <xdr:row>62</xdr:row>
      <xdr:rowOff>28575</xdr:rowOff>
    </xdr:from>
    <xdr:to>
      <xdr:col>2</xdr:col>
      <xdr:colOff>419100</xdr:colOff>
      <xdr:row>62</xdr:row>
      <xdr:rowOff>247650</xdr:rowOff>
    </xdr:to>
    <xdr:pic>
      <xdr:nvPicPr>
        <xdr:cNvPr id="153"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28850" y="13611225"/>
          <a:ext cx="2476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257175</xdr:colOff>
      <xdr:row>65</xdr:row>
      <xdr:rowOff>19050</xdr:rowOff>
    </xdr:from>
    <xdr:to>
      <xdr:col>2</xdr:col>
      <xdr:colOff>466725</xdr:colOff>
      <xdr:row>65</xdr:row>
      <xdr:rowOff>266700</xdr:rowOff>
    </xdr:to>
    <xdr:pic>
      <xdr:nvPicPr>
        <xdr:cNvPr id="154" name="Picture 367" descr="道なり右"/>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314575" y="14258925"/>
          <a:ext cx="2095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276225</xdr:colOff>
      <xdr:row>67</xdr:row>
      <xdr:rowOff>38100</xdr:rowOff>
    </xdr:from>
    <xdr:to>
      <xdr:col>2</xdr:col>
      <xdr:colOff>409575</xdr:colOff>
      <xdr:row>67</xdr:row>
      <xdr:rowOff>266700</xdr:rowOff>
    </xdr:to>
    <xdr:pic>
      <xdr:nvPicPr>
        <xdr:cNvPr id="155" name="Picture 128"/>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33625" y="14716125"/>
          <a:ext cx="1333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200025</xdr:colOff>
      <xdr:row>70</xdr:row>
      <xdr:rowOff>19050</xdr:rowOff>
    </xdr:from>
    <xdr:to>
      <xdr:col>2</xdr:col>
      <xdr:colOff>323850</xdr:colOff>
      <xdr:row>70</xdr:row>
      <xdr:rowOff>238125</xdr:rowOff>
    </xdr:to>
    <xdr:grpSp>
      <xdr:nvGrpSpPr>
        <xdr:cNvPr id="156" name="Group 619"/>
        <xdr:cNvGrpSpPr>
          <a:grpSpLocks/>
        </xdr:cNvGrpSpPr>
      </xdr:nvGrpSpPr>
      <xdr:grpSpPr bwMode="auto">
        <a:xfrm>
          <a:off x="1203325" y="20466050"/>
          <a:ext cx="123825" cy="219075"/>
          <a:chOff x="121" y="1058"/>
          <a:chExt cx="13" cy="23"/>
        </a:xfrm>
      </xdr:grpSpPr>
      <xdr:sp macro="" textlink="">
        <xdr:nvSpPr>
          <xdr:cNvPr id="157" name="Line 618"/>
          <xdr:cNvSpPr>
            <a:spLocks noChangeShapeType="1"/>
          </xdr:cNvSpPr>
        </xdr:nvSpPr>
        <xdr:spPr bwMode="auto">
          <a:xfrm flipH="1">
            <a:off x="121" y="1073"/>
            <a:ext cx="11"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 name="Line 617"/>
          <xdr:cNvSpPr>
            <a:spLocks noChangeShapeType="1"/>
          </xdr:cNvSpPr>
        </xdr:nvSpPr>
        <xdr:spPr bwMode="auto">
          <a:xfrm flipH="1" flipV="1">
            <a:off x="133" y="1058"/>
            <a:ext cx="1" cy="23"/>
          </a:xfrm>
          <a:prstGeom prst="line">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xdr:col>
      <xdr:colOff>123825</xdr:colOff>
      <xdr:row>71</xdr:row>
      <xdr:rowOff>76200</xdr:rowOff>
    </xdr:from>
    <xdr:to>
      <xdr:col>2</xdr:col>
      <xdr:colOff>438150</xdr:colOff>
      <xdr:row>71</xdr:row>
      <xdr:rowOff>266700</xdr:rowOff>
    </xdr:to>
    <xdr:grpSp>
      <xdr:nvGrpSpPr>
        <xdr:cNvPr id="159" name="Group 11743"/>
        <xdr:cNvGrpSpPr>
          <a:grpSpLocks/>
        </xdr:cNvGrpSpPr>
      </xdr:nvGrpSpPr>
      <xdr:grpSpPr bwMode="auto">
        <a:xfrm>
          <a:off x="1127125" y="20815300"/>
          <a:ext cx="314325" cy="190500"/>
          <a:chOff x="237" y="394"/>
          <a:chExt cx="33" cy="20"/>
        </a:xfrm>
      </xdr:grpSpPr>
      <xdr:sp macro="" textlink="">
        <xdr:nvSpPr>
          <xdr:cNvPr id="160" name="Freeform 407"/>
          <xdr:cNvSpPr>
            <a:spLocks/>
          </xdr:cNvSpPr>
        </xdr:nvSpPr>
        <xdr:spPr bwMode="auto">
          <a:xfrm flipH="1">
            <a:off x="253" y="394"/>
            <a:ext cx="17" cy="13"/>
          </a:xfrm>
          <a:custGeom>
            <a:avLst/>
            <a:gdLst>
              <a:gd name="T0" fmla="*/ 309541 w 16"/>
              <a:gd name="T1" fmla="*/ 184120 h 14"/>
              <a:gd name="T2" fmla="*/ 0 w 16"/>
              <a:gd name="T3" fmla="*/ 0 h 14"/>
              <a:gd name="T4" fmla="*/ 0 60000 65536"/>
              <a:gd name="T5" fmla="*/ 0 60000 65536"/>
              <a:gd name="T6" fmla="*/ 0 w 16"/>
              <a:gd name="T7" fmla="*/ 0 h 14"/>
              <a:gd name="T8" fmla="*/ 16 w 16"/>
              <a:gd name="T9" fmla="*/ 14 h 14"/>
            </a:gdLst>
            <a:ahLst/>
            <a:cxnLst>
              <a:cxn ang="T4">
                <a:pos x="T0" y="T1"/>
              </a:cxn>
              <a:cxn ang="T5">
                <a:pos x="T2" y="T3"/>
              </a:cxn>
            </a:cxnLst>
            <a:rect l="T6" t="T7" r="T8" b="T9"/>
            <a:pathLst>
              <a:path w="16" h="14">
                <a:moveTo>
                  <a:pt x="16" y="14"/>
                </a:moveTo>
                <a:cubicBezTo>
                  <a:pt x="15" y="4"/>
                  <a:pt x="10" y="0"/>
                  <a:pt x="0" y="0"/>
                </a:cubicBezTo>
              </a:path>
            </a:pathLst>
          </a:custGeom>
          <a:noFill/>
          <a:ln w="285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61" name="Line 11745"/>
          <xdr:cNvSpPr>
            <a:spLocks noChangeShapeType="1"/>
          </xdr:cNvSpPr>
        </xdr:nvSpPr>
        <xdr:spPr bwMode="auto">
          <a:xfrm flipV="1">
            <a:off x="254" y="400"/>
            <a:ext cx="0" cy="14"/>
          </a:xfrm>
          <a:prstGeom prst="line">
            <a:avLst/>
          </a:prstGeom>
          <a:noFill/>
          <a:ln w="31750">
            <a:solidFill>
              <a:srgbClr val="FF0000"/>
            </a:solidFill>
            <a:round/>
            <a:headEnd/>
            <a:tailEnd/>
          </a:ln>
          <a:extLst>
            <a:ext uri="{909E8E84-426E-40DD-AFC4-6F175D3DCCD1}">
              <a14:hiddenFill xmlns:a14="http://schemas.microsoft.com/office/drawing/2010/main">
                <a:noFill/>
              </a14:hiddenFill>
            </a:ext>
          </a:extLst>
        </xdr:spPr>
      </xdr:sp>
      <xdr:sp macro="" textlink="">
        <xdr:nvSpPr>
          <xdr:cNvPr id="162" name="Line 11746"/>
          <xdr:cNvSpPr>
            <a:spLocks noChangeShapeType="1"/>
          </xdr:cNvSpPr>
        </xdr:nvSpPr>
        <xdr:spPr bwMode="auto">
          <a:xfrm flipH="1">
            <a:off x="237" y="402"/>
            <a:ext cx="18" cy="0"/>
          </a:xfrm>
          <a:prstGeom prst="line">
            <a:avLst/>
          </a:prstGeom>
          <a:noFill/>
          <a:ln w="31750">
            <a:solidFill>
              <a:srgbClr val="FF0000"/>
            </a:solidFill>
            <a:round/>
            <a:headEnd/>
            <a:tailEnd type="triangle" w="med" len="sm"/>
          </a:ln>
          <a:extLst>
            <a:ext uri="{909E8E84-426E-40DD-AFC4-6F175D3DCCD1}">
              <a14:hiddenFill xmlns:a14="http://schemas.microsoft.com/office/drawing/2010/main">
                <a:noFill/>
              </a14:hiddenFill>
            </a:ext>
          </a:extLst>
        </xdr:spPr>
      </xdr:sp>
    </xdr:grpSp>
    <xdr:clientData/>
  </xdr:twoCellAnchor>
  <xdr:twoCellAnchor>
    <xdr:from>
      <xdr:col>2</xdr:col>
      <xdr:colOff>209550</xdr:colOff>
      <xdr:row>73</xdr:row>
      <xdr:rowOff>47625</xdr:rowOff>
    </xdr:from>
    <xdr:to>
      <xdr:col>2</xdr:col>
      <xdr:colOff>438150</xdr:colOff>
      <xdr:row>73</xdr:row>
      <xdr:rowOff>247650</xdr:rowOff>
    </xdr:to>
    <xdr:pic>
      <xdr:nvPicPr>
        <xdr:cNvPr id="163" name="Picture 368" descr="T字右折斜め1"/>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266950" y="16040100"/>
          <a:ext cx="2286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180975</xdr:colOff>
      <xdr:row>74</xdr:row>
      <xdr:rowOff>28575</xdr:rowOff>
    </xdr:from>
    <xdr:to>
      <xdr:col>2</xdr:col>
      <xdr:colOff>428625</xdr:colOff>
      <xdr:row>74</xdr:row>
      <xdr:rowOff>247650</xdr:rowOff>
    </xdr:to>
    <xdr:pic>
      <xdr:nvPicPr>
        <xdr:cNvPr id="164" name="Picture 352"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38375" y="16240125"/>
          <a:ext cx="2476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1609725</xdr:colOff>
      <xdr:row>77</xdr:row>
      <xdr:rowOff>76200</xdr:rowOff>
    </xdr:from>
    <xdr:to>
      <xdr:col>3</xdr:col>
      <xdr:colOff>1914525</xdr:colOff>
      <xdr:row>77</xdr:row>
      <xdr:rowOff>219075</xdr:rowOff>
    </xdr:to>
    <xdr:pic>
      <xdr:nvPicPr>
        <xdr:cNvPr id="165"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0" y="169449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114300</xdr:colOff>
      <xdr:row>75</xdr:row>
      <xdr:rowOff>85725</xdr:rowOff>
    </xdr:from>
    <xdr:to>
      <xdr:col>3</xdr:col>
      <xdr:colOff>419100</xdr:colOff>
      <xdr:row>75</xdr:row>
      <xdr:rowOff>228600</xdr:rowOff>
    </xdr:to>
    <xdr:pic>
      <xdr:nvPicPr>
        <xdr:cNvPr id="166"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16516350"/>
          <a:ext cx="3048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180975</xdr:colOff>
      <xdr:row>76</xdr:row>
      <xdr:rowOff>47625</xdr:rowOff>
    </xdr:from>
    <xdr:to>
      <xdr:col>2</xdr:col>
      <xdr:colOff>428625</xdr:colOff>
      <xdr:row>76</xdr:row>
      <xdr:rowOff>219075</xdr:rowOff>
    </xdr:to>
    <xdr:pic>
      <xdr:nvPicPr>
        <xdr:cNvPr id="167" name="Picture 358" descr="T字左折"/>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238375" y="16697325"/>
          <a:ext cx="2476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209550</xdr:colOff>
      <xdr:row>77</xdr:row>
      <xdr:rowOff>47625</xdr:rowOff>
    </xdr:from>
    <xdr:to>
      <xdr:col>2</xdr:col>
      <xdr:colOff>438150</xdr:colOff>
      <xdr:row>77</xdr:row>
      <xdr:rowOff>247650</xdr:rowOff>
    </xdr:to>
    <xdr:pic>
      <xdr:nvPicPr>
        <xdr:cNvPr id="168" name="Picture 368" descr="T字右折斜め1"/>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266950" y="16916400"/>
          <a:ext cx="2286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123825</xdr:colOff>
      <xdr:row>80</xdr:row>
      <xdr:rowOff>76200</xdr:rowOff>
    </xdr:from>
    <xdr:to>
      <xdr:col>2</xdr:col>
      <xdr:colOff>438150</xdr:colOff>
      <xdr:row>80</xdr:row>
      <xdr:rowOff>266700</xdr:rowOff>
    </xdr:to>
    <xdr:grpSp>
      <xdr:nvGrpSpPr>
        <xdr:cNvPr id="169" name="Group 11753"/>
        <xdr:cNvGrpSpPr>
          <a:grpSpLocks/>
        </xdr:cNvGrpSpPr>
      </xdr:nvGrpSpPr>
      <xdr:grpSpPr bwMode="auto">
        <a:xfrm>
          <a:off x="1127125" y="23444200"/>
          <a:ext cx="314325" cy="190500"/>
          <a:chOff x="237" y="394"/>
          <a:chExt cx="33" cy="20"/>
        </a:xfrm>
      </xdr:grpSpPr>
      <xdr:sp macro="" textlink="">
        <xdr:nvSpPr>
          <xdr:cNvPr id="170" name="Freeform 407"/>
          <xdr:cNvSpPr>
            <a:spLocks/>
          </xdr:cNvSpPr>
        </xdr:nvSpPr>
        <xdr:spPr bwMode="auto">
          <a:xfrm flipH="1">
            <a:off x="253" y="394"/>
            <a:ext cx="17" cy="13"/>
          </a:xfrm>
          <a:custGeom>
            <a:avLst/>
            <a:gdLst>
              <a:gd name="T0" fmla="*/ 309541 w 16"/>
              <a:gd name="T1" fmla="*/ 184120 h 14"/>
              <a:gd name="T2" fmla="*/ 0 w 16"/>
              <a:gd name="T3" fmla="*/ 0 h 14"/>
              <a:gd name="T4" fmla="*/ 0 60000 65536"/>
              <a:gd name="T5" fmla="*/ 0 60000 65536"/>
              <a:gd name="T6" fmla="*/ 0 w 16"/>
              <a:gd name="T7" fmla="*/ 0 h 14"/>
              <a:gd name="T8" fmla="*/ 16 w 16"/>
              <a:gd name="T9" fmla="*/ 14 h 14"/>
            </a:gdLst>
            <a:ahLst/>
            <a:cxnLst>
              <a:cxn ang="T4">
                <a:pos x="T0" y="T1"/>
              </a:cxn>
              <a:cxn ang="T5">
                <a:pos x="T2" y="T3"/>
              </a:cxn>
            </a:cxnLst>
            <a:rect l="T6" t="T7" r="T8" b="T9"/>
            <a:pathLst>
              <a:path w="16" h="14">
                <a:moveTo>
                  <a:pt x="16" y="14"/>
                </a:moveTo>
                <a:cubicBezTo>
                  <a:pt x="15" y="4"/>
                  <a:pt x="10" y="0"/>
                  <a:pt x="0" y="0"/>
                </a:cubicBezTo>
              </a:path>
            </a:pathLst>
          </a:custGeom>
          <a:noFill/>
          <a:ln w="285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71" name="Line 11755"/>
          <xdr:cNvSpPr>
            <a:spLocks noChangeShapeType="1"/>
          </xdr:cNvSpPr>
        </xdr:nvSpPr>
        <xdr:spPr bwMode="auto">
          <a:xfrm flipV="1">
            <a:off x="254" y="400"/>
            <a:ext cx="0" cy="14"/>
          </a:xfrm>
          <a:prstGeom prst="line">
            <a:avLst/>
          </a:prstGeom>
          <a:noFill/>
          <a:ln w="31750">
            <a:solidFill>
              <a:srgbClr val="FF0000"/>
            </a:solidFill>
            <a:round/>
            <a:headEnd/>
            <a:tailEnd/>
          </a:ln>
          <a:extLst>
            <a:ext uri="{909E8E84-426E-40DD-AFC4-6F175D3DCCD1}">
              <a14:hiddenFill xmlns:a14="http://schemas.microsoft.com/office/drawing/2010/main">
                <a:noFill/>
              </a14:hiddenFill>
            </a:ext>
          </a:extLst>
        </xdr:spPr>
      </xdr:sp>
      <xdr:sp macro="" textlink="">
        <xdr:nvSpPr>
          <xdr:cNvPr id="172" name="Line 11756"/>
          <xdr:cNvSpPr>
            <a:spLocks noChangeShapeType="1"/>
          </xdr:cNvSpPr>
        </xdr:nvSpPr>
        <xdr:spPr bwMode="auto">
          <a:xfrm flipH="1">
            <a:off x="237" y="402"/>
            <a:ext cx="18" cy="0"/>
          </a:xfrm>
          <a:prstGeom prst="line">
            <a:avLst/>
          </a:prstGeom>
          <a:noFill/>
          <a:ln w="31750">
            <a:solidFill>
              <a:srgbClr val="FF0000"/>
            </a:solidFill>
            <a:round/>
            <a:headEnd/>
            <a:tailEnd type="triangle" w="med" len="sm"/>
          </a:ln>
          <a:extLst>
            <a:ext uri="{909E8E84-426E-40DD-AFC4-6F175D3DCCD1}">
              <a14:hiddenFill xmlns:a14="http://schemas.microsoft.com/office/drawing/2010/main">
                <a:noFill/>
              </a14:hiddenFill>
            </a:ext>
          </a:extLst>
        </xdr:spPr>
      </xdr:sp>
    </xdr:grpSp>
    <xdr:clientData/>
  </xdr:twoCellAnchor>
  <xdr:twoCellAnchor>
    <xdr:from>
      <xdr:col>3</xdr:col>
      <xdr:colOff>114300</xdr:colOff>
      <xdr:row>80</xdr:row>
      <xdr:rowOff>76200</xdr:rowOff>
    </xdr:from>
    <xdr:to>
      <xdr:col>3</xdr:col>
      <xdr:colOff>419100</xdr:colOff>
      <xdr:row>80</xdr:row>
      <xdr:rowOff>219075</xdr:rowOff>
    </xdr:to>
    <xdr:pic>
      <xdr:nvPicPr>
        <xdr:cNvPr id="173" name="Picture 1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176022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171450</xdr:colOff>
      <xdr:row>81</xdr:row>
      <xdr:rowOff>76200</xdr:rowOff>
    </xdr:from>
    <xdr:to>
      <xdr:col>2</xdr:col>
      <xdr:colOff>438150</xdr:colOff>
      <xdr:row>81</xdr:row>
      <xdr:rowOff>266700</xdr:rowOff>
    </xdr:to>
    <xdr:pic>
      <xdr:nvPicPr>
        <xdr:cNvPr id="174"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28850" y="17821275"/>
          <a:ext cx="2667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82</xdr:row>
      <xdr:rowOff>47625</xdr:rowOff>
    </xdr:from>
    <xdr:to>
      <xdr:col>2</xdr:col>
      <xdr:colOff>419100</xdr:colOff>
      <xdr:row>82</xdr:row>
      <xdr:rowOff>247650</xdr:rowOff>
    </xdr:to>
    <xdr:pic>
      <xdr:nvPicPr>
        <xdr:cNvPr id="175" name="Picture 368" descr="T字右折斜め1"/>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flipH="1">
          <a:off x="2247900" y="18011775"/>
          <a:ext cx="2286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190500</xdr:colOff>
      <xdr:row>85</xdr:row>
      <xdr:rowOff>38100</xdr:rowOff>
    </xdr:from>
    <xdr:to>
      <xdr:col>2</xdr:col>
      <xdr:colOff>438150</xdr:colOff>
      <xdr:row>85</xdr:row>
      <xdr:rowOff>257175</xdr:rowOff>
    </xdr:to>
    <xdr:pic>
      <xdr:nvPicPr>
        <xdr:cNvPr id="176"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47900" y="18659475"/>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209550</xdr:colOff>
      <xdr:row>86</xdr:row>
      <xdr:rowOff>9525</xdr:rowOff>
    </xdr:from>
    <xdr:to>
      <xdr:col>2</xdr:col>
      <xdr:colOff>371475</xdr:colOff>
      <xdr:row>86</xdr:row>
      <xdr:rowOff>276225</xdr:rowOff>
    </xdr:to>
    <xdr:pic>
      <xdr:nvPicPr>
        <xdr:cNvPr id="177" name="Picture 293" descr="分岐直進"/>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266950" y="18849975"/>
          <a:ext cx="1619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190500</xdr:colOff>
      <xdr:row>88</xdr:row>
      <xdr:rowOff>38100</xdr:rowOff>
    </xdr:from>
    <xdr:to>
      <xdr:col>2</xdr:col>
      <xdr:colOff>419100</xdr:colOff>
      <xdr:row>88</xdr:row>
      <xdr:rowOff>238125</xdr:rowOff>
    </xdr:to>
    <xdr:pic>
      <xdr:nvPicPr>
        <xdr:cNvPr id="178" name="Picture 368" descr="T字右折斜め1"/>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247900" y="19316700"/>
          <a:ext cx="2286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171450</xdr:colOff>
      <xdr:row>90</xdr:row>
      <xdr:rowOff>85725</xdr:rowOff>
    </xdr:from>
    <xdr:to>
      <xdr:col>2</xdr:col>
      <xdr:colOff>419100</xdr:colOff>
      <xdr:row>90</xdr:row>
      <xdr:rowOff>266700</xdr:rowOff>
    </xdr:to>
    <xdr:pic>
      <xdr:nvPicPr>
        <xdr:cNvPr id="179" name="Picture 214"/>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228850" y="19802475"/>
          <a:ext cx="2476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91</xdr:row>
      <xdr:rowOff>38100</xdr:rowOff>
    </xdr:from>
    <xdr:to>
      <xdr:col>2</xdr:col>
      <xdr:colOff>419100</xdr:colOff>
      <xdr:row>91</xdr:row>
      <xdr:rowOff>238125</xdr:rowOff>
    </xdr:to>
    <xdr:pic>
      <xdr:nvPicPr>
        <xdr:cNvPr id="180" name="Picture 368" descr="T字右折斜め1"/>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247900" y="19973925"/>
          <a:ext cx="2286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114300</xdr:colOff>
      <xdr:row>92</xdr:row>
      <xdr:rowOff>38100</xdr:rowOff>
    </xdr:from>
    <xdr:to>
      <xdr:col>2</xdr:col>
      <xdr:colOff>361950</xdr:colOff>
      <xdr:row>92</xdr:row>
      <xdr:rowOff>257175</xdr:rowOff>
    </xdr:to>
    <xdr:pic>
      <xdr:nvPicPr>
        <xdr:cNvPr id="181" name="Picture 326" descr="十字右折"/>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171700" y="20193000"/>
          <a:ext cx="2476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133350</xdr:colOff>
      <xdr:row>3</xdr:row>
      <xdr:rowOff>28575</xdr:rowOff>
    </xdr:from>
    <xdr:to>
      <xdr:col>2</xdr:col>
      <xdr:colOff>428625</xdr:colOff>
      <xdr:row>3</xdr:row>
      <xdr:rowOff>266700</xdr:rowOff>
    </xdr:to>
    <xdr:grpSp>
      <xdr:nvGrpSpPr>
        <xdr:cNvPr id="2" name="Group 1367"/>
        <xdr:cNvGrpSpPr>
          <a:grpSpLocks/>
        </xdr:cNvGrpSpPr>
      </xdr:nvGrpSpPr>
      <xdr:grpSpPr bwMode="auto">
        <a:xfrm>
          <a:off x="1141879" y="1104340"/>
          <a:ext cx="295275" cy="238125"/>
          <a:chOff x="117" y="399"/>
          <a:chExt cx="31" cy="25"/>
        </a:xfrm>
      </xdr:grpSpPr>
      <xdr:sp macro="" textlink="">
        <xdr:nvSpPr>
          <xdr:cNvPr id="3"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304800</xdr:colOff>
      <xdr:row>7</xdr:row>
      <xdr:rowOff>28575</xdr:rowOff>
    </xdr:from>
    <xdr:to>
      <xdr:col>2</xdr:col>
      <xdr:colOff>476250</xdr:colOff>
      <xdr:row>8</xdr:row>
      <xdr:rowOff>0</xdr:rowOff>
    </xdr:to>
    <xdr:grpSp>
      <xdr:nvGrpSpPr>
        <xdr:cNvPr id="6" name="Group 1640"/>
        <xdr:cNvGrpSpPr>
          <a:grpSpLocks/>
        </xdr:cNvGrpSpPr>
      </xdr:nvGrpSpPr>
      <xdr:grpSpPr bwMode="auto">
        <a:xfrm>
          <a:off x="1313329" y="2269751"/>
          <a:ext cx="171450" cy="240367"/>
          <a:chOff x="133" y="580"/>
          <a:chExt cx="16" cy="25"/>
        </a:xfrm>
      </xdr:grpSpPr>
      <xdr:sp macro="" textlink="">
        <xdr:nvSpPr>
          <xdr:cNvPr id="7"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8"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704850</xdr:colOff>
      <xdr:row>7</xdr:row>
      <xdr:rowOff>76200</xdr:rowOff>
    </xdr:from>
    <xdr:to>
      <xdr:col>3</xdr:col>
      <xdr:colOff>1009650</xdr:colOff>
      <xdr:row>7</xdr:row>
      <xdr:rowOff>219075</xdr:rowOff>
    </xdr:to>
    <xdr:pic>
      <xdr:nvPicPr>
        <xdr:cNvPr id="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33625" y="22860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895350</xdr:colOff>
      <xdr:row>9</xdr:row>
      <xdr:rowOff>85725</xdr:rowOff>
    </xdr:from>
    <xdr:to>
      <xdr:col>3</xdr:col>
      <xdr:colOff>1200150</xdr:colOff>
      <xdr:row>9</xdr:row>
      <xdr:rowOff>228600</xdr:rowOff>
    </xdr:to>
    <xdr:pic>
      <xdr:nvPicPr>
        <xdr:cNvPr id="1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24125" y="28289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4</xdr:row>
      <xdr:rowOff>19050</xdr:rowOff>
    </xdr:from>
    <xdr:to>
      <xdr:col>2</xdr:col>
      <xdr:colOff>447675</xdr:colOff>
      <xdr:row>4</xdr:row>
      <xdr:rowOff>276225</xdr:rowOff>
    </xdr:to>
    <xdr:pic>
      <xdr:nvPicPr>
        <xdr:cNvPr id="11" name="図 578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33475" y="1371600"/>
          <a:ext cx="3143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171450</xdr:colOff>
      <xdr:row>11</xdr:row>
      <xdr:rowOff>28575</xdr:rowOff>
    </xdr:from>
    <xdr:to>
      <xdr:col>2</xdr:col>
      <xdr:colOff>466725</xdr:colOff>
      <xdr:row>12</xdr:row>
      <xdr:rowOff>0</xdr:rowOff>
    </xdr:to>
    <xdr:grpSp>
      <xdr:nvGrpSpPr>
        <xdr:cNvPr id="12" name="Group 1596"/>
        <xdr:cNvGrpSpPr>
          <a:grpSpLocks/>
        </xdr:cNvGrpSpPr>
      </xdr:nvGrpSpPr>
      <xdr:grpSpPr bwMode="auto">
        <a:xfrm flipH="1">
          <a:off x="1179979" y="3345516"/>
          <a:ext cx="295275" cy="240366"/>
          <a:chOff x="117" y="399"/>
          <a:chExt cx="31" cy="25"/>
        </a:xfrm>
      </xdr:grpSpPr>
      <xdr:sp macro="" textlink="">
        <xdr:nvSpPr>
          <xdr:cNvPr id="13"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723900</xdr:colOff>
      <xdr:row>11</xdr:row>
      <xdr:rowOff>76200</xdr:rowOff>
    </xdr:from>
    <xdr:to>
      <xdr:col>3</xdr:col>
      <xdr:colOff>1028700</xdr:colOff>
      <xdr:row>11</xdr:row>
      <xdr:rowOff>219075</xdr:rowOff>
    </xdr:to>
    <xdr:pic>
      <xdr:nvPicPr>
        <xdr:cNvPr id="1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33528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12</xdr:row>
      <xdr:rowOff>28575</xdr:rowOff>
    </xdr:from>
    <xdr:to>
      <xdr:col>2</xdr:col>
      <xdr:colOff>304800</xdr:colOff>
      <xdr:row>13</xdr:row>
      <xdr:rowOff>0</xdr:rowOff>
    </xdr:to>
    <xdr:grpSp>
      <xdr:nvGrpSpPr>
        <xdr:cNvPr id="17" name="Group 1588"/>
        <xdr:cNvGrpSpPr>
          <a:grpSpLocks/>
        </xdr:cNvGrpSpPr>
      </xdr:nvGrpSpPr>
      <xdr:grpSpPr bwMode="auto">
        <a:xfrm flipH="1">
          <a:off x="1141879" y="3614457"/>
          <a:ext cx="171450" cy="240367"/>
          <a:chOff x="133" y="580"/>
          <a:chExt cx="16" cy="25"/>
        </a:xfrm>
      </xdr:grpSpPr>
      <xdr:sp macro="" textlink="">
        <xdr:nvSpPr>
          <xdr:cNvPr id="18" name="Line 1589"/>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 name="Freeform 1590"/>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1085850</xdr:colOff>
      <xdr:row>12</xdr:row>
      <xdr:rowOff>76200</xdr:rowOff>
    </xdr:from>
    <xdr:to>
      <xdr:col>3</xdr:col>
      <xdr:colOff>1390650</xdr:colOff>
      <xdr:row>12</xdr:row>
      <xdr:rowOff>219075</xdr:rowOff>
    </xdr:to>
    <xdr:pic>
      <xdr:nvPicPr>
        <xdr:cNvPr id="2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14625" y="36195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323850</xdr:colOff>
      <xdr:row>14</xdr:row>
      <xdr:rowOff>28575</xdr:rowOff>
    </xdr:from>
    <xdr:to>
      <xdr:col>2</xdr:col>
      <xdr:colOff>495300</xdr:colOff>
      <xdr:row>14</xdr:row>
      <xdr:rowOff>266700</xdr:rowOff>
    </xdr:to>
    <xdr:grpSp>
      <xdr:nvGrpSpPr>
        <xdr:cNvPr id="21" name="Group 1640"/>
        <xdr:cNvGrpSpPr>
          <a:grpSpLocks/>
        </xdr:cNvGrpSpPr>
      </xdr:nvGrpSpPr>
      <xdr:grpSpPr bwMode="auto">
        <a:xfrm>
          <a:off x="1332379" y="4174751"/>
          <a:ext cx="171450" cy="238125"/>
          <a:chOff x="133" y="580"/>
          <a:chExt cx="16" cy="25"/>
        </a:xfrm>
      </xdr:grpSpPr>
      <xdr:sp macro="" textlink="">
        <xdr:nvSpPr>
          <xdr:cNvPr id="22"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3"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76200</xdr:colOff>
      <xdr:row>14</xdr:row>
      <xdr:rowOff>85725</xdr:rowOff>
    </xdr:from>
    <xdr:to>
      <xdr:col>3</xdr:col>
      <xdr:colOff>381000</xdr:colOff>
      <xdr:row>14</xdr:row>
      <xdr:rowOff>228600</xdr:rowOff>
    </xdr:to>
    <xdr:pic>
      <xdr:nvPicPr>
        <xdr:cNvPr id="2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4181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323850</xdr:colOff>
      <xdr:row>15</xdr:row>
      <xdr:rowOff>28575</xdr:rowOff>
    </xdr:from>
    <xdr:to>
      <xdr:col>2</xdr:col>
      <xdr:colOff>495300</xdr:colOff>
      <xdr:row>15</xdr:row>
      <xdr:rowOff>266700</xdr:rowOff>
    </xdr:to>
    <xdr:grpSp>
      <xdr:nvGrpSpPr>
        <xdr:cNvPr id="25" name="Group 1640"/>
        <xdr:cNvGrpSpPr>
          <a:grpSpLocks/>
        </xdr:cNvGrpSpPr>
      </xdr:nvGrpSpPr>
      <xdr:grpSpPr bwMode="auto">
        <a:xfrm>
          <a:off x="1332379" y="4466104"/>
          <a:ext cx="171450" cy="238125"/>
          <a:chOff x="133" y="580"/>
          <a:chExt cx="16" cy="25"/>
        </a:xfrm>
      </xdr:grpSpPr>
      <xdr:sp macro="" textlink="">
        <xdr:nvSpPr>
          <xdr:cNvPr id="26"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7"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1266825</xdr:colOff>
      <xdr:row>16</xdr:row>
      <xdr:rowOff>85725</xdr:rowOff>
    </xdr:from>
    <xdr:to>
      <xdr:col>3</xdr:col>
      <xdr:colOff>1571625</xdr:colOff>
      <xdr:row>16</xdr:row>
      <xdr:rowOff>228600</xdr:rowOff>
    </xdr:to>
    <xdr:pic>
      <xdr:nvPicPr>
        <xdr:cNvPr id="2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95600" y="4752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2</xdr:col>
      <xdr:colOff>200025</xdr:colOff>
      <xdr:row>16</xdr:row>
      <xdr:rowOff>38100</xdr:rowOff>
    </xdr:from>
    <xdr:to>
      <xdr:col>2</xdr:col>
      <xdr:colOff>466725</xdr:colOff>
      <xdr:row>16</xdr:row>
      <xdr:rowOff>266700</xdr:rowOff>
    </xdr:to>
    <xdr:pic>
      <xdr:nvPicPr>
        <xdr:cNvPr id="29" name="図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00150" y="470535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161925</xdr:colOff>
      <xdr:row>18</xdr:row>
      <xdr:rowOff>85725</xdr:rowOff>
    </xdr:from>
    <xdr:to>
      <xdr:col>2</xdr:col>
      <xdr:colOff>457200</xdr:colOff>
      <xdr:row>18</xdr:row>
      <xdr:rowOff>209550</xdr:rowOff>
    </xdr:to>
    <xdr:grpSp>
      <xdr:nvGrpSpPr>
        <xdr:cNvPr id="30" name="Group 1633"/>
        <xdr:cNvGrpSpPr>
          <a:grpSpLocks/>
        </xdr:cNvGrpSpPr>
      </xdr:nvGrpSpPr>
      <xdr:grpSpPr bwMode="auto">
        <a:xfrm flipH="1">
          <a:off x="1170454" y="5397313"/>
          <a:ext cx="295275" cy="123825"/>
          <a:chOff x="116" y="1071"/>
          <a:chExt cx="31" cy="13"/>
        </a:xfrm>
      </xdr:grpSpPr>
      <xdr:sp macro="" textlink="">
        <xdr:nvSpPr>
          <xdr:cNvPr id="31"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2"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1076325</xdr:colOff>
      <xdr:row>19</xdr:row>
      <xdr:rowOff>85725</xdr:rowOff>
    </xdr:from>
    <xdr:to>
      <xdr:col>3</xdr:col>
      <xdr:colOff>1381125</xdr:colOff>
      <xdr:row>19</xdr:row>
      <xdr:rowOff>228600</xdr:rowOff>
    </xdr:to>
    <xdr:pic>
      <xdr:nvPicPr>
        <xdr:cNvPr id="3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05100" y="56102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19</xdr:row>
      <xdr:rowOff>28575</xdr:rowOff>
    </xdr:from>
    <xdr:to>
      <xdr:col>2</xdr:col>
      <xdr:colOff>485775</xdr:colOff>
      <xdr:row>19</xdr:row>
      <xdr:rowOff>266700</xdr:rowOff>
    </xdr:to>
    <xdr:grpSp>
      <xdr:nvGrpSpPr>
        <xdr:cNvPr id="34" name="Group 1596"/>
        <xdr:cNvGrpSpPr>
          <a:grpSpLocks/>
        </xdr:cNvGrpSpPr>
      </xdr:nvGrpSpPr>
      <xdr:grpSpPr bwMode="auto">
        <a:xfrm flipH="1">
          <a:off x="1199029" y="5631516"/>
          <a:ext cx="295275" cy="238125"/>
          <a:chOff x="117" y="399"/>
          <a:chExt cx="31" cy="25"/>
        </a:xfrm>
      </xdr:grpSpPr>
      <xdr:sp macro="" textlink="">
        <xdr:nvSpPr>
          <xdr:cNvPr id="35"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6"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7"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895350</xdr:colOff>
      <xdr:row>22</xdr:row>
      <xdr:rowOff>85725</xdr:rowOff>
    </xdr:from>
    <xdr:to>
      <xdr:col>3</xdr:col>
      <xdr:colOff>1200150</xdr:colOff>
      <xdr:row>22</xdr:row>
      <xdr:rowOff>228600</xdr:rowOff>
    </xdr:to>
    <xdr:pic>
      <xdr:nvPicPr>
        <xdr:cNvPr id="3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24125" y="6467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314325</xdr:colOff>
      <xdr:row>22</xdr:row>
      <xdr:rowOff>28575</xdr:rowOff>
    </xdr:from>
    <xdr:to>
      <xdr:col>2</xdr:col>
      <xdr:colOff>485775</xdr:colOff>
      <xdr:row>22</xdr:row>
      <xdr:rowOff>266700</xdr:rowOff>
    </xdr:to>
    <xdr:grpSp>
      <xdr:nvGrpSpPr>
        <xdr:cNvPr id="39" name="Group 1640"/>
        <xdr:cNvGrpSpPr>
          <a:grpSpLocks/>
        </xdr:cNvGrpSpPr>
      </xdr:nvGrpSpPr>
      <xdr:grpSpPr bwMode="auto">
        <a:xfrm>
          <a:off x="1322854" y="6505575"/>
          <a:ext cx="171450" cy="238125"/>
          <a:chOff x="133" y="580"/>
          <a:chExt cx="16" cy="25"/>
        </a:xfrm>
      </xdr:grpSpPr>
      <xdr:sp macro="" textlink="">
        <xdr:nvSpPr>
          <xdr:cNvPr id="40"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1"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76200</xdr:colOff>
      <xdr:row>23</xdr:row>
      <xdr:rowOff>85725</xdr:rowOff>
    </xdr:from>
    <xdr:to>
      <xdr:col>3</xdr:col>
      <xdr:colOff>381000</xdr:colOff>
      <xdr:row>23</xdr:row>
      <xdr:rowOff>228600</xdr:rowOff>
    </xdr:to>
    <xdr:pic>
      <xdr:nvPicPr>
        <xdr:cNvPr id="4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67532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24</xdr:row>
      <xdr:rowOff>95250</xdr:rowOff>
    </xdr:from>
    <xdr:to>
      <xdr:col>2</xdr:col>
      <xdr:colOff>457200</xdr:colOff>
      <xdr:row>24</xdr:row>
      <xdr:rowOff>219075</xdr:rowOff>
    </xdr:to>
    <xdr:grpSp>
      <xdr:nvGrpSpPr>
        <xdr:cNvPr id="43" name="Group 1633"/>
        <xdr:cNvGrpSpPr>
          <a:grpSpLocks/>
        </xdr:cNvGrpSpPr>
      </xdr:nvGrpSpPr>
      <xdr:grpSpPr bwMode="auto">
        <a:xfrm flipH="1">
          <a:off x="1170454" y="7154956"/>
          <a:ext cx="295275" cy="123825"/>
          <a:chOff x="116" y="1071"/>
          <a:chExt cx="31" cy="13"/>
        </a:xfrm>
      </xdr:grpSpPr>
      <xdr:sp macro="" textlink="">
        <xdr:nvSpPr>
          <xdr:cNvPr id="44"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5"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704850</xdr:colOff>
      <xdr:row>24</xdr:row>
      <xdr:rowOff>85725</xdr:rowOff>
    </xdr:from>
    <xdr:to>
      <xdr:col>3</xdr:col>
      <xdr:colOff>1009650</xdr:colOff>
      <xdr:row>24</xdr:row>
      <xdr:rowOff>228600</xdr:rowOff>
    </xdr:to>
    <xdr:pic>
      <xdr:nvPicPr>
        <xdr:cNvPr id="4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33625" y="7038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76200</xdr:colOff>
      <xdr:row>25</xdr:row>
      <xdr:rowOff>85725</xdr:rowOff>
    </xdr:from>
    <xdr:to>
      <xdr:col>3</xdr:col>
      <xdr:colOff>381000</xdr:colOff>
      <xdr:row>25</xdr:row>
      <xdr:rowOff>228600</xdr:rowOff>
    </xdr:to>
    <xdr:pic>
      <xdr:nvPicPr>
        <xdr:cNvPr id="4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73247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26</xdr:row>
      <xdr:rowOff>28575</xdr:rowOff>
    </xdr:from>
    <xdr:to>
      <xdr:col>2</xdr:col>
      <xdr:colOff>485775</xdr:colOff>
      <xdr:row>26</xdr:row>
      <xdr:rowOff>266700</xdr:rowOff>
    </xdr:to>
    <xdr:grpSp>
      <xdr:nvGrpSpPr>
        <xdr:cNvPr id="48" name="Group 1596"/>
        <xdr:cNvGrpSpPr>
          <a:grpSpLocks/>
        </xdr:cNvGrpSpPr>
      </xdr:nvGrpSpPr>
      <xdr:grpSpPr bwMode="auto">
        <a:xfrm flipH="1">
          <a:off x="1199029" y="7670987"/>
          <a:ext cx="295275" cy="238125"/>
          <a:chOff x="117" y="399"/>
          <a:chExt cx="31" cy="25"/>
        </a:xfrm>
      </xdr:grpSpPr>
      <xdr:sp macro="" textlink="">
        <xdr:nvSpPr>
          <xdr:cNvPr id="49"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0"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1"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1247775</xdr:colOff>
      <xdr:row>26</xdr:row>
      <xdr:rowOff>85725</xdr:rowOff>
    </xdr:from>
    <xdr:to>
      <xdr:col>3</xdr:col>
      <xdr:colOff>1552575</xdr:colOff>
      <xdr:row>26</xdr:row>
      <xdr:rowOff>228600</xdr:rowOff>
    </xdr:to>
    <xdr:pic>
      <xdr:nvPicPr>
        <xdr:cNvPr id="5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76550" y="7610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323850</xdr:colOff>
      <xdr:row>27</xdr:row>
      <xdr:rowOff>28575</xdr:rowOff>
    </xdr:from>
    <xdr:to>
      <xdr:col>2</xdr:col>
      <xdr:colOff>495300</xdr:colOff>
      <xdr:row>27</xdr:row>
      <xdr:rowOff>266700</xdr:rowOff>
    </xdr:to>
    <xdr:grpSp>
      <xdr:nvGrpSpPr>
        <xdr:cNvPr id="53" name="Group 1640"/>
        <xdr:cNvGrpSpPr>
          <a:grpSpLocks/>
        </xdr:cNvGrpSpPr>
      </xdr:nvGrpSpPr>
      <xdr:grpSpPr bwMode="auto">
        <a:xfrm>
          <a:off x="1332379" y="7962340"/>
          <a:ext cx="171450" cy="238125"/>
          <a:chOff x="133" y="580"/>
          <a:chExt cx="16" cy="25"/>
        </a:xfrm>
      </xdr:grpSpPr>
      <xdr:sp macro="" textlink="">
        <xdr:nvSpPr>
          <xdr:cNvPr id="54"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5"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1781175</xdr:colOff>
      <xdr:row>27</xdr:row>
      <xdr:rowOff>85725</xdr:rowOff>
    </xdr:from>
    <xdr:to>
      <xdr:col>3</xdr:col>
      <xdr:colOff>2085975</xdr:colOff>
      <xdr:row>27</xdr:row>
      <xdr:rowOff>228600</xdr:rowOff>
    </xdr:to>
    <xdr:pic>
      <xdr:nvPicPr>
        <xdr:cNvPr id="5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09950" y="78962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28</xdr:row>
      <xdr:rowOff>28575</xdr:rowOff>
    </xdr:from>
    <xdr:to>
      <xdr:col>2</xdr:col>
      <xdr:colOff>476250</xdr:colOff>
      <xdr:row>29</xdr:row>
      <xdr:rowOff>19050</xdr:rowOff>
    </xdr:to>
    <xdr:pic>
      <xdr:nvPicPr>
        <xdr:cNvPr id="57" name="図 578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62050" y="8124825"/>
          <a:ext cx="3143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1019175</xdr:colOff>
      <xdr:row>28</xdr:row>
      <xdr:rowOff>85725</xdr:rowOff>
    </xdr:from>
    <xdr:to>
      <xdr:col>3</xdr:col>
      <xdr:colOff>1323975</xdr:colOff>
      <xdr:row>28</xdr:row>
      <xdr:rowOff>228600</xdr:rowOff>
    </xdr:to>
    <xdr:pic>
      <xdr:nvPicPr>
        <xdr:cNvPr id="5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47950" y="8181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29</xdr:row>
      <xdr:rowOff>28575</xdr:rowOff>
    </xdr:from>
    <xdr:to>
      <xdr:col>2</xdr:col>
      <xdr:colOff>457200</xdr:colOff>
      <xdr:row>29</xdr:row>
      <xdr:rowOff>266700</xdr:rowOff>
    </xdr:to>
    <xdr:grpSp>
      <xdr:nvGrpSpPr>
        <xdr:cNvPr id="59" name="Group 1367"/>
        <xdr:cNvGrpSpPr>
          <a:grpSpLocks/>
        </xdr:cNvGrpSpPr>
      </xdr:nvGrpSpPr>
      <xdr:grpSpPr bwMode="auto">
        <a:xfrm>
          <a:off x="1170454" y="8545046"/>
          <a:ext cx="295275" cy="238125"/>
          <a:chOff x="117" y="399"/>
          <a:chExt cx="31" cy="25"/>
        </a:xfrm>
      </xdr:grpSpPr>
      <xdr:sp macro="" textlink="">
        <xdr:nvSpPr>
          <xdr:cNvPr id="60"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1"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2"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76200</xdr:colOff>
      <xdr:row>29</xdr:row>
      <xdr:rowOff>85725</xdr:rowOff>
    </xdr:from>
    <xdr:to>
      <xdr:col>3</xdr:col>
      <xdr:colOff>381000</xdr:colOff>
      <xdr:row>29</xdr:row>
      <xdr:rowOff>228600</xdr:rowOff>
    </xdr:to>
    <xdr:pic>
      <xdr:nvPicPr>
        <xdr:cNvPr id="6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84677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514350</xdr:colOff>
      <xdr:row>31</xdr:row>
      <xdr:rowOff>85725</xdr:rowOff>
    </xdr:from>
    <xdr:to>
      <xdr:col>3</xdr:col>
      <xdr:colOff>819150</xdr:colOff>
      <xdr:row>31</xdr:row>
      <xdr:rowOff>228600</xdr:rowOff>
    </xdr:to>
    <xdr:pic>
      <xdr:nvPicPr>
        <xdr:cNvPr id="6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3125" y="90392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323850</xdr:colOff>
      <xdr:row>31</xdr:row>
      <xdr:rowOff>28575</xdr:rowOff>
    </xdr:from>
    <xdr:to>
      <xdr:col>2</xdr:col>
      <xdr:colOff>495300</xdr:colOff>
      <xdr:row>31</xdr:row>
      <xdr:rowOff>266700</xdr:rowOff>
    </xdr:to>
    <xdr:grpSp>
      <xdr:nvGrpSpPr>
        <xdr:cNvPr id="65" name="Group 1640"/>
        <xdr:cNvGrpSpPr>
          <a:grpSpLocks/>
        </xdr:cNvGrpSpPr>
      </xdr:nvGrpSpPr>
      <xdr:grpSpPr bwMode="auto">
        <a:xfrm>
          <a:off x="1332379" y="9127751"/>
          <a:ext cx="171450" cy="238125"/>
          <a:chOff x="133" y="580"/>
          <a:chExt cx="16" cy="25"/>
        </a:xfrm>
      </xdr:grpSpPr>
      <xdr:sp macro="" textlink="">
        <xdr:nvSpPr>
          <xdr:cNvPr id="66"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7"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190500</xdr:colOff>
      <xdr:row>32</xdr:row>
      <xdr:rowOff>28575</xdr:rowOff>
    </xdr:from>
    <xdr:to>
      <xdr:col>2</xdr:col>
      <xdr:colOff>485775</xdr:colOff>
      <xdr:row>32</xdr:row>
      <xdr:rowOff>266700</xdr:rowOff>
    </xdr:to>
    <xdr:grpSp>
      <xdr:nvGrpSpPr>
        <xdr:cNvPr id="68" name="Group 1596"/>
        <xdr:cNvGrpSpPr>
          <a:grpSpLocks/>
        </xdr:cNvGrpSpPr>
      </xdr:nvGrpSpPr>
      <xdr:grpSpPr bwMode="auto">
        <a:xfrm flipH="1">
          <a:off x="1199029" y="9419104"/>
          <a:ext cx="295275" cy="238125"/>
          <a:chOff x="117" y="399"/>
          <a:chExt cx="31" cy="25"/>
        </a:xfrm>
      </xdr:grpSpPr>
      <xdr:sp macro="" textlink="">
        <xdr:nvSpPr>
          <xdr:cNvPr id="69"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0"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1"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1266825</xdr:colOff>
      <xdr:row>32</xdr:row>
      <xdr:rowOff>85725</xdr:rowOff>
    </xdr:from>
    <xdr:to>
      <xdr:col>3</xdr:col>
      <xdr:colOff>1571625</xdr:colOff>
      <xdr:row>32</xdr:row>
      <xdr:rowOff>228600</xdr:rowOff>
    </xdr:to>
    <xdr:pic>
      <xdr:nvPicPr>
        <xdr:cNvPr id="7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95600" y="9324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1228725</xdr:colOff>
      <xdr:row>33</xdr:row>
      <xdr:rowOff>85725</xdr:rowOff>
    </xdr:from>
    <xdr:to>
      <xdr:col>3</xdr:col>
      <xdr:colOff>1533525</xdr:colOff>
      <xdr:row>33</xdr:row>
      <xdr:rowOff>228600</xdr:rowOff>
    </xdr:to>
    <xdr:pic>
      <xdr:nvPicPr>
        <xdr:cNvPr id="7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0" y="96107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323850</xdr:colOff>
      <xdr:row>33</xdr:row>
      <xdr:rowOff>28575</xdr:rowOff>
    </xdr:from>
    <xdr:to>
      <xdr:col>2</xdr:col>
      <xdr:colOff>457200</xdr:colOff>
      <xdr:row>33</xdr:row>
      <xdr:rowOff>276225</xdr:rowOff>
    </xdr:to>
    <xdr:grpSp>
      <xdr:nvGrpSpPr>
        <xdr:cNvPr id="74" name="Group 3494"/>
        <xdr:cNvGrpSpPr>
          <a:grpSpLocks/>
        </xdr:cNvGrpSpPr>
      </xdr:nvGrpSpPr>
      <xdr:grpSpPr bwMode="auto">
        <a:xfrm>
          <a:off x="1332379" y="9710457"/>
          <a:ext cx="133350" cy="247650"/>
          <a:chOff x="130" y="1124"/>
          <a:chExt cx="14" cy="26"/>
        </a:xfrm>
      </xdr:grpSpPr>
      <xdr:sp macro="" textlink="">
        <xdr:nvSpPr>
          <xdr:cNvPr id="75" name="Line 1664"/>
          <xdr:cNvSpPr>
            <a:spLocks noChangeShapeType="1"/>
          </xdr:cNvSpPr>
        </xdr:nvSpPr>
        <xdr:spPr bwMode="auto">
          <a:xfrm rot="10800000" flipV="1">
            <a:off x="130" y="1125"/>
            <a:ext cx="0" cy="18"/>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6" name="Freeform 1666"/>
          <xdr:cNvSpPr>
            <a:spLocks/>
          </xdr:cNvSpPr>
        </xdr:nvSpPr>
        <xdr:spPr bwMode="auto">
          <a:xfrm>
            <a:off x="130" y="1124"/>
            <a:ext cx="14" cy="26"/>
          </a:xfrm>
          <a:custGeom>
            <a:avLst/>
            <a:gdLst>
              <a:gd name="T0" fmla="*/ 17 w 14"/>
              <a:gd name="T1" fmla="*/ 13 h 26"/>
              <a:gd name="T2" fmla="*/ 17 w 14"/>
              <a:gd name="T3" fmla="*/ 0 h 26"/>
              <a:gd name="T4" fmla="*/ 0 w 14"/>
              <a:gd name="T5" fmla="*/ 0 h 26"/>
              <a:gd name="T6" fmla="*/ 0 60000 65536"/>
              <a:gd name="T7" fmla="*/ 0 60000 65536"/>
              <a:gd name="T8" fmla="*/ 0 60000 65536"/>
              <a:gd name="T9" fmla="*/ 0 w 14"/>
              <a:gd name="T10" fmla="*/ 0 h 26"/>
              <a:gd name="T11" fmla="*/ 17 w 14"/>
              <a:gd name="T12" fmla="*/ 13 h 26"/>
            </a:gdLst>
            <a:ahLst/>
            <a:cxnLst>
              <a:cxn ang="T6">
                <a:pos x="T0" y="T1"/>
              </a:cxn>
              <a:cxn ang="T7">
                <a:pos x="T2" y="T3"/>
              </a:cxn>
              <a:cxn ang="T8">
                <a:pos x="T4" y="T5"/>
              </a:cxn>
            </a:cxnLst>
            <a:rect l="T9" t="T10" r="T11" b="T12"/>
            <a:pathLst>
              <a:path w="14" h="26">
                <a:moveTo>
                  <a:pt x="0" y="26"/>
                </a:moveTo>
                <a:lnTo>
                  <a:pt x="0" y="13"/>
                </a:lnTo>
                <a:lnTo>
                  <a:pt x="14"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180975</xdr:colOff>
      <xdr:row>34</xdr:row>
      <xdr:rowOff>28575</xdr:rowOff>
    </xdr:from>
    <xdr:to>
      <xdr:col>2</xdr:col>
      <xdr:colOff>476250</xdr:colOff>
      <xdr:row>34</xdr:row>
      <xdr:rowOff>266700</xdr:rowOff>
    </xdr:to>
    <xdr:grpSp>
      <xdr:nvGrpSpPr>
        <xdr:cNvPr id="77" name="Group 1367"/>
        <xdr:cNvGrpSpPr>
          <a:grpSpLocks/>
        </xdr:cNvGrpSpPr>
      </xdr:nvGrpSpPr>
      <xdr:grpSpPr bwMode="auto">
        <a:xfrm>
          <a:off x="1189504" y="10001810"/>
          <a:ext cx="295275" cy="238125"/>
          <a:chOff x="117" y="399"/>
          <a:chExt cx="31" cy="25"/>
        </a:xfrm>
      </xdr:grpSpPr>
      <xdr:sp macro="" textlink="">
        <xdr:nvSpPr>
          <xdr:cNvPr id="78"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9"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80"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1104900</xdr:colOff>
      <xdr:row>34</xdr:row>
      <xdr:rowOff>85725</xdr:rowOff>
    </xdr:from>
    <xdr:to>
      <xdr:col>3</xdr:col>
      <xdr:colOff>1409700</xdr:colOff>
      <xdr:row>34</xdr:row>
      <xdr:rowOff>228600</xdr:rowOff>
    </xdr:to>
    <xdr:pic>
      <xdr:nvPicPr>
        <xdr:cNvPr id="8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33675" y="9896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180975</xdr:colOff>
      <xdr:row>35</xdr:row>
      <xdr:rowOff>85725</xdr:rowOff>
    </xdr:from>
    <xdr:to>
      <xdr:col>2</xdr:col>
      <xdr:colOff>476250</xdr:colOff>
      <xdr:row>35</xdr:row>
      <xdr:rowOff>209550</xdr:rowOff>
    </xdr:to>
    <xdr:grpSp>
      <xdr:nvGrpSpPr>
        <xdr:cNvPr id="82" name="Group 1633"/>
        <xdr:cNvGrpSpPr>
          <a:grpSpLocks/>
        </xdr:cNvGrpSpPr>
      </xdr:nvGrpSpPr>
      <xdr:grpSpPr bwMode="auto">
        <a:xfrm flipH="1">
          <a:off x="1189504" y="10350313"/>
          <a:ext cx="295275" cy="123825"/>
          <a:chOff x="116" y="1071"/>
          <a:chExt cx="31" cy="13"/>
        </a:xfrm>
      </xdr:grpSpPr>
      <xdr:sp macro="" textlink="">
        <xdr:nvSpPr>
          <xdr:cNvPr id="83"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84"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342900</xdr:colOff>
      <xdr:row>36</xdr:row>
      <xdr:rowOff>28575</xdr:rowOff>
    </xdr:from>
    <xdr:to>
      <xdr:col>2</xdr:col>
      <xdr:colOff>514350</xdr:colOff>
      <xdr:row>36</xdr:row>
      <xdr:rowOff>266700</xdr:rowOff>
    </xdr:to>
    <xdr:grpSp>
      <xdr:nvGrpSpPr>
        <xdr:cNvPr id="85" name="Group 1640"/>
        <xdr:cNvGrpSpPr>
          <a:grpSpLocks/>
        </xdr:cNvGrpSpPr>
      </xdr:nvGrpSpPr>
      <xdr:grpSpPr bwMode="auto">
        <a:xfrm>
          <a:off x="1351429" y="10584516"/>
          <a:ext cx="171450" cy="238125"/>
          <a:chOff x="133" y="580"/>
          <a:chExt cx="16" cy="25"/>
        </a:xfrm>
      </xdr:grpSpPr>
      <xdr:sp macro="" textlink="">
        <xdr:nvSpPr>
          <xdr:cNvPr id="86"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87"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180975</xdr:colOff>
      <xdr:row>37</xdr:row>
      <xdr:rowOff>85725</xdr:rowOff>
    </xdr:from>
    <xdr:to>
      <xdr:col>2</xdr:col>
      <xdr:colOff>476250</xdr:colOff>
      <xdr:row>37</xdr:row>
      <xdr:rowOff>209550</xdr:rowOff>
    </xdr:to>
    <xdr:grpSp>
      <xdr:nvGrpSpPr>
        <xdr:cNvPr id="88" name="Group 1633"/>
        <xdr:cNvGrpSpPr>
          <a:grpSpLocks/>
        </xdr:cNvGrpSpPr>
      </xdr:nvGrpSpPr>
      <xdr:grpSpPr bwMode="auto">
        <a:xfrm flipH="1">
          <a:off x="1189504" y="10933019"/>
          <a:ext cx="295275" cy="123825"/>
          <a:chOff x="116" y="1071"/>
          <a:chExt cx="31" cy="13"/>
        </a:xfrm>
      </xdr:grpSpPr>
      <xdr:sp macro="" textlink="">
        <xdr:nvSpPr>
          <xdr:cNvPr id="89"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0"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200025</xdr:colOff>
      <xdr:row>38</xdr:row>
      <xdr:rowOff>28575</xdr:rowOff>
    </xdr:from>
    <xdr:to>
      <xdr:col>2</xdr:col>
      <xdr:colOff>495300</xdr:colOff>
      <xdr:row>38</xdr:row>
      <xdr:rowOff>266700</xdr:rowOff>
    </xdr:to>
    <xdr:grpSp>
      <xdr:nvGrpSpPr>
        <xdr:cNvPr id="91" name="Group 1596"/>
        <xdr:cNvGrpSpPr>
          <a:grpSpLocks/>
        </xdr:cNvGrpSpPr>
      </xdr:nvGrpSpPr>
      <xdr:grpSpPr bwMode="auto">
        <a:xfrm flipH="1">
          <a:off x="1208554" y="11167222"/>
          <a:ext cx="295275" cy="238125"/>
          <a:chOff x="117" y="399"/>
          <a:chExt cx="31" cy="25"/>
        </a:xfrm>
      </xdr:grpSpPr>
      <xdr:sp macro="" textlink="">
        <xdr:nvSpPr>
          <xdr:cNvPr id="92"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3"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4"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1276350</xdr:colOff>
      <xdr:row>38</xdr:row>
      <xdr:rowOff>85725</xdr:rowOff>
    </xdr:from>
    <xdr:to>
      <xdr:col>3</xdr:col>
      <xdr:colOff>1581150</xdr:colOff>
      <xdr:row>38</xdr:row>
      <xdr:rowOff>228600</xdr:rowOff>
    </xdr:to>
    <xdr:pic>
      <xdr:nvPicPr>
        <xdr:cNvPr id="9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05125" y="11039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40</xdr:row>
      <xdr:rowOff>28575</xdr:rowOff>
    </xdr:from>
    <xdr:to>
      <xdr:col>2</xdr:col>
      <xdr:colOff>457200</xdr:colOff>
      <xdr:row>40</xdr:row>
      <xdr:rowOff>266700</xdr:rowOff>
    </xdr:to>
    <xdr:grpSp>
      <xdr:nvGrpSpPr>
        <xdr:cNvPr id="96" name="Group 1367"/>
        <xdr:cNvGrpSpPr>
          <a:grpSpLocks/>
        </xdr:cNvGrpSpPr>
      </xdr:nvGrpSpPr>
      <xdr:grpSpPr bwMode="auto">
        <a:xfrm>
          <a:off x="1170454" y="11749928"/>
          <a:ext cx="295275" cy="238125"/>
          <a:chOff x="117" y="399"/>
          <a:chExt cx="31" cy="25"/>
        </a:xfrm>
      </xdr:grpSpPr>
      <xdr:sp macro="" textlink="">
        <xdr:nvSpPr>
          <xdr:cNvPr id="97"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8"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9"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895350</xdr:colOff>
      <xdr:row>40</xdr:row>
      <xdr:rowOff>85725</xdr:rowOff>
    </xdr:from>
    <xdr:to>
      <xdr:col>3</xdr:col>
      <xdr:colOff>1200150</xdr:colOff>
      <xdr:row>40</xdr:row>
      <xdr:rowOff>228600</xdr:rowOff>
    </xdr:to>
    <xdr:pic>
      <xdr:nvPicPr>
        <xdr:cNvPr id="10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24125" y="11610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2</xdr:col>
      <xdr:colOff>180975</xdr:colOff>
      <xdr:row>41</xdr:row>
      <xdr:rowOff>28575</xdr:rowOff>
    </xdr:from>
    <xdr:to>
      <xdr:col>2</xdr:col>
      <xdr:colOff>476250</xdr:colOff>
      <xdr:row>42</xdr:row>
      <xdr:rowOff>9525</xdr:rowOff>
    </xdr:to>
    <xdr:pic>
      <xdr:nvPicPr>
        <xdr:cNvPr id="101" name="図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81100" y="11839575"/>
          <a:ext cx="2952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76200</xdr:colOff>
      <xdr:row>41</xdr:row>
      <xdr:rowOff>85725</xdr:rowOff>
    </xdr:from>
    <xdr:to>
      <xdr:col>3</xdr:col>
      <xdr:colOff>381000</xdr:colOff>
      <xdr:row>41</xdr:row>
      <xdr:rowOff>228600</xdr:rowOff>
    </xdr:to>
    <xdr:pic>
      <xdr:nvPicPr>
        <xdr:cNvPr id="10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118967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1266825</xdr:colOff>
      <xdr:row>42</xdr:row>
      <xdr:rowOff>85725</xdr:rowOff>
    </xdr:from>
    <xdr:to>
      <xdr:col>3</xdr:col>
      <xdr:colOff>1571625</xdr:colOff>
      <xdr:row>42</xdr:row>
      <xdr:rowOff>228600</xdr:rowOff>
    </xdr:to>
    <xdr:pic>
      <xdr:nvPicPr>
        <xdr:cNvPr id="10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95600" y="12182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323850</xdr:colOff>
      <xdr:row>42</xdr:row>
      <xdr:rowOff>28575</xdr:rowOff>
    </xdr:from>
    <xdr:to>
      <xdr:col>2</xdr:col>
      <xdr:colOff>457200</xdr:colOff>
      <xdr:row>42</xdr:row>
      <xdr:rowOff>276225</xdr:rowOff>
    </xdr:to>
    <xdr:grpSp>
      <xdr:nvGrpSpPr>
        <xdr:cNvPr id="104" name="Group 3494"/>
        <xdr:cNvGrpSpPr>
          <a:grpSpLocks/>
        </xdr:cNvGrpSpPr>
      </xdr:nvGrpSpPr>
      <xdr:grpSpPr bwMode="auto">
        <a:xfrm>
          <a:off x="1332379" y="12332634"/>
          <a:ext cx="133350" cy="247650"/>
          <a:chOff x="130" y="1124"/>
          <a:chExt cx="14" cy="26"/>
        </a:xfrm>
      </xdr:grpSpPr>
      <xdr:sp macro="" textlink="">
        <xdr:nvSpPr>
          <xdr:cNvPr id="105" name="Line 1664"/>
          <xdr:cNvSpPr>
            <a:spLocks noChangeShapeType="1"/>
          </xdr:cNvSpPr>
        </xdr:nvSpPr>
        <xdr:spPr bwMode="auto">
          <a:xfrm rot="10800000" flipV="1">
            <a:off x="130" y="1125"/>
            <a:ext cx="0" cy="18"/>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6" name="Freeform 1666"/>
          <xdr:cNvSpPr>
            <a:spLocks/>
          </xdr:cNvSpPr>
        </xdr:nvSpPr>
        <xdr:spPr bwMode="auto">
          <a:xfrm>
            <a:off x="130" y="1124"/>
            <a:ext cx="14" cy="26"/>
          </a:xfrm>
          <a:custGeom>
            <a:avLst/>
            <a:gdLst>
              <a:gd name="T0" fmla="*/ 17 w 14"/>
              <a:gd name="T1" fmla="*/ 13 h 26"/>
              <a:gd name="T2" fmla="*/ 17 w 14"/>
              <a:gd name="T3" fmla="*/ 0 h 26"/>
              <a:gd name="T4" fmla="*/ 0 w 14"/>
              <a:gd name="T5" fmla="*/ 0 h 26"/>
              <a:gd name="T6" fmla="*/ 0 60000 65536"/>
              <a:gd name="T7" fmla="*/ 0 60000 65536"/>
              <a:gd name="T8" fmla="*/ 0 60000 65536"/>
              <a:gd name="T9" fmla="*/ 0 w 14"/>
              <a:gd name="T10" fmla="*/ 0 h 26"/>
              <a:gd name="T11" fmla="*/ 17 w 14"/>
              <a:gd name="T12" fmla="*/ 13 h 26"/>
            </a:gdLst>
            <a:ahLst/>
            <a:cxnLst>
              <a:cxn ang="T6">
                <a:pos x="T0" y="T1"/>
              </a:cxn>
              <a:cxn ang="T7">
                <a:pos x="T2" y="T3"/>
              </a:cxn>
              <a:cxn ang="T8">
                <a:pos x="T4" y="T5"/>
              </a:cxn>
            </a:cxnLst>
            <a:rect l="T9" t="T10" r="T11" b="T12"/>
            <a:pathLst>
              <a:path w="14" h="26">
                <a:moveTo>
                  <a:pt x="0" y="26"/>
                </a:moveTo>
                <a:lnTo>
                  <a:pt x="0" y="13"/>
                </a:lnTo>
                <a:lnTo>
                  <a:pt x="14"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190500</xdr:colOff>
      <xdr:row>43</xdr:row>
      <xdr:rowOff>28575</xdr:rowOff>
    </xdr:from>
    <xdr:to>
      <xdr:col>2</xdr:col>
      <xdr:colOff>485775</xdr:colOff>
      <xdr:row>43</xdr:row>
      <xdr:rowOff>266700</xdr:rowOff>
    </xdr:to>
    <xdr:grpSp>
      <xdr:nvGrpSpPr>
        <xdr:cNvPr id="107" name="Group 1596"/>
        <xdr:cNvGrpSpPr>
          <a:grpSpLocks/>
        </xdr:cNvGrpSpPr>
      </xdr:nvGrpSpPr>
      <xdr:grpSpPr bwMode="auto">
        <a:xfrm flipH="1">
          <a:off x="1199029" y="12623987"/>
          <a:ext cx="295275" cy="238125"/>
          <a:chOff x="117" y="399"/>
          <a:chExt cx="31" cy="25"/>
        </a:xfrm>
      </xdr:grpSpPr>
      <xdr:sp macro="" textlink="">
        <xdr:nvSpPr>
          <xdr:cNvPr id="108"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9"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0"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514350</xdr:colOff>
      <xdr:row>44</xdr:row>
      <xdr:rowOff>85725</xdr:rowOff>
    </xdr:from>
    <xdr:to>
      <xdr:col>3</xdr:col>
      <xdr:colOff>819150</xdr:colOff>
      <xdr:row>44</xdr:row>
      <xdr:rowOff>228600</xdr:rowOff>
    </xdr:to>
    <xdr:pic>
      <xdr:nvPicPr>
        <xdr:cNvPr id="11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3125" y="12753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76200</xdr:colOff>
      <xdr:row>43</xdr:row>
      <xdr:rowOff>85725</xdr:rowOff>
    </xdr:from>
    <xdr:to>
      <xdr:col>3</xdr:col>
      <xdr:colOff>381000</xdr:colOff>
      <xdr:row>43</xdr:row>
      <xdr:rowOff>228600</xdr:rowOff>
    </xdr:to>
    <xdr:pic>
      <xdr:nvPicPr>
        <xdr:cNvPr id="11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124682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190500</xdr:colOff>
      <xdr:row>44</xdr:row>
      <xdr:rowOff>28575</xdr:rowOff>
    </xdr:from>
    <xdr:to>
      <xdr:col>2</xdr:col>
      <xdr:colOff>485775</xdr:colOff>
      <xdr:row>44</xdr:row>
      <xdr:rowOff>266700</xdr:rowOff>
    </xdr:to>
    <xdr:grpSp>
      <xdr:nvGrpSpPr>
        <xdr:cNvPr id="113" name="Group 1596"/>
        <xdr:cNvGrpSpPr>
          <a:grpSpLocks/>
        </xdr:cNvGrpSpPr>
      </xdr:nvGrpSpPr>
      <xdr:grpSpPr bwMode="auto">
        <a:xfrm flipH="1">
          <a:off x="1199029" y="12915340"/>
          <a:ext cx="295275" cy="238125"/>
          <a:chOff x="117" y="399"/>
          <a:chExt cx="31" cy="25"/>
        </a:xfrm>
      </xdr:grpSpPr>
      <xdr:sp macro="" textlink="">
        <xdr:nvSpPr>
          <xdr:cNvPr id="114"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5"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6"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200025</xdr:colOff>
      <xdr:row>46</xdr:row>
      <xdr:rowOff>95250</xdr:rowOff>
    </xdr:from>
    <xdr:to>
      <xdr:col>2</xdr:col>
      <xdr:colOff>495300</xdr:colOff>
      <xdr:row>46</xdr:row>
      <xdr:rowOff>219075</xdr:rowOff>
    </xdr:to>
    <xdr:grpSp>
      <xdr:nvGrpSpPr>
        <xdr:cNvPr id="117" name="Group 1476"/>
        <xdr:cNvGrpSpPr>
          <a:grpSpLocks/>
        </xdr:cNvGrpSpPr>
      </xdr:nvGrpSpPr>
      <xdr:grpSpPr bwMode="auto">
        <a:xfrm>
          <a:off x="1208554" y="13564721"/>
          <a:ext cx="295275" cy="123825"/>
          <a:chOff x="116" y="1071"/>
          <a:chExt cx="31" cy="13"/>
        </a:xfrm>
      </xdr:grpSpPr>
      <xdr:sp macro="" textlink="">
        <xdr:nvSpPr>
          <xdr:cNvPr id="118" name="Line 147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9" name="Freeform 147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695325</xdr:colOff>
      <xdr:row>46</xdr:row>
      <xdr:rowOff>85725</xdr:rowOff>
    </xdr:from>
    <xdr:to>
      <xdr:col>3</xdr:col>
      <xdr:colOff>1000125</xdr:colOff>
      <xdr:row>46</xdr:row>
      <xdr:rowOff>228600</xdr:rowOff>
    </xdr:to>
    <xdr:pic>
      <xdr:nvPicPr>
        <xdr:cNvPr id="12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4100" y="13325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342900</xdr:colOff>
      <xdr:row>48</xdr:row>
      <xdr:rowOff>28575</xdr:rowOff>
    </xdr:from>
    <xdr:to>
      <xdr:col>2</xdr:col>
      <xdr:colOff>514350</xdr:colOff>
      <xdr:row>48</xdr:row>
      <xdr:rowOff>266700</xdr:rowOff>
    </xdr:to>
    <xdr:grpSp>
      <xdr:nvGrpSpPr>
        <xdr:cNvPr id="121" name="Group 1640"/>
        <xdr:cNvGrpSpPr>
          <a:grpSpLocks/>
        </xdr:cNvGrpSpPr>
      </xdr:nvGrpSpPr>
      <xdr:grpSpPr bwMode="auto">
        <a:xfrm>
          <a:off x="1351429" y="14080751"/>
          <a:ext cx="171450" cy="238125"/>
          <a:chOff x="133" y="580"/>
          <a:chExt cx="16" cy="25"/>
        </a:xfrm>
      </xdr:grpSpPr>
      <xdr:sp macro="" textlink="">
        <xdr:nvSpPr>
          <xdr:cNvPr id="122"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3" name="Freeform 1642"/>
          <xdr:cNvSpPr>
            <a:spLocks/>
          </xdr:cNvSpPr>
        </xdr:nvSpPr>
        <xdr:spPr bwMode="auto">
          <a:xfrm>
            <a:off x="133" y="593"/>
            <a:ext cx="16" cy="12"/>
          </a:xfrm>
          <a:custGeom>
            <a:avLst/>
            <a:gdLst>
              <a:gd name="T0" fmla="*/ 0 w 13"/>
              <a:gd name="T1" fmla="*/ 29 h 11"/>
              <a:gd name="T2" fmla="*/ 0 w 13"/>
              <a:gd name="T3" fmla="*/ 0 h 11"/>
              <a:gd name="T4" fmla="*/ 162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533400</xdr:colOff>
      <xdr:row>47</xdr:row>
      <xdr:rowOff>85725</xdr:rowOff>
    </xdr:from>
    <xdr:to>
      <xdr:col>3</xdr:col>
      <xdr:colOff>838200</xdr:colOff>
      <xdr:row>47</xdr:row>
      <xdr:rowOff>228600</xdr:rowOff>
    </xdr:to>
    <xdr:pic>
      <xdr:nvPicPr>
        <xdr:cNvPr id="12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62175" y="136112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76200</xdr:colOff>
      <xdr:row>48</xdr:row>
      <xdr:rowOff>85725</xdr:rowOff>
    </xdr:from>
    <xdr:to>
      <xdr:col>3</xdr:col>
      <xdr:colOff>381000</xdr:colOff>
      <xdr:row>48</xdr:row>
      <xdr:rowOff>228600</xdr:rowOff>
    </xdr:to>
    <xdr:pic>
      <xdr:nvPicPr>
        <xdr:cNvPr id="12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13896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180975</xdr:colOff>
      <xdr:row>49</xdr:row>
      <xdr:rowOff>95250</xdr:rowOff>
    </xdr:from>
    <xdr:to>
      <xdr:col>2</xdr:col>
      <xdr:colOff>476250</xdr:colOff>
      <xdr:row>49</xdr:row>
      <xdr:rowOff>219075</xdr:rowOff>
    </xdr:to>
    <xdr:grpSp>
      <xdr:nvGrpSpPr>
        <xdr:cNvPr id="126" name="Group 1633"/>
        <xdr:cNvGrpSpPr>
          <a:grpSpLocks/>
        </xdr:cNvGrpSpPr>
      </xdr:nvGrpSpPr>
      <xdr:grpSpPr bwMode="auto">
        <a:xfrm flipH="1">
          <a:off x="1189504" y="14438779"/>
          <a:ext cx="295275" cy="123825"/>
          <a:chOff x="116" y="1071"/>
          <a:chExt cx="31" cy="13"/>
        </a:xfrm>
      </xdr:grpSpPr>
      <xdr:sp macro="" textlink="">
        <xdr:nvSpPr>
          <xdr:cNvPr id="127"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8"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1085850</xdr:colOff>
      <xdr:row>49</xdr:row>
      <xdr:rowOff>85725</xdr:rowOff>
    </xdr:from>
    <xdr:to>
      <xdr:col>3</xdr:col>
      <xdr:colOff>1390650</xdr:colOff>
      <xdr:row>49</xdr:row>
      <xdr:rowOff>228600</xdr:rowOff>
    </xdr:to>
    <xdr:pic>
      <xdr:nvPicPr>
        <xdr:cNvPr id="12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14625" y="141827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76200</xdr:colOff>
      <xdr:row>3</xdr:row>
      <xdr:rowOff>85725</xdr:rowOff>
    </xdr:from>
    <xdr:to>
      <xdr:col>3</xdr:col>
      <xdr:colOff>381000</xdr:colOff>
      <xdr:row>3</xdr:row>
      <xdr:rowOff>228600</xdr:rowOff>
    </xdr:to>
    <xdr:pic>
      <xdr:nvPicPr>
        <xdr:cNvPr id="13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11525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76200</xdr:colOff>
      <xdr:row>4</xdr:row>
      <xdr:rowOff>85725</xdr:rowOff>
    </xdr:from>
    <xdr:to>
      <xdr:col>3</xdr:col>
      <xdr:colOff>381000</xdr:colOff>
      <xdr:row>4</xdr:row>
      <xdr:rowOff>228600</xdr:rowOff>
    </xdr:to>
    <xdr:pic>
      <xdr:nvPicPr>
        <xdr:cNvPr id="13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14382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2</xdr:col>
      <xdr:colOff>171450</xdr:colOff>
      <xdr:row>21</xdr:row>
      <xdr:rowOff>28575</xdr:rowOff>
    </xdr:from>
    <xdr:to>
      <xdr:col>2</xdr:col>
      <xdr:colOff>447675</xdr:colOff>
      <xdr:row>21</xdr:row>
      <xdr:rowOff>276225</xdr:rowOff>
    </xdr:to>
    <xdr:pic>
      <xdr:nvPicPr>
        <xdr:cNvPr id="132" name="図 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171575" y="6124575"/>
          <a:ext cx="276225"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76200</xdr:colOff>
      <xdr:row>21</xdr:row>
      <xdr:rowOff>85725</xdr:rowOff>
    </xdr:from>
    <xdr:to>
      <xdr:col>3</xdr:col>
      <xdr:colOff>381000</xdr:colOff>
      <xdr:row>21</xdr:row>
      <xdr:rowOff>228600</xdr:rowOff>
    </xdr:to>
    <xdr:pic>
      <xdr:nvPicPr>
        <xdr:cNvPr id="13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04975" y="618172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20</xdr:row>
      <xdr:rowOff>19050</xdr:rowOff>
    </xdr:from>
    <xdr:to>
      <xdr:col>2</xdr:col>
      <xdr:colOff>457200</xdr:colOff>
      <xdr:row>21</xdr:row>
      <xdr:rowOff>9525</xdr:rowOff>
    </xdr:to>
    <xdr:pic>
      <xdr:nvPicPr>
        <xdr:cNvPr id="134" name="図 578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43000" y="5829300"/>
          <a:ext cx="3143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1304925</xdr:colOff>
      <xdr:row>20</xdr:row>
      <xdr:rowOff>85725</xdr:rowOff>
    </xdr:from>
    <xdr:to>
      <xdr:col>3</xdr:col>
      <xdr:colOff>1609725</xdr:colOff>
      <xdr:row>20</xdr:row>
      <xdr:rowOff>228600</xdr:rowOff>
    </xdr:to>
    <xdr:pic>
      <xdr:nvPicPr>
        <xdr:cNvPr id="13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33700" y="58959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2</xdr:col>
      <xdr:colOff>180975</xdr:colOff>
      <xdr:row>23</xdr:row>
      <xdr:rowOff>19050</xdr:rowOff>
    </xdr:from>
    <xdr:to>
      <xdr:col>2</xdr:col>
      <xdr:colOff>466725</xdr:colOff>
      <xdr:row>23</xdr:row>
      <xdr:rowOff>276225</xdr:rowOff>
    </xdr:to>
    <xdr:pic>
      <xdr:nvPicPr>
        <xdr:cNvPr id="136" name="図 4"/>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181100" y="6686550"/>
          <a:ext cx="2857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161925</xdr:colOff>
      <xdr:row>47</xdr:row>
      <xdr:rowOff>28575</xdr:rowOff>
    </xdr:from>
    <xdr:to>
      <xdr:col>2</xdr:col>
      <xdr:colOff>457200</xdr:colOff>
      <xdr:row>47</xdr:row>
      <xdr:rowOff>266700</xdr:rowOff>
    </xdr:to>
    <xdr:grpSp>
      <xdr:nvGrpSpPr>
        <xdr:cNvPr id="137" name="Group 1367"/>
        <xdr:cNvGrpSpPr>
          <a:grpSpLocks/>
        </xdr:cNvGrpSpPr>
      </xdr:nvGrpSpPr>
      <xdr:grpSpPr bwMode="auto">
        <a:xfrm>
          <a:off x="1170454" y="13789399"/>
          <a:ext cx="295275" cy="238125"/>
          <a:chOff x="117" y="399"/>
          <a:chExt cx="31" cy="25"/>
        </a:xfrm>
      </xdr:grpSpPr>
      <xdr:sp macro="" textlink="">
        <xdr:nvSpPr>
          <xdr:cNvPr id="138"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9"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0"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123825</xdr:colOff>
      <xdr:row>2</xdr:row>
      <xdr:rowOff>104775</xdr:rowOff>
    </xdr:from>
    <xdr:to>
      <xdr:col>2</xdr:col>
      <xdr:colOff>419100</xdr:colOff>
      <xdr:row>2</xdr:row>
      <xdr:rowOff>228600</xdr:rowOff>
    </xdr:to>
    <xdr:grpSp>
      <xdr:nvGrpSpPr>
        <xdr:cNvPr id="141" name="Group 1633"/>
        <xdr:cNvGrpSpPr>
          <a:grpSpLocks/>
        </xdr:cNvGrpSpPr>
      </xdr:nvGrpSpPr>
      <xdr:grpSpPr bwMode="auto">
        <a:xfrm flipH="1">
          <a:off x="1132354" y="889187"/>
          <a:ext cx="295275" cy="123825"/>
          <a:chOff x="116" y="1071"/>
          <a:chExt cx="31" cy="13"/>
        </a:xfrm>
      </xdr:grpSpPr>
      <xdr:sp macro="" textlink="">
        <xdr:nvSpPr>
          <xdr:cNvPr id="142"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3"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695325</xdr:colOff>
      <xdr:row>6</xdr:row>
      <xdr:rowOff>85725</xdr:rowOff>
    </xdr:from>
    <xdr:to>
      <xdr:col>3</xdr:col>
      <xdr:colOff>1000125</xdr:colOff>
      <xdr:row>6</xdr:row>
      <xdr:rowOff>228600</xdr:rowOff>
    </xdr:to>
    <xdr:pic>
      <xdr:nvPicPr>
        <xdr:cNvPr id="14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4100" y="20097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9</xdr:row>
      <xdr:rowOff>9525</xdr:rowOff>
    </xdr:from>
    <xdr:to>
      <xdr:col>2</xdr:col>
      <xdr:colOff>457200</xdr:colOff>
      <xdr:row>9</xdr:row>
      <xdr:rowOff>247650</xdr:rowOff>
    </xdr:to>
    <xdr:grpSp>
      <xdr:nvGrpSpPr>
        <xdr:cNvPr id="145" name="Group 1596"/>
        <xdr:cNvGrpSpPr>
          <a:grpSpLocks/>
        </xdr:cNvGrpSpPr>
      </xdr:nvGrpSpPr>
      <xdr:grpSpPr bwMode="auto">
        <a:xfrm flipH="1">
          <a:off x="1170454" y="2788584"/>
          <a:ext cx="295275" cy="238125"/>
          <a:chOff x="117" y="399"/>
          <a:chExt cx="31" cy="25"/>
        </a:xfrm>
      </xdr:grpSpPr>
      <xdr:sp macro="" textlink="">
        <xdr:nvSpPr>
          <xdr:cNvPr id="146"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7"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8"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723900</xdr:colOff>
      <xdr:row>10</xdr:row>
      <xdr:rowOff>76200</xdr:rowOff>
    </xdr:from>
    <xdr:to>
      <xdr:col>3</xdr:col>
      <xdr:colOff>1028700</xdr:colOff>
      <xdr:row>10</xdr:row>
      <xdr:rowOff>219075</xdr:rowOff>
    </xdr:to>
    <xdr:pic>
      <xdr:nvPicPr>
        <xdr:cNvPr id="14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2675" y="3086100"/>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15</xdr:row>
      <xdr:rowOff>85725</xdr:rowOff>
    </xdr:from>
    <xdr:to>
      <xdr:col>3</xdr:col>
      <xdr:colOff>381000</xdr:colOff>
      <xdr:row>15</xdr:row>
      <xdr:rowOff>228600</xdr:rowOff>
    </xdr:to>
    <xdr:grpSp>
      <xdr:nvGrpSpPr>
        <xdr:cNvPr id="150" name="グループ化 449"/>
        <xdr:cNvGrpSpPr>
          <a:grpSpLocks/>
        </xdr:cNvGrpSpPr>
      </xdr:nvGrpSpPr>
      <xdr:grpSpPr bwMode="auto">
        <a:xfrm>
          <a:off x="1702734" y="4523254"/>
          <a:ext cx="314325" cy="142875"/>
          <a:chOff x="2140744" y="17706975"/>
          <a:chExt cx="314325" cy="142875"/>
        </a:xfrm>
      </xdr:grpSpPr>
      <xdr:sp macro="" textlink="">
        <xdr:nvSpPr>
          <xdr:cNvPr id="151" name="Freeform 50231"/>
          <xdr:cNvSpPr>
            <a:spLocks/>
          </xdr:cNvSpPr>
        </xdr:nvSpPr>
        <xdr:spPr bwMode="auto">
          <a:xfrm>
            <a:off x="2140744" y="17706975"/>
            <a:ext cx="314325" cy="142875"/>
          </a:xfrm>
          <a:custGeom>
            <a:avLst/>
            <a:gdLst>
              <a:gd name="T0" fmla="*/ 0 w 99"/>
              <a:gd name="T1" fmla="*/ 0 h 45"/>
              <a:gd name="T2" fmla="*/ 0 w 99"/>
              <a:gd name="T3" fmla="*/ 0 h 45"/>
              <a:gd name="T4" fmla="*/ 0 w 99"/>
              <a:gd name="T5" fmla="*/ 0 h 45"/>
              <a:gd name="T6" fmla="*/ 0 w 99"/>
              <a:gd name="T7" fmla="*/ 0 h 45"/>
              <a:gd name="T8" fmla="*/ 0 w 99"/>
              <a:gd name="T9" fmla="*/ 0 h 45"/>
              <a:gd name="T10" fmla="*/ 0 w 99"/>
              <a:gd name="T11" fmla="*/ 0 h 45"/>
              <a:gd name="T12" fmla="*/ 0 w 99"/>
              <a:gd name="T13" fmla="*/ 0 h 45"/>
              <a:gd name="T14" fmla="*/ 0 w 99"/>
              <a:gd name="T15" fmla="*/ 0 h 45"/>
              <a:gd name="T16" fmla="*/ 0 w 99"/>
              <a:gd name="T17" fmla="*/ 0 h 45"/>
              <a:gd name="T18" fmla="*/ 0 w 99"/>
              <a:gd name="T19" fmla="*/ 0 h 45"/>
              <a:gd name="T20" fmla="*/ 0 w 99"/>
              <a:gd name="T21" fmla="*/ 0 h 45"/>
              <a:gd name="T22" fmla="*/ 0 w 99"/>
              <a:gd name="T23" fmla="*/ 0 h 45"/>
              <a:gd name="T24" fmla="*/ 0 w 99"/>
              <a:gd name="T25" fmla="*/ 0 h 45"/>
              <a:gd name="T26" fmla="*/ 0 w 99"/>
              <a:gd name="T27" fmla="*/ 0 h 45"/>
              <a:gd name="T28" fmla="*/ 0 w 99"/>
              <a:gd name="T29" fmla="*/ 0 h 45"/>
              <a:gd name="T30" fmla="*/ 0 w 99"/>
              <a:gd name="T31" fmla="*/ 0 h 45"/>
              <a:gd name="T32" fmla="*/ 0 w 99"/>
              <a:gd name="T33" fmla="*/ 0 h 45"/>
              <a:gd name="T34" fmla="*/ 0 w 99"/>
              <a:gd name="T35" fmla="*/ 0 h 45"/>
              <a:gd name="T36" fmla="*/ 0 w 99"/>
              <a:gd name="T37" fmla="*/ 0 h 45"/>
              <a:gd name="T38" fmla="*/ 0 w 99"/>
              <a:gd name="T39" fmla="*/ 0 h 45"/>
              <a:gd name="T40" fmla="*/ 0 w 99"/>
              <a:gd name="T41" fmla="*/ 0 h 45"/>
              <a:gd name="T42" fmla="*/ 0 w 99"/>
              <a:gd name="T43" fmla="*/ 0 h 45"/>
              <a:gd name="T44" fmla="*/ 0 w 99"/>
              <a:gd name="T45" fmla="*/ 0 h 45"/>
              <a:gd name="T46" fmla="*/ 0 w 99"/>
              <a:gd name="T47" fmla="*/ 0 h 45"/>
              <a:gd name="T48" fmla="*/ 0 w 99"/>
              <a:gd name="T49" fmla="*/ 0 h 45"/>
              <a:gd name="T50" fmla="*/ 0 w 99"/>
              <a:gd name="T51" fmla="*/ 0 h 45"/>
              <a:gd name="T52" fmla="*/ 0 w 99"/>
              <a:gd name="T53" fmla="*/ 0 h 45"/>
              <a:gd name="T54" fmla="*/ 0 w 99"/>
              <a:gd name="T55" fmla="*/ 0 h 45"/>
              <a:gd name="T56" fmla="*/ 0 w 99"/>
              <a:gd name="T57" fmla="*/ 0 h 45"/>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99"/>
              <a:gd name="T88" fmla="*/ 0 h 45"/>
              <a:gd name="T89" fmla="*/ 99 w 99"/>
              <a:gd name="T90" fmla="*/ 45 h 45"/>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99" h="45">
                <a:moveTo>
                  <a:pt x="99" y="23"/>
                </a:moveTo>
                <a:lnTo>
                  <a:pt x="99" y="23"/>
                </a:lnTo>
                <a:lnTo>
                  <a:pt x="98" y="32"/>
                </a:lnTo>
                <a:lnTo>
                  <a:pt x="95" y="38"/>
                </a:lnTo>
                <a:lnTo>
                  <a:pt x="91" y="44"/>
                </a:lnTo>
                <a:lnTo>
                  <a:pt x="88" y="45"/>
                </a:lnTo>
                <a:lnTo>
                  <a:pt x="86" y="45"/>
                </a:lnTo>
                <a:lnTo>
                  <a:pt x="13" y="45"/>
                </a:lnTo>
                <a:lnTo>
                  <a:pt x="10" y="45"/>
                </a:lnTo>
                <a:lnTo>
                  <a:pt x="8" y="44"/>
                </a:lnTo>
                <a:lnTo>
                  <a:pt x="4" y="38"/>
                </a:lnTo>
                <a:lnTo>
                  <a:pt x="1" y="32"/>
                </a:lnTo>
                <a:lnTo>
                  <a:pt x="0" y="23"/>
                </a:lnTo>
                <a:lnTo>
                  <a:pt x="1" y="15"/>
                </a:lnTo>
                <a:lnTo>
                  <a:pt x="4" y="7"/>
                </a:lnTo>
                <a:lnTo>
                  <a:pt x="8" y="3"/>
                </a:lnTo>
                <a:lnTo>
                  <a:pt x="10" y="1"/>
                </a:lnTo>
                <a:lnTo>
                  <a:pt x="13" y="0"/>
                </a:lnTo>
                <a:lnTo>
                  <a:pt x="86" y="0"/>
                </a:lnTo>
                <a:lnTo>
                  <a:pt x="88" y="1"/>
                </a:lnTo>
                <a:lnTo>
                  <a:pt x="91" y="3"/>
                </a:lnTo>
                <a:lnTo>
                  <a:pt x="95" y="7"/>
                </a:lnTo>
                <a:lnTo>
                  <a:pt x="98" y="15"/>
                </a:lnTo>
                <a:lnTo>
                  <a:pt x="99" y="23"/>
                </a:lnTo>
                <a:close/>
              </a:path>
            </a:pathLst>
          </a:custGeom>
          <a:solidFill>
            <a:srgbClr val="0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2" name="Freeform 50233"/>
          <xdr:cNvSpPr>
            <a:spLocks/>
          </xdr:cNvSpPr>
        </xdr:nvSpPr>
        <xdr:spPr bwMode="auto">
          <a:xfrm>
            <a:off x="2255044" y="17726025"/>
            <a:ext cx="85725" cy="104775"/>
          </a:xfrm>
          <a:custGeom>
            <a:avLst/>
            <a:gdLst>
              <a:gd name="T0" fmla="*/ 0 w 25"/>
              <a:gd name="T1" fmla="*/ 0 h 31"/>
              <a:gd name="T2" fmla="*/ 0 w 25"/>
              <a:gd name="T3" fmla="*/ 0 h 31"/>
              <a:gd name="T4" fmla="*/ 0 w 25"/>
              <a:gd name="T5" fmla="*/ 0 h 31"/>
              <a:gd name="T6" fmla="*/ 0 w 25"/>
              <a:gd name="T7" fmla="*/ 0 h 31"/>
              <a:gd name="T8" fmla="*/ 0 w 25"/>
              <a:gd name="T9" fmla="*/ 0 h 31"/>
              <a:gd name="T10" fmla="*/ 0 w 25"/>
              <a:gd name="T11" fmla="*/ 0 h 31"/>
              <a:gd name="T12" fmla="*/ 0 w 25"/>
              <a:gd name="T13" fmla="*/ 0 h 31"/>
              <a:gd name="T14" fmla="*/ 0 w 25"/>
              <a:gd name="T15" fmla="*/ 0 h 31"/>
              <a:gd name="T16" fmla="*/ 0 w 25"/>
              <a:gd name="T17" fmla="*/ 0 h 31"/>
              <a:gd name="T18" fmla="*/ 0 w 25"/>
              <a:gd name="T19" fmla="*/ 0 h 31"/>
              <a:gd name="T20" fmla="*/ 0 w 25"/>
              <a:gd name="T21" fmla="*/ 0 h 31"/>
              <a:gd name="T22" fmla="*/ 0 w 25"/>
              <a:gd name="T23" fmla="*/ 0 h 31"/>
              <a:gd name="T24" fmla="*/ 0 w 25"/>
              <a:gd name="T25" fmla="*/ 0 h 31"/>
              <a:gd name="T26" fmla="*/ 0 w 25"/>
              <a:gd name="T27" fmla="*/ 0 h 31"/>
              <a:gd name="T28" fmla="*/ 0 w 25"/>
              <a:gd name="T29" fmla="*/ 0 h 31"/>
              <a:gd name="T30" fmla="*/ 0 w 25"/>
              <a:gd name="T31" fmla="*/ 0 h 31"/>
              <a:gd name="T32" fmla="*/ 0 w 25"/>
              <a:gd name="T33" fmla="*/ 0 h 31"/>
              <a:gd name="T34" fmla="*/ 0 w 25"/>
              <a:gd name="T35" fmla="*/ 0 h 31"/>
              <a:gd name="T36" fmla="*/ 0 w 25"/>
              <a:gd name="T37" fmla="*/ 0 h 31"/>
              <a:gd name="T38" fmla="*/ 0 w 25"/>
              <a:gd name="T39" fmla="*/ 0 h 31"/>
              <a:gd name="T40" fmla="*/ 0 w 25"/>
              <a:gd name="T41" fmla="*/ 0 h 31"/>
              <a:gd name="T42" fmla="*/ 0 w 25"/>
              <a:gd name="T43" fmla="*/ 0 h 3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5"/>
              <a:gd name="T67" fmla="*/ 0 h 31"/>
              <a:gd name="T68" fmla="*/ 25 w 25"/>
              <a:gd name="T69" fmla="*/ 31 h 3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5" h="31">
                <a:moveTo>
                  <a:pt x="25" y="16"/>
                </a:moveTo>
                <a:lnTo>
                  <a:pt x="25" y="16"/>
                </a:lnTo>
                <a:lnTo>
                  <a:pt x="24" y="22"/>
                </a:lnTo>
                <a:lnTo>
                  <a:pt x="21" y="27"/>
                </a:lnTo>
                <a:lnTo>
                  <a:pt x="18" y="31"/>
                </a:lnTo>
                <a:lnTo>
                  <a:pt x="13" y="31"/>
                </a:lnTo>
                <a:lnTo>
                  <a:pt x="7" y="31"/>
                </a:lnTo>
                <a:lnTo>
                  <a:pt x="3" y="27"/>
                </a:lnTo>
                <a:lnTo>
                  <a:pt x="1" y="22"/>
                </a:lnTo>
                <a:lnTo>
                  <a:pt x="0" y="16"/>
                </a:lnTo>
                <a:lnTo>
                  <a:pt x="1" y="10"/>
                </a:lnTo>
                <a:lnTo>
                  <a:pt x="3" y="5"/>
                </a:lnTo>
                <a:lnTo>
                  <a:pt x="7" y="1"/>
                </a:lnTo>
                <a:lnTo>
                  <a:pt x="13" y="0"/>
                </a:lnTo>
                <a:lnTo>
                  <a:pt x="18" y="1"/>
                </a:lnTo>
                <a:lnTo>
                  <a:pt x="21" y="5"/>
                </a:lnTo>
                <a:lnTo>
                  <a:pt x="24" y="10"/>
                </a:lnTo>
                <a:lnTo>
                  <a:pt x="25" y="16"/>
                </a:lnTo>
                <a:close/>
              </a:path>
            </a:pathLst>
          </a:custGeom>
          <a:solidFill>
            <a:srgbClr val="FFFF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153" name="円/楕円 152"/>
          <xdr:cNvSpPr/>
        </xdr:nvSpPr>
        <xdr:spPr bwMode="auto">
          <a:xfrm>
            <a:off x="2188369" y="17735550"/>
            <a:ext cx="38100" cy="85725"/>
          </a:xfrm>
          <a:prstGeom prst="ellipse">
            <a:avLst/>
          </a:prstGeom>
          <a:ln w="508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ja-JP" altLang="en-US"/>
          </a:p>
        </xdr:txBody>
      </xdr:sp>
      <xdr:sp macro="" textlink="">
        <xdr:nvSpPr>
          <xdr:cNvPr id="154" name="円/楕円 153"/>
          <xdr:cNvSpPr/>
        </xdr:nvSpPr>
        <xdr:spPr bwMode="auto">
          <a:xfrm>
            <a:off x="2369344" y="17735550"/>
            <a:ext cx="47625" cy="85725"/>
          </a:xfrm>
          <a:prstGeom prst="ellipse">
            <a:avLst/>
          </a:prstGeom>
          <a:ln w="508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ja-JP" altLang="en-US"/>
          </a:p>
        </xdr:txBody>
      </xdr:sp>
    </xdr:grpSp>
    <xdr:clientData/>
  </xdr:twoCellAnchor>
  <xdr:twoCellAnchor editAs="oneCell">
    <xdr:from>
      <xdr:col>2</xdr:col>
      <xdr:colOff>152400</xdr:colOff>
      <xdr:row>17</xdr:row>
      <xdr:rowOff>0</xdr:rowOff>
    </xdr:from>
    <xdr:to>
      <xdr:col>2</xdr:col>
      <xdr:colOff>466725</xdr:colOff>
      <xdr:row>18</xdr:row>
      <xdr:rowOff>0</xdr:rowOff>
    </xdr:to>
    <xdr:pic>
      <xdr:nvPicPr>
        <xdr:cNvPr id="155" name="図 1"/>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152525" y="4953000"/>
          <a:ext cx="31432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142875</xdr:colOff>
      <xdr:row>5</xdr:row>
      <xdr:rowOff>9525</xdr:rowOff>
    </xdr:from>
    <xdr:to>
      <xdr:col>2</xdr:col>
      <xdr:colOff>457200</xdr:colOff>
      <xdr:row>5</xdr:row>
      <xdr:rowOff>276225</xdr:rowOff>
    </xdr:to>
    <xdr:pic>
      <xdr:nvPicPr>
        <xdr:cNvPr id="156" name="図 578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43000" y="1647825"/>
          <a:ext cx="3143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editAs="oneCell">
    <xdr:from>
      <xdr:col>2</xdr:col>
      <xdr:colOff>142875</xdr:colOff>
      <xdr:row>6</xdr:row>
      <xdr:rowOff>0</xdr:rowOff>
    </xdr:from>
    <xdr:to>
      <xdr:col>2</xdr:col>
      <xdr:colOff>457200</xdr:colOff>
      <xdr:row>7</xdr:row>
      <xdr:rowOff>0</xdr:rowOff>
    </xdr:to>
    <xdr:pic>
      <xdr:nvPicPr>
        <xdr:cNvPr id="157" name="図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143000" y="1924050"/>
          <a:ext cx="31432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10</xdr:row>
      <xdr:rowOff>9525</xdr:rowOff>
    </xdr:from>
    <xdr:to>
      <xdr:col>2</xdr:col>
      <xdr:colOff>457200</xdr:colOff>
      <xdr:row>11</xdr:row>
      <xdr:rowOff>0</xdr:rowOff>
    </xdr:to>
    <xdr:pic>
      <xdr:nvPicPr>
        <xdr:cNvPr id="158" name="図 6"/>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181100" y="3019425"/>
          <a:ext cx="2762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190500</xdr:colOff>
      <xdr:row>25</xdr:row>
      <xdr:rowOff>28575</xdr:rowOff>
    </xdr:from>
    <xdr:to>
      <xdr:col>2</xdr:col>
      <xdr:colOff>485775</xdr:colOff>
      <xdr:row>25</xdr:row>
      <xdr:rowOff>266700</xdr:rowOff>
    </xdr:to>
    <xdr:grpSp>
      <xdr:nvGrpSpPr>
        <xdr:cNvPr id="159" name="Group 1596"/>
        <xdr:cNvGrpSpPr>
          <a:grpSpLocks/>
        </xdr:cNvGrpSpPr>
      </xdr:nvGrpSpPr>
      <xdr:grpSpPr bwMode="auto">
        <a:xfrm flipH="1">
          <a:off x="1199029" y="7379634"/>
          <a:ext cx="295275" cy="238125"/>
          <a:chOff x="117" y="399"/>
          <a:chExt cx="31" cy="25"/>
        </a:xfrm>
      </xdr:grpSpPr>
      <xdr:sp macro="" textlink="">
        <xdr:nvSpPr>
          <xdr:cNvPr id="160"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1"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2"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714375</xdr:colOff>
      <xdr:row>4</xdr:row>
      <xdr:rowOff>85725</xdr:rowOff>
    </xdr:from>
    <xdr:to>
      <xdr:col>3</xdr:col>
      <xdr:colOff>1019175</xdr:colOff>
      <xdr:row>4</xdr:row>
      <xdr:rowOff>228600</xdr:rowOff>
    </xdr:to>
    <xdr:pic>
      <xdr:nvPicPr>
        <xdr:cNvPr id="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92392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2</xdr:row>
      <xdr:rowOff>66675</xdr:rowOff>
    </xdr:from>
    <xdr:to>
      <xdr:col>2</xdr:col>
      <xdr:colOff>409575</xdr:colOff>
      <xdr:row>2</xdr:row>
      <xdr:rowOff>247650</xdr:rowOff>
    </xdr:to>
    <xdr:pic>
      <xdr:nvPicPr>
        <xdr:cNvPr id="3" name="Picture 2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33525" y="466725"/>
          <a:ext cx="2476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5</xdr:row>
      <xdr:rowOff>76200</xdr:rowOff>
    </xdr:from>
    <xdr:to>
      <xdr:col>3</xdr:col>
      <xdr:colOff>400050</xdr:colOff>
      <xdr:row>5</xdr:row>
      <xdr:rowOff>219075</xdr:rowOff>
    </xdr:to>
    <xdr:pic>
      <xdr:nvPicPr>
        <xdr:cNvPr id="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52650" y="11334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114300</xdr:colOff>
      <xdr:row>6</xdr:row>
      <xdr:rowOff>0</xdr:rowOff>
    </xdr:from>
    <xdr:to>
      <xdr:col>2</xdr:col>
      <xdr:colOff>323850</xdr:colOff>
      <xdr:row>6</xdr:row>
      <xdr:rowOff>257175</xdr:rowOff>
    </xdr:to>
    <xdr:grpSp>
      <xdr:nvGrpSpPr>
        <xdr:cNvPr id="5" name="Group 1326"/>
        <xdr:cNvGrpSpPr>
          <a:grpSpLocks/>
        </xdr:cNvGrpSpPr>
      </xdr:nvGrpSpPr>
      <xdr:grpSpPr bwMode="auto">
        <a:xfrm>
          <a:off x="1121229" y="1905000"/>
          <a:ext cx="209550" cy="257175"/>
          <a:chOff x="275" y="299"/>
          <a:chExt cx="22" cy="27"/>
        </a:xfrm>
      </xdr:grpSpPr>
      <xdr:sp macro="" textlink="">
        <xdr:nvSpPr>
          <xdr:cNvPr id="6" name="Line 1324"/>
          <xdr:cNvSpPr>
            <a:spLocks noChangeShapeType="1"/>
          </xdr:cNvSpPr>
        </xdr:nvSpPr>
        <xdr:spPr bwMode="auto">
          <a:xfrm rot="10800000" flipV="1">
            <a:off x="290" y="299"/>
            <a:ext cx="7" cy="15"/>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 name="Freeform 1325"/>
          <xdr:cNvSpPr>
            <a:spLocks/>
          </xdr:cNvSpPr>
        </xdr:nvSpPr>
        <xdr:spPr bwMode="auto">
          <a:xfrm>
            <a:off x="275" y="312"/>
            <a:ext cx="16" cy="14"/>
          </a:xfrm>
          <a:custGeom>
            <a:avLst/>
            <a:gdLst>
              <a:gd name="T0" fmla="*/ 16 w 16"/>
              <a:gd name="T1" fmla="*/ 14 h 14"/>
              <a:gd name="T2" fmla="*/ 16 w 16"/>
              <a:gd name="T3" fmla="*/ 0 h 14"/>
              <a:gd name="T4" fmla="*/ 0 w 16"/>
              <a:gd name="T5" fmla="*/ 0 h 14"/>
              <a:gd name="T6" fmla="*/ 0 60000 65536"/>
              <a:gd name="T7" fmla="*/ 0 60000 65536"/>
              <a:gd name="T8" fmla="*/ 0 60000 65536"/>
              <a:gd name="T9" fmla="*/ 0 w 16"/>
              <a:gd name="T10" fmla="*/ 0 h 14"/>
              <a:gd name="T11" fmla="*/ 16 w 16"/>
              <a:gd name="T12" fmla="*/ 14 h 14"/>
            </a:gdLst>
            <a:ahLst/>
            <a:cxnLst>
              <a:cxn ang="T6">
                <a:pos x="T0" y="T1"/>
              </a:cxn>
              <a:cxn ang="T7">
                <a:pos x="T2" y="T3"/>
              </a:cxn>
              <a:cxn ang="T8">
                <a:pos x="T4" y="T5"/>
              </a:cxn>
            </a:cxnLst>
            <a:rect l="T9" t="T10" r="T11" b="T12"/>
            <a:pathLst>
              <a:path w="16" h="14">
                <a:moveTo>
                  <a:pt x="16" y="14"/>
                </a:moveTo>
                <a:lnTo>
                  <a:pt x="16"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1352550</xdr:colOff>
      <xdr:row>7</xdr:row>
      <xdr:rowOff>66675</xdr:rowOff>
    </xdr:from>
    <xdr:to>
      <xdr:col>3</xdr:col>
      <xdr:colOff>1657350</xdr:colOff>
      <xdr:row>7</xdr:row>
      <xdr:rowOff>209550</xdr:rowOff>
    </xdr:to>
    <xdr:pic>
      <xdr:nvPicPr>
        <xdr:cNvPr id="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5621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8</xdr:row>
      <xdr:rowOff>76200</xdr:rowOff>
    </xdr:from>
    <xdr:to>
      <xdr:col>3</xdr:col>
      <xdr:colOff>1028700</xdr:colOff>
      <xdr:row>8</xdr:row>
      <xdr:rowOff>219075</xdr:rowOff>
    </xdr:to>
    <xdr:pic>
      <xdr:nvPicPr>
        <xdr:cNvPr id="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7907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1228725</xdr:colOff>
      <xdr:row>9</xdr:row>
      <xdr:rowOff>66675</xdr:rowOff>
    </xdr:from>
    <xdr:to>
      <xdr:col>3</xdr:col>
      <xdr:colOff>1533525</xdr:colOff>
      <xdr:row>9</xdr:row>
      <xdr:rowOff>209550</xdr:rowOff>
    </xdr:to>
    <xdr:pic>
      <xdr:nvPicPr>
        <xdr:cNvPr id="1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20002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11</xdr:row>
      <xdr:rowOff>76200</xdr:rowOff>
    </xdr:from>
    <xdr:to>
      <xdr:col>3</xdr:col>
      <xdr:colOff>1028700</xdr:colOff>
      <xdr:row>11</xdr:row>
      <xdr:rowOff>219075</xdr:rowOff>
    </xdr:to>
    <xdr:pic>
      <xdr:nvPicPr>
        <xdr:cNvPr id="1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24479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12</xdr:row>
      <xdr:rowOff>76200</xdr:rowOff>
    </xdr:from>
    <xdr:to>
      <xdr:col>3</xdr:col>
      <xdr:colOff>1028700</xdr:colOff>
      <xdr:row>12</xdr:row>
      <xdr:rowOff>219075</xdr:rowOff>
    </xdr:to>
    <xdr:pic>
      <xdr:nvPicPr>
        <xdr:cNvPr id="1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26670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12</xdr:row>
      <xdr:rowOff>19050</xdr:rowOff>
    </xdr:from>
    <xdr:to>
      <xdr:col>2</xdr:col>
      <xdr:colOff>400050</xdr:colOff>
      <xdr:row>12</xdr:row>
      <xdr:rowOff>257175</xdr:rowOff>
    </xdr:to>
    <xdr:grpSp>
      <xdr:nvGrpSpPr>
        <xdr:cNvPr id="13" name="Group 1367"/>
        <xdr:cNvGrpSpPr>
          <a:grpSpLocks/>
        </xdr:cNvGrpSpPr>
      </xdr:nvGrpSpPr>
      <xdr:grpSpPr bwMode="auto">
        <a:xfrm>
          <a:off x="1111704" y="3584121"/>
          <a:ext cx="295275" cy="238125"/>
          <a:chOff x="117" y="399"/>
          <a:chExt cx="31" cy="25"/>
        </a:xfrm>
      </xdr:grpSpPr>
      <xdr:sp macro="" textlink="">
        <xdr:nvSpPr>
          <xdr:cNvPr id="14" name="Line 136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 name="Line 136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 name="Freeform 137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21</xdr:row>
      <xdr:rowOff>28575</xdr:rowOff>
    </xdr:from>
    <xdr:to>
      <xdr:col>2</xdr:col>
      <xdr:colOff>400050</xdr:colOff>
      <xdr:row>21</xdr:row>
      <xdr:rowOff>266700</xdr:rowOff>
    </xdr:to>
    <xdr:grpSp>
      <xdr:nvGrpSpPr>
        <xdr:cNvPr id="17" name="Group 1435"/>
        <xdr:cNvGrpSpPr>
          <a:grpSpLocks/>
        </xdr:cNvGrpSpPr>
      </xdr:nvGrpSpPr>
      <xdr:grpSpPr bwMode="auto">
        <a:xfrm flipH="1">
          <a:off x="1111704" y="6165396"/>
          <a:ext cx="295275" cy="238125"/>
          <a:chOff x="117" y="399"/>
          <a:chExt cx="31" cy="25"/>
        </a:xfrm>
      </xdr:grpSpPr>
      <xdr:sp macro="" textlink="">
        <xdr:nvSpPr>
          <xdr:cNvPr id="18" name="Line 1436"/>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 name="Line 1437"/>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 name="Freeform 1438"/>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1314450</xdr:colOff>
      <xdr:row>21</xdr:row>
      <xdr:rowOff>76200</xdr:rowOff>
    </xdr:from>
    <xdr:to>
      <xdr:col>3</xdr:col>
      <xdr:colOff>1619250</xdr:colOff>
      <xdr:row>21</xdr:row>
      <xdr:rowOff>219075</xdr:rowOff>
    </xdr:to>
    <xdr:pic>
      <xdr:nvPicPr>
        <xdr:cNvPr id="2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46386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22</xdr:row>
      <xdr:rowOff>9525</xdr:rowOff>
    </xdr:from>
    <xdr:to>
      <xdr:col>2</xdr:col>
      <xdr:colOff>266700</xdr:colOff>
      <xdr:row>22</xdr:row>
      <xdr:rowOff>266700</xdr:rowOff>
    </xdr:to>
    <xdr:grpSp>
      <xdr:nvGrpSpPr>
        <xdr:cNvPr id="22" name="Group 1445"/>
        <xdr:cNvGrpSpPr>
          <a:grpSpLocks/>
        </xdr:cNvGrpSpPr>
      </xdr:nvGrpSpPr>
      <xdr:grpSpPr bwMode="auto">
        <a:xfrm>
          <a:off x="1159329" y="6432096"/>
          <a:ext cx="114300" cy="257175"/>
          <a:chOff x="121" y="877"/>
          <a:chExt cx="12" cy="27"/>
        </a:xfrm>
      </xdr:grpSpPr>
      <xdr:sp macro="" textlink="">
        <xdr:nvSpPr>
          <xdr:cNvPr id="23" name="Line 1441"/>
          <xdr:cNvSpPr>
            <a:spLocks noChangeShapeType="1"/>
          </xdr:cNvSpPr>
        </xdr:nvSpPr>
        <xdr:spPr bwMode="auto">
          <a:xfrm rot="10800000" flipH="1" flipV="1">
            <a:off x="133" y="87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4" name="Line 1442"/>
          <xdr:cNvSpPr>
            <a:spLocks noChangeShapeType="1"/>
          </xdr:cNvSpPr>
        </xdr:nvSpPr>
        <xdr:spPr bwMode="auto">
          <a:xfrm rot="-5400000" flipH="1" flipV="1">
            <a:off x="113" y="896"/>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5" name="Freeform 1443"/>
          <xdr:cNvSpPr>
            <a:spLocks/>
          </xdr:cNvSpPr>
        </xdr:nvSpPr>
        <xdr:spPr bwMode="auto">
          <a:xfrm>
            <a:off x="121" y="877"/>
            <a:ext cx="12" cy="27"/>
          </a:xfrm>
          <a:custGeom>
            <a:avLst/>
            <a:gdLst>
              <a:gd name="T0" fmla="*/ 8 w 13"/>
              <a:gd name="T1" fmla="*/ 36 h 25"/>
              <a:gd name="T2" fmla="*/ 8 w 13"/>
              <a:gd name="T3" fmla="*/ 18 h 25"/>
              <a:gd name="T4" fmla="*/ 0 w 13"/>
              <a:gd name="T5" fmla="*/ 18 h 25"/>
              <a:gd name="T6" fmla="*/ 0 w 13"/>
              <a:gd name="T7" fmla="*/ 0 h 25"/>
              <a:gd name="T8" fmla="*/ 0 60000 65536"/>
              <a:gd name="T9" fmla="*/ 0 60000 65536"/>
              <a:gd name="T10" fmla="*/ 0 60000 65536"/>
              <a:gd name="T11" fmla="*/ 0 60000 65536"/>
              <a:gd name="T12" fmla="*/ 0 w 13"/>
              <a:gd name="T13" fmla="*/ 0 h 25"/>
              <a:gd name="T14" fmla="*/ 13 w 13"/>
              <a:gd name="T15" fmla="*/ 25 h 25"/>
            </a:gdLst>
            <a:ahLst/>
            <a:cxnLst>
              <a:cxn ang="T8">
                <a:pos x="T0" y="T1"/>
              </a:cxn>
              <a:cxn ang="T9">
                <a:pos x="T2" y="T3"/>
              </a:cxn>
              <a:cxn ang="T10">
                <a:pos x="T4" y="T5"/>
              </a:cxn>
              <a:cxn ang="T11">
                <a:pos x="T6" y="T7"/>
              </a:cxn>
            </a:cxnLst>
            <a:rect l="T12" t="T13" r="T14" b="T15"/>
            <a:pathLst>
              <a:path w="13" h="25">
                <a:moveTo>
                  <a:pt x="13" y="25"/>
                </a:moveTo>
                <a:lnTo>
                  <a:pt x="13" y="13"/>
                </a:lnTo>
                <a:lnTo>
                  <a:pt x="0" y="13"/>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1314450</xdr:colOff>
      <xdr:row>22</xdr:row>
      <xdr:rowOff>76200</xdr:rowOff>
    </xdr:from>
    <xdr:to>
      <xdr:col>3</xdr:col>
      <xdr:colOff>1619250</xdr:colOff>
      <xdr:row>22</xdr:row>
      <xdr:rowOff>219075</xdr:rowOff>
    </xdr:to>
    <xdr:pic>
      <xdr:nvPicPr>
        <xdr:cNvPr id="2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48577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23</xdr:row>
      <xdr:rowOff>66675</xdr:rowOff>
    </xdr:from>
    <xdr:to>
      <xdr:col>3</xdr:col>
      <xdr:colOff>1285875</xdr:colOff>
      <xdr:row>23</xdr:row>
      <xdr:rowOff>209550</xdr:rowOff>
    </xdr:to>
    <xdr:pic>
      <xdr:nvPicPr>
        <xdr:cNvPr id="2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50673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23</xdr:row>
      <xdr:rowOff>19050</xdr:rowOff>
    </xdr:from>
    <xdr:to>
      <xdr:col>2</xdr:col>
      <xdr:colOff>304800</xdr:colOff>
      <xdr:row>23</xdr:row>
      <xdr:rowOff>266700</xdr:rowOff>
    </xdr:to>
    <xdr:grpSp>
      <xdr:nvGrpSpPr>
        <xdr:cNvPr id="28" name="Group 1451"/>
        <xdr:cNvGrpSpPr>
          <a:grpSpLocks/>
        </xdr:cNvGrpSpPr>
      </xdr:nvGrpSpPr>
      <xdr:grpSpPr bwMode="auto">
        <a:xfrm>
          <a:off x="1140279" y="6727371"/>
          <a:ext cx="171450" cy="247650"/>
          <a:chOff x="123" y="909"/>
          <a:chExt cx="14" cy="26"/>
        </a:xfrm>
      </xdr:grpSpPr>
      <xdr:sp macro="" textlink="">
        <xdr:nvSpPr>
          <xdr:cNvPr id="29" name="Line 1448"/>
          <xdr:cNvSpPr>
            <a:spLocks noChangeShapeType="1"/>
          </xdr:cNvSpPr>
        </xdr:nvSpPr>
        <xdr:spPr bwMode="auto">
          <a:xfrm rot="10800000" flipV="1">
            <a:off x="123" y="922"/>
            <a:ext cx="9"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0" name="Line 1450"/>
          <xdr:cNvSpPr>
            <a:spLocks noChangeShapeType="1"/>
          </xdr:cNvSpPr>
        </xdr:nvSpPr>
        <xdr:spPr bwMode="auto">
          <a:xfrm rot="10800000" flipH="1" flipV="1">
            <a:off x="126" y="910"/>
            <a:ext cx="4" cy="14"/>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1" name="Freeform 1449"/>
          <xdr:cNvSpPr>
            <a:spLocks/>
          </xdr:cNvSpPr>
        </xdr:nvSpPr>
        <xdr:spPr bwMode="auto">
          <a:xfrm>
            <a:off x="132" y="909"/>
            <a:ext cx="5" cy="26"/>
          </a:xfrm>
          <a:custGeom>
            <a:avLst/>
            <a:gdLst>
              <a:gd name="T0" fmla="*/ 0 w 5"/>
              <a:gd name="T1" fmla="*/ 26 h 26"/>
              <a:gd name="T2" fmla="*/ 0 w 5"/>
              <a:gd name="T3" fmla="*/ 12 h 26"/>
              <a:gd name="T4" fmla="*/ 5 w 5"/>
              <a:gd name="T5" fmla="*/ 0 h 26"/>
              <a:gd name="T6" fmla="*/ 0 60000 65536"/>
              <a:gd name="T7" fmla="*/ 0 60000 65536"/>
              <a:gd name="T8" fmla="*/ 0 60000 65536"/>
              <a:gd name="T9" fmla="*/ 0 w 5"/>
              <a:gd name="T10" fmla="*/ 0 h 26"/>
              <a:gd name="T11" fmla="*/ 5 w 5"/>
              <a:gd name="T12" fmla="*/ 26 h 26"/>
            </a:gdLst>
            <a:ahLst/>
            <a:cxnLst>
              <a:cxn ang="T6">
                <a:pos x="T0" y="T1"/>
              </a:cxn>
              <a:cxn ang="T7">
                <a:pos x="T2" y="T3"/>
              </a:cxn>
              <a:cxn ang="T8">
                <a:pos x="T4" y="T5"/>
              </a:cxn>
            </a:cxnLst>
            <a:rect l="T9" t="T10" r="T11" b="T12"/>
            <a:pathLst>
              <a:path w="5" h="26">
                <a:moveTo>
                  <a:pt x="0" y="26"/>
                </a:moveTo>
                <a:lnTo>
                  <a:pt x="0" y="12"/>
                </a:lnTo>
                <a:lnTo>
                  <a:pt x="5"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714375</xdr:colOff>
      <xdr:row>24</xdr:row>
      <xdr:rowOff>76200</xdr:rowOff>
    </xdr:from>
    <xdr:to>
      <xdr:col>3</xdr:col>
      <xdr:colOff>1019175</xdr:colOff>
      <xdr:row>24</xdr:row>
      <xdr:rowOff>219075</xdr:rowOff>
    </xdr:to>
    <xdr:pic>
      <xdr:nvPicPr>
        <xdr:cNvPr id="3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52959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247650</xdr:colOff>
      <xdr:row>24</xdr:row>
      <xdr:rowOff>28575</xdr:rowOff>
    </xdr:from>
    <xdr:to>
      <xdr:col>2</xdr:col>
      <xdr:colOff>390525</xdr:colOff>
      <xdr:row>24</xdr:row>
      <xdr:rowOff>276225</xdr:rowOff>
    </xdr:to>
    <xdr:grpSp>
      <xdr:nvGrpSpPr>
        <xdr:cNvPr id="33" name="Group 1457"/>
        <xdr:cNvGrpSpPr>
          <a:grpSpLocks/>
        </xdr:cNvGrpSpPr>
      </xdr:nvGrpSpPr>
      <xdr:grpSpPr bwMode="auto">
        <a:xfrm>
          <a:off x="1254579" y="7022646"/>
          <a:ext cx="142875" cy="247650"/>
          <a:chOff x="131" y="939"/>
          <a:chExt cx="15" cy="26"/>
        </a:xfrm>
      </xdr:grpSpPr>
      <xdr:sp macro="" textlink="">
        <xdr:nvSpPr>
          <xdr:cNvPr id="34" name="Line 1454"/>
          <xdr:cNvSpPr>
            <a:spLocks noChangeShapeType="1"/>
          </xdr:cNvSpPr>
        </xdr:nvSpPr>
        <xdr:spPr bwMode="auto">
          <a:xfrm rot="10800000" flipV="1">
            <a:off x="131" y="939"/>
            <a:ext cx="0" cy="14"/>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5" name="Freeform 1456"/>
          <xdr:cNvSpPr>
            <a:spLocks/>
          </xdr:cNvSpPr>
        </xdr:nvSpPr>
        <xdr:spPr bwMode="auto">
          <a:xfrm>
            <a:off x="131" y="951"/>
            <a:ext cx="15" cy="14"/>
          </a:xfrm>
          <a:custGeom>
            <a:avLst/>
            <a:gdLst>
              <a:gd name="T0" fmla="*/ 0 w 15"/>
              <a:gd name="T1" fmla="*/ 13 h 14"/>
              <a:gd name="T2" fmla="*/ 0 w 15"/>
              <a:gd name="T3" fmla="*/ 0 h 14"/>
              <a:gd name="T4" fmla="*/ 6 w 15"/>
              <a:gd name="T5" fmla="*/ 1 h 14"/>
              <a:gd name="T6" fmla="*/ 15 w 15"/>
              <a:gd name="T7" fmla="*/ 14 h 14"/>
              <a:gd name="T8" fmla="*/ 0 60000 65536"/>
              <a:gd name="T9" fmla="*/ 0 60000 65536"/>
              <a:gd name="T10" fmla="*/ 0 60000 65536"/>
              <a:gd name="T11" fmla="*/ 0 60000 65536"/>
              <a:gd name="T12" fmla="*/ 0 w 15"/>
              <a:gd name="T13" fmla="*/ 0 h 14"/>
              <a:gd name="T14" fmla="*/ 15 w 15"/>
              <a:gd name="T15" fmla="*/ 14 h 14"/>
            </a:gdLst>
            <a:ahLst/>
            <a:cxnLst>
              <a:cxn ang="T8">
                <a:pos x="T0" y="T1"/>
              </a:cxn>
              <a:cxn ang="T9">
                <a:pos x="T2" y="T3"/>
              </a:cxn>
              <a:cxn ang="T10">
                <a:pos x="T4" y="T5"/>
              </a:cxn>
              <a:cxn ang="T11">
                <a:pos x="T6" y="T7"/>
              </a:cxn>
            </a:cxnLst>
            <a:rect l="T12" t="T13" r="T14" b="T15"/>
            <a:pathLst>
              <a:path w="15" h="14">
                <a:moveTo>
                  <a:pt x="0" y="13"/>
                </a:moveTo>
                <a:lnTo>
                  <a:pt x="0" y="0"/>
                </a:lnTo>
                <a:lnTo>
                  <a:pt x="6" y="1"/>
                </a:lnTo>
                <a:lnTo>
                  <a:pt x="15" y="14"/>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904875</xdr:colOff>
      <xdr:row>28</xdr:row>
      <xdr:rowOff>76200</xdr:rowOff>
    </xdr:from>
    <xdr:to>
      <xdr:col>3</xdr:col>
      <xdr:colOff>1209675</xdr:colOff>
      <xdr:row>28</xdr:row>
      <xdr:rowOff>219075</xdr:rowOff>
    </xdr:to>
    <xdr:pic>
      <xdr:nvPicPr>
        <xdr:cNvPr id="3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61722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28</xdr:row>
      <xdr:rowOff>28575</xdr:rowOff>
    </xdr:from>
    <xdr:to>
      <xdr:col>2</xdr:col>
      <xdr:colOff>400050</xdr:colOff>
      <xdr:row>28</xdr:row>
      <xdr:rowOff>266700</xdr:rowOff>
    </xdr:to>
    <xdr:grpSp>
      <xdr:nvGrpSpPr>
        <xdr:cNvPr id="37" name="Group 1463"/>
        <xdr:cNvGrpSpPr>
          <a:grpSpLocks/>
        </xdr:cNvGrpSpPr>
      </xdr:nvGrpSpPr>
      <xdr:grpSpPr bwMode="auto">
        <a:xfrm>
          <a:off x="1111704" y="8165646"/>
          <a:ext cx="295275" cy="238125"/>
          <a:chOff x="117" y="399"/>
          <a:chExt cx="31" cy="25"/>
        </a:xfrm>
      </xdr:grpSpPr>
      <xdr:sp macro="" textlink="">
        <xdr:nvSpPr>
          <xdr:cNvPr id="38" name="Line 1464"/>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39" name="Line 1465"/>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0" name="Freeform 1466"/>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95250</xdr:colOff>
      <xdr:row>30</xdr:row>
      <xdr:rowOff>123825</xdr:rowOff>
    </xdr:from>
    <xdr:to>
      <xdr:col>2</xdr:col>
      <xdr:colOff>390525</xdr:colOff>
      <xdr:row>30</xdr:row>
      <xdr:rowOff>247650</xdr:rowOff>
    </xdr:to>
    <xdr:grpSp>
      <xdr:nvGrpSpPr>
        <xdr:cNvPr id="41" name="Group 1476"/>
        <xdr:cNvGrpSpPr>
          <a:grpSpLocks/>
        </xdr:cNvGrpSpPr>
      </xdr:nvGrpSpPr>
      <xdr:grpSpPr bwMode="auto">
        <a:xfrm>
          <a:off x="1102179" y="8832396"/>
          <a:ext cx="295275" cy="123825"/>
          <a:chOff x="116" y="1071"/>
          <a:chExt cx="31" cy="13"/>
        </a:xfrm>
      </xdr:grpSpPr>
      <xdr:sp macro="" textlink="">
        <xdr:nvSpPr>
          <xdr:cNvPr id="42" name="Line 147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3" name="Freeform 147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1123950</xdr:colOff>
      <xdr:row>29</xdr:row>
      <xdr:rowOff>76200</xdr:rowOff>
    </xdr:from>
    <xdr:to>
      <xdr:col>3</xdr:col>
      <xdr:colOff>1428750</xdr:colOff>
      <xdr:row>29</xdr:row>
      <xdr:rowOff>219075</xdr:rowOff>
    </xdr:to>
    <xdr:pic>
      <xdr:nvPicPr>
        <xdr:cNvPr id="4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63912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31</xdr:row>
      <xdr:rowOff>66675</xdr:rowOff>
    </xdr:from>
    <xdr:to>
      <xdr:col>3</xdr:col>
      <xdr:colOff>1285875</xdr:colOff>
      <xdr:row>31</xdr:row>
      <xdr:rowOff>209550</xdr:rowOff>
    </xdr:to>
    <xdr:pic>
      <xdr:nvPicPr>
        <xdr:cNvPr id="4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68199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247650</xdr:colOff>
      <xdr:row>31</xdr:row>
      <xdr:rowOff>38100</xdr:rowOff>
    </xdr:from>
    <xdr:to>
      <xdr:col>2</xdr:col>
      <xdr:colOff>419100</xdr:colOff>
      <xdr:row>31</xdr:row>
      <xdr:rowOff>276225</xdr:rowOff>
    </xdr:to>
    <xdr:grpSp>
      <xdr:nvGrpSpPr>
        <xdr:cNvPr id="46" name="Group 1479"/>
        <xdr:cNvGrpSpPr>
          <a:grpSpLocks/>
        </xdr:cNvGrpSpPr>
      </xdr:nvGrpSpPr>
      <xdr:grpSpPr bwMode="auto">
        <a:xfrm>
          <a:off x="1254579" y="9032421"/>
          <a:ext cx="171450" cy="238125"/>
          <a:chOff x="133" y="580"/>
          <a:chExt cx="16" cy="25"/>
        </a:xfrm>
      </xdr:grpSpPr>
      <xdr:sp macro="" textlink="">
        <xdr:nvSpPr>
          <xdr:cNvPr id="47" name="Line 1480"/>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48" name="Freeform 1481"/>
          <xdr:cNvSpPr>
            <a:spLocks/>
          </xdr:cNvSpPr>
        </xdr:nvSpPr>
        <xdr:spPr bwMode="auto">
          <a:xfrm>
            <a:off x="133" y="593"/>
            <a:ext cx="16" cy="12"/>
          </a:xfrm>
          <a:custGeom>
            <a:avLst/>
            <a:gdLst>
              <a:gd name="T0" fmla="*/ 0 w 13"/>
              <a:gd name="T1" fmla="*/ 16 h 11"/>
              <a:gd name="T2" fmla="*/ 0 w 13"/>
              <a:gd name="T3" fmla="*/ 0 h 11"/>
              <a:gd name="T4" fmla="*/ 38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32</xdr:row>
      <xdr:rowOff>114300</xdr:rowOff>
    </xdr:from>
    <xdr:to>
      <xdr:col>2</xdr:col>
      <xdr:colOff>400050</xdr:colOff>
      <xdr:row>32</xdr:row>
      <xdr:rowOff>238125</xdr:rowOff>
    </xdr:to>
    <xdr:grpSp>
      <xdr:nvGrpSpPr>
        <xdr:cNvPr id="49" name="Group 1482"/>
        <xdr:cNvGrpSpPr>
          <a:grpSpLocks/>
        </xdr:cNvGrpSpPr>
      </xdr:nvGrpSpPr>
      <xdr:grpSpPr bwMode="auto">
        <a:xfrm flipH="1">
          <a:off x="1111704" y="9394371"/>
          <a:ext cx="295275" cy="123825"/>
          <a:chOff x="116" y="1071"/>
          <a:chExt cx="31" cy="13"/>
        </a:xfrm>
      </xdr:grpSpPr>
      <xdr:sp macro="" textlink="">
        <xdr:nvSpPr>
          <xdr:cNvPr id="50" name="Line 1483"/>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1" name="Freeform 1484"/>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33</xdr:row>
      <xdr:rowOff>114300</xdr:rowOff>
    </xdr:from>
    <xdr:to>
      <xdr:col>2</xdr:col>
      <xdr:colOff>400050</xdr:colOff>
      <xdr:row>33</xdr:row>
      <xdr:rowOff>238125</xdr:rowOff>
    </xdr:to>
    <xdr:grpSp>
      <xdr:nvGrpSpPr>
        <xdr:cNvPr id="52" name="Group 1485"/>
        <xdr:cNvGrpSpPr>
          <a:grpSpLocks/>
        </xdr:cNvGrpSpPr>
      </xdr:nvGrpSpPr>
      <xdr:grpSpPr bwMode="auto">
        <a:xfrm>
          <a:off x="1111704" y="9680121"/>
          <a:ext cx="295275" cy="123825"/>
          <a:chOff x="116" y="1071"/>
          <a:chExt cx="31" cy="13"/>
        </a:xfrm>
      </xdr:grpSpPr>
      <xdr:sp macro="" textlink="">
        <xdr:nvSpPr>
          <xdr:cNvPr id="53" name="Line 1486"/>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4" name="Freeform 1487"/>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1581150</xdr:colOff>
      <xdr:row>33</xdr:row>
      <xdr:rowOff>76200</xdr:rowOff>
    </xdr:from>
    <xdr:to>
      <xdr:col>3</xdr:col>
      <xdr:colOff>1885950</xdr:colOff>
      <xdr:row>33</xdr:row>
      <xdr:rowOff>219075</xdr:rowOff>
    </xdr:to>
    <xdr:pic>
      <xdr:nvPicPr>
        <xdr:cNvPr id="55"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72675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34</xdr:row>
      <xdr:rowOff>9525</xdr:rowOff>
    </xdr:from>
    <xdr:to>
      <xdr:col>2</xdr:col>
      <xdr:colOff>266700</xdr:colOff>
      <xdr:row>34</xdr:row>
      <xdr:rowOff>266700</xdr:rowOff>
    </xdr:to>
    <xdr:grpSp>
      <xdr:nvGrpSpPr>
        <xdr:cNvPr id="56" name="Group 1492"/>
        <xdr:cNvGrpSpPr>
          <a:grpSpLocks/>
        </xdr:cNvGrpSpPr>
      </xdr:nvGrpSpPr>
      <xdr:grpSpPr bwMode="auto">
        <a:xfrm>
          <a:off x="1159329" y="9861096"/>
          <a:ext cx="114300" cy="257175"/>
          <a:chOff x="121" y="877"/>
          <a:chExt cx="12" cy="27"/>
        </a:xfrm>
      </xdr:grpSpPr>
      <xdr:sp macro="" textlink="">
        <xdr:nvSpPr>
          <xdr:cNvPr id="57" name="Line 1493"/>
          <xdr:cNvSpPr>
            <a:spLocks noChangeShapeType="1"/>
          </xdr:cNvSpPr>
        </xdr:nvSpPr>
        <xdr:spPr bwMode="auto">
          <a:xfrm rot="10800000" flipH="1" flipV="1">
            <a:off x="133" y="87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8" name="Line 1494"/>
          <xdr:cNvSpPr>
            <a:spLocks noChangeShapeType="1"/>
          </xdr:cNvSpPr>
        </xdr:nvSpPr>
        <xdr:spPr bwMode="auto">
          <a:xfrm rot="-5400000" flipH="1" flipV="1">
            <a:off x="113" y="896"/>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59" name="Freeform 1495"/>
          <xdr:cNvSpPr>
            <a:spLocks/>
          </xdr:cNvSpPr>
        </xdr:nvSpPr>
        <xdr:spPr bwMode="auto">
          <a:xfrm>
            <a:off x="121" y="877"/>
            <a:ext cx="12" cy="27"/>
          </a:xfrm>
          <a:custGeom>
            <a:avLst/>
            <a:gdLst>
              <a:gd name="T0" fmla="*/ 8 w 13"/>
              <a:gd name="T1" fmla="*/ 36 h 25"/>
              <a:gd name="T2" fmla="*/ 8 w 13"/>
              <a:gd name="T3" fmla="*/ 18 h 25"/>
              <a:gd name="T4" fmla="*/ 0 w 13"/>
              <a:gd name="T5" fmla="*/ 18 h 25"/>
              <a:gd name="T6" fmla="*/ 0 w 13"/>
              <a:gd name="T7" fmla="*/ 0 h 25"/>
              <a:gd name="T8" fmla="*/ 0 60000 65536"/>
              <a:gd name="T9" fmla="*/ 0 60000 65536"/>
              <a:gd name="T10" fmla="*/ 0 60000 65536"/>
              <a:gd name="T11" fmla="*/ 0 60000 65536"/>
              <a:gd name="T12" fmla="*/ 0 w 13"/>
              <a:gd name="T13" fmla="*/ 0 h 25"/>
              <a:gd name="T14" fmla="*/ 13 w 13"/>
              <a:gd name="T15" fmla="*/ 25 h 25"/>
            </a:gdLst>
            <a:ahLst/>
            <a:cxnLst>
              <a:cxn ang="T8">
                <a:pos x="T0" y="T1"/>
              </a:cxn>
              <a:cxn ang="T9">
                <a:pos x="T2" y="T3"/>
              </a:cxn>
              <a:cxn ang="T10">
                <a:pos x="T4" y="T5"/>
              </a:cxn>
              <a:cxn ang="T11">
                <a:pos x="T6" y="T7"/>
              </a:cxn>
            </a:cxnLst>
            <a:rect l="T12" t="T13" r="T14" b="T15"/>
            <a:pathLst>
              <a:path w="13" h="25">
                <a:moveTo>
                  <a:pt x="13" y="25"/>
                </a:moveTo>
                <a:lnTo>
                  <a:pt x="13" y="13"/>
                </a:lnTo>
                <a:lnTo>
                  <a:pt x="0" y="13"/>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1247775</xdr:colOff>
      <xdr:row>34</xdr:row>
      <xdr:rowOff>76200</xdr:rowOff>
    </xdr:from>
    <xdr:to>
      <xdr:col>3</xdr:col>
      <xdr:colOff>1552575</xdr:colOff>
      <xdr:row>34</xdr:row>
      <xdr:rowOff>219075</xdr:rowOff>
    </xdr:to>
    <xdr:pic>
      <xdr:nvPicPr>
        <xdr:cNvPr id="6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74866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35</xdr:row>
      <xdr:rowOff>66675</xdr:rowOff>
    </xdr:from>
    <xdr:to>
      <xdr:col>3</xdr:col>
      <xdr:colOff>1285875</xdr:colOff>
      <xdr:row>35</xdr:row>
      <xdr:rowOff>209550</xdr:rowOff>
    </xdr:to>
    <xdr:pic>
      <xdr:nvPicPr>
        <xdr:cNvPr id="6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76962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35</xdr:row>
      <xdr:rowOff>114300</xdr:rowOff>
    </xdr:from>
    <xdr:to>
      <xdr:col>2</xdr:col>
      <xdr:colOff>400050</xdr:colOff>
      <xdr:row>35</xdr:row>
      <xdr:rowOff>238125</xdr:rowOff>
    </xdr:to>
    <xdr:grpSp>
      <xdr:nvGrpSpPr>
        <xdr:cNvPr id="62" name="Group 1498"/>
        <xdr:cNvGrpSpPr>
          <a:grpSpLocks/>
        </xdr:cNvGrpSpPr>
      </xdr:nvGrpSpPr>
      <xdr:grpSpPr bwMode="auto">
        <a:xfrm>
          <a:off x="1111704" y="10251621"/>
          <a:ext cx="295275" cy="123825"/>
          <a:chOff x="116" y="1071"/>
          <a:chExt cx="31" cy="13"/>
        </a:xfrm>
      </xdr:grpSpPr>
      <xdr:sp macro="" textlink="">
        <xdr:nvSpPr>
          <xdr:cNvPr id="63" name="Line 149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4" name="Freeform 150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114300</xdr:colOff>
      <xdr:row>36</xdr:row>
      <xdr:rowOff>28575</xdr:rowOff>
    </xdr:from>
    <xdr:to>
      <xdr:col>2</xdr:col>
      <xdr:colOff>361950</xdr:colOff>
      <xdr:row>36</xdr:row>
      <xdr:rowOff>257175</xdr:rowOff>
    </xdr:to>
    <xdr:grpSp>
      <xdr:nvGrpSpPr>
        <xdr:cNvPr id="65" name="Group 1505"/>
        <xdr:cNvGrpSpPr>
          <a:grpSpLocks/>
        </xdr:cNvGrpSpPr>
      </xdr:nvGrpSpPr>
      <xdr:grpSpPr bwMode="auto">
        <a:xfrm>
          <a:off x="1121229" y="10451646"/>
          <a:ext cx="247650" cy="228600"/>
          <a:chOff x="117" y="1239"/>
          <a:chExt cx="26" cy="24"/>
        </a:xfrm>
      </xdr:grpSpPr>
      <xdr:sp macro="" textlink="">
        <xdr:nvSpPr>
          <xdr:cNvPr id="66" name="Line 1502"/>
          <xdr:cNvSpPr>
            <a:spLocks noChangeShapeType="1"/>
          </xdr:cNvSpPr>
        </xdr:nvSpPr>
        <xdr:spPr bwMode="auto">
          <a:xfrm rot="10800000" flipV="1">
            <a:off x="117" y="1250"/>
            <a:ext cx="14" cy="9"/>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7" name="Line 1504"/>
          <xdr:cNvSpPr>
            <a:spLocks noChangeShapeType="1"/>
          </xdr:cNvSpPr>
        </xdr:nvSpPr>
        <xdr:spPr bwMode="auto">
          <a:xfrm rot="10800000" flipH="1" flipV="1">
            <a:off x="129" y="1239"/>
            <a:ext cx="1" cy="13"/>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68" name="Freeform 1503"/>
          <xdr:cNvSpPr>
            <a:spLocks/>
          </xdr:cNvSpPr>
        </xdr:nvSpPr>
        <xdr:spPr bwMode="auto">
          <a:xfrm>
            <a:off x="130" y="1240"/>
            <a:ext cx="13" cy="23"/>
          </a:xfrm>
          <a:custGeom>
            <a:avLst/>
            <a:gdLst>
              <a:gd name="T0" fmla="*/ 0 w 13"/>
              <a:gd name="T1" fmla="*/ 23 h 23"/>
              <a:gd name="T2" fmla="*/ 0 w 13"/>
              <a:gd name="T3" fmla="*/ 10 h 23"/>
              <a:gd name="T4" fmla="*/ 13 w 13"/>
              <a:gd name="T5" fmla="*/ 0 h 23"/>
              <a:gd name="T6" fmla="*/ 0 60000 65536"/>
              <a:gd name="T7" fmla="*/ 0 60000 65536"/>
              <a:gd name="T8" fmla="*/ 0 60000 65536"/>
              <a:gd name="T9" fmla="*/ 0 w 13"/>
              <a:gd name="T10" fmla="*/ 0 h 23"/>
              <a:gd name="T11" fmla="*/ 13 w 13"/>
              <a:gd name="T12" fmla="*/ 23 h 23"/>
            </a:gdLst>
            <a:ahLst/>
            <a:cxnLst>
              <a:cxn ang="T6">
                <a:pos x="T0" y="T1"/>
              </a:cxn>
              <a:cxn ang="T7">
                <a:pos x="T2" y="T3"/>
              </a:cxn>
              <a:cxn ang="T8">
                <a:pos x="T4" y="T5"/>
              </a:cxn>
            </a:cxnLst>
            <a:rect l="T9" t="T10" r="T11" b="T12"/>
            <a:pathLst>
              <a:path w="13" h="23">
                <a:moveTo>
                  <a:pt x="0" y="23"/>
                </a:moveTo>
                <a:lnTo>
                  <a:pt x="0" y="1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36</xdr:row>
      <xdr:rowOff>66675</xdr:rowOff>
    </xdr:from>
    <xdr:to>
      <xdr:col>3</xdr:col>
      <xdr:colOff>1285875</xdr:colOff>
      <xdr:row>36</xdr:row>
      <xdr:rowOff>209550</xdr:rowOff>
    </xdr:to>
    <xdr:pic>
      <xdr:nvPicPr>
        <xdr:cNvPr id="6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79152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41</xdr:row>
      <xdr:rowOff>66675</xdr:rowOff>
    </xdr:from>
    <xdr:to>
      <xdr:col>3</xdr:col>
      <xdr:colOff>1285875</xdr:colOff>
      <xdr:row>41</xdr:row>
      <xdr:rowOff>209550</xdr:rowOff>
    </xdr:to>
    <xdr:pic>
      <xdr:nvPicPr>
        <xdr:cNvPr id="7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90106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714375</xdr:colOff>
      <xdr:row>43</xdr:row>
      <xdr:rowOff>66675</xdr:rowOff>
    </xdr:from>
    <xdr:to>
      <xdr:col>3</xdr:col>
      <xdr:colOff>1019175</xdr:colOff>
      <xdr:row>43</xdr:row>
      <xdr:rowOff>209550</xdr:rowOff>
    </xdr:to>
    <xdr:pic>
      <xdr:nvPicPr>
        <xdr:cNvPr id="7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94488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152400</xdr:colOff>
      <xdr:row>44</xdr:row>
      <xdr:rowOff>85725</xdr:rowOff>
    </xdr:from>
    <xdr:to>
      <xdr:col>3</xdr:col>
      <xdr:colOff>457200</xdr:colOff>
      <xdr:row>44</xdr:row>
      <xdr:rowOff>228600</xdr:rowOff>
    </xdr:to>
    <xdr:pic>
      <xdr:nvPicPr>
        <xdr:cNvPr id="7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0" y="9686925"/>
          <a:ext cx="3048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200025</xdr:colOff>
      <xdr:row>44</xdr:row>
      <xdr:rowOff>28575</xdr:rowOff>
    </xdr:from>
    <xdr:to>
      <xdr:col>2</xdr:col>
      <xdr:colOff>381000</xdr:colOff>
      <xdr:row>44</xdr:row>
      <xdr:rowOff>266700</xdr:rowOff>
    </xdr:to>
    <xdr:grpSp>
      <xdr:nvGrpSpPr>
        <xdr:cNvPr id="73" name="Group 1524"/>
        <xdr:cNvGrpSpPr>
          <a:grpSpLocks/>
        </xdr:cNvGrpSpPr>
      </xdr:nvGrpSpPr>
      <xdr:grpSpPr bwMode="auto">
        <a:xfrm>
          <a:off x="1206954" y="12737646"/>
          <a:ext cx="180975" cy="238125"/>
          <a:chOff x="126" y="1359"/>
          <a:chExt cx="19" cy="25"/>
        </a:xfrm>
      </xdr:grpSpPr>
      <xdr:sp macro="" textlink="">
        <xdr:nvSpPr>
          <xdr:cNvPr id="74" name="Line 1516"/>
          <xdr:cNvSpPr>
            <a:spLocks noChangeShapeType="1"/>
          </xdr:cNvSpPr>
        </xdr:nvSpPr>
        <xdr:spPr bwMode="auto">
          <a:xfrm rot="10800000" flipH="1" flipV="1">
            <a:off x="135" y="1359"/>
            <a:ext cx="0" cy="13"/>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5" name="Freeform 1517"/>
          <xdr:cNvSpPr>
            <a:spLocks/>
          </xdr:cNvSpPr>
        </xdr:nvSpPr>
        <xdr:spPr bwMode="auto">
          <a:xfrm>
            <a:off x="126" y="1359"/>
            <a:ext cx="19" cy="18"/>
          </a:xfrm>
          <a:custGeom>
            <a:avLst/>
            <a:gdLst>
              <a:gd name="T0" fmla="*/ 9 w 19"/>
              <a:gd name="T1" fmla="*/ 15 h 18"/>
              <a:gd name="T2" fmla="*/ 9 w 19"/>
              <a:gd name="T3" fmla="*/ 9 h 18"/>
              <a:gd name="T4" fmla="*/ 3 w 19"/>
              <a:gd name="T5" fmla="*/ 9 h 18"/>
              <a:gd name="T6" fmla="*/ 0 w 19"/>
              <a:gd name="T7" fmla="*/ 13 h 18"/>
              <a:gd name="T8" fmla="*/ 1 w 19"/>
              <a:gd name="T9" fmla="*/ 18 h 18"/>
              <a:gd name="T10" fmla="*/ 6 w 19"/>
              <a:gd name="T11" fmla="*/ 18 h 18"/>
              <a:gd name="T12" fmla="*/ 10 w 19"/>
              <a:gd name="T13" fmla="*/ 18 h 18"/>
              <a:gd name="T14" fmla="*/ 14 w 19"/>
              <a:gd name="T15" fmla="*/ 18 h 18"/>
              <a:gd name="T16" fmla="*/ 17 w 19"/>
              <a:gd name="T17" fmla="*/ 15 h 18"/>
              <a:gd name="T18" fmla="*/ 18 w 19"/>
              <a:gd name="T19" fmla="*/ 12 h 18"/>
              <a:gd name="T20" fmla="*/ 19 w 19"/>
              <a:gd name="T21" fmla="*/ 9 h 18"/>
              <a:gd name="T22" fmla="*/ 19 w 19"/>
              <a:gd name="T23" fmla="*/ 4 h 18"/>
              <a:gd name="T24" fmla="*/ 19 w 19"/>
              <a:gd name="T25" fmla="*/ 0 h 1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9"/>
              <a:gd name="T40" fmla="*/ 0 h 18"/>
              <a:gd name="T41" fmla="*/ 19 w 19"/>
              <a:gd name="T42" fmla="*/ 18 h 1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9" h="18">
                <a:moveTo>
                  <a:pt x="9" y="15"/>
                </a:moveTo>
                <a:lnTo>
                  <a:pt x="9" y="9"/>
                </a:lnTo>
                <a:lnTo>
                  <a:pt x="3" y="9"/>
                </a:lnTo>
                <a:lnTo>
                  <a:pt x="0" y="13"/>
                </a:lnTo>
                <a:lnTo>
                  <a:pt x="1" y="18"/>
                </a:lnTo>
                <a:lnTo>
                  <a:pt x="6" y="18"/>
                </a:lnTo>
                <a:lnTo>
                  <a:pt x="10" y="18"/>
                </a:lnTo>
                <a:lnTo>
                  <a:pt x="14" y="18"/>
                </a:lnTo>
                <a:lnTo>
                  <a:pt x="17" y="15"/>
                </a:lnTo>
                <a:lnTo>
                  <a:pt x="18" y="12"/>
                </a:lnTo>
                <a:lnTo>
                  <a:pt x="19" y="9"/>
                </a:lnTo>
                <a:lnTo>
                  <a:pt x="19" y="4"/>
                </a:lnTo>
                <a:lnTo>
                  <a:pt x="19"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sp macro="" textlink="">
        <xdr:nvSpPr>
          <xdr:cNvPr id="76" name="Freeform 1523"/>
          <xdr:cNvSpPr>
            <a:spLocks/>
          </xdr:cNvSpPr>
        </xdr:nvSpPr>
        <xdr:spPr bwMode="auto">
          <a:xfrm flipV="1">
            <a:off x="135" y="1380"/>
            <a:ext cx="4" cy="4"/>
          </a:xfrm>
          <a:custGeom>
            <a:avLst/>
            <a:gdLst>
              <a:gd name="T0" fmla="*/ 0 w 1"/>
              <a:gd name="T1" fmla="*/ 0 h 13"/>
              <a:gd name="T2" fmla="*/ 0 w 1"/>
              <a:gd name="T3" fmla="*/ 0 h 13"/>
              <a:gd name="T4" fmla="*/ 0 60000 65536"/>
              <a:gd name="T5" fmla="*/ 0 60000 65536"/>
              <a:gd name="T6" fmla="*/ 0 w 1"/>
              <a:gd name="T7" fmla="*/ 0 h 13"/>
              <a:gd name="T8" fmla="*/ 1 w 1"/>
              <a:gd name="T9" fmla="*/ 13 h 13"/>
            </a:gdLst>
            <a:ahLst/>
            <a:cxnLst>
              <a:cxn ang="T4">
                <a:pos x="T0" y="T1"/>
              </a:cxn>
              <a:cxn ang="T5">
                <a:pos x="T2" y="T3"/>
              </a:cxn>
            </a:cxnLst>
            <a:rect l="T6" t="T7" r="T8" b="T9"/>
            <a:pathLst>
              <a:path w="1" h="13">
                <a:moveTo>
                  <a:pt x="0" y="13"/>
                </a:moveTo>
                <a:lnTo>
                  <a:pt x="0" y="0"/>
                </a:lnTo>
              </a:path>
            </a:pathLst>
          </a:custGeom>
          <a:noFill/>
          <a:ln w="38100" cap="flat" cmpd="sng">
            <a:solidFill>
              <a:srgbClr val="FF0000"/>
            </a:solidFill>
            <a:prstDash val="solid"/>
            <a:round/>
            <a:headEnd type="none" w="med" len="med"/>
            <a:tailEnd type="non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45</xdr:row>
      <xdr:rowOff>114300</xdr:rowOff>
    </xdr:from>
    <xdr:to>
      <xdr:col>2</xdr:col>
      <xdr:colOff>400050</xdr:colOff>
      <xdr:row>45</xdr:row>
      <xdr:rowOff>238125</xdr:rowOff>
    </xdr:to>
    <xdr:grpSp>
      <xdr:nvGrpSpPr>
        <xdr:cNvPr id="77" name="Group 1525"/>
        <xdr:cNvGrpSpPr>
          <a:grpSpLocks/>
        </xdr:cNvGrpSpPr>
      </xdr:nvGrpSpPr>
      <xdr:grpSpPr bwMode="auto">
        <a:xfrm>
          <a:off x="1111704" y="13109121"/>
          <a:ext cx="295275" cy="123825"/>
          <a:chOff x="116" y="1071"/>
          <a:chExt cx="31" cy="13"/>
        </a:xfrm>
      </xdr:grpSpPr>
      <xdr:sp macro="" textlink="">
        <xdr:nvSpPr>
          <xdr:cNvPr id="78" name="Line 1526"/>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79" name="Freeform 1527"/>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45</xdr:row>
      <xdr:rowOff>66675</xdr:rowOff>
    </xdr:from>
    <xdr:to>
      <xdr:col>3</xdr:col>
      <xdr:colOff>1285875</xdr:colOff>
      <xdr:row>45</xdr:row>
      <xdr:rowOff>209550</xdr:rowOff>
    </xdr:to>
    <xdr:pic>
      <xdr:nvPicPr>
        <xdr:cNvPr id="8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98869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46</xdr:row>
      <xdr:rowOff>38100</xdr:rowOff>
    </xdr:from>
    <xdr:to>
      <xdr:col>2</xdr:col>
      <xdr:colOff>438150</xdr:colOff>
      <xdr:row>46</xdr:row>
      <xdr:rowOff>276225</xdr:rowOff>
    </xdr:to>
    <xdr:grpSp>
      <xdr:nvGrpSpPr>
        <xdr:cNvPr id="81" name="Group 1536"/>
        <xdr:cNvGrpSpPr>
          <a:grpSpLocks/>
        </xdr:cNvGrpSpPr>
      </xdr:nvGrpSpPr>
      <xdr:grpSpPr bwMode="auto">
        <a:xfrm>
          <a:off x="1149804" y="13318671"/>
          <a:ext cx="295275" cy="238125"/>
          <a:chOff x="120" y="1420"/>
          <a:chExt cx="31" cy="25"/>
        </a:xfrm>
      </xdr:grpSpPr>
      <xdr:sp macro="" textlink="">
        <xdr:nvSpPr>
          <xdr:cNvPr id="82" name="Line 1534"/>
          <xdr:cNvSpPr>
            <a:spLocks noChangeShapeType="1"/>
          </xdr:cNvSpPr>
        </xdr:nvSpPr>
        <xdr:spPr bwMode="auto">
          <a:xfrm rot="10800000">
            <a:off x="120" y="1427"/>
            <a:ext cx="14" cy="5"/>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grpSp>
        <xdr:nvGrpSpPr>
          <xdr:cNvPr id="83" name="Group 1529"/>
          <xdr:cNvGrpSpPr>
            <a:grpSpLocks/>
          </xdr:cNvGrpSpPr>
        </xdr:nvGrpSpPr>
        <xdr:grpSpPr bwMode="auto">
          <a:xfrm>
            <a:off x="133" y="1420"/>
            <a:ext cx="18" cy="25"/>
            <a:chOff x="133" y="580"/>
            <a:chExt cx="16" cy="25"/>
          </a:xfrm>
        </xdr:grpSpPr>
        <xdr:sp macro="" textlink="">
          <xdr:nvSpPr>
            <xdr:cNvPr id="84" name="Line 1530"/>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85" name="Freeform 1531"/>
            <xdr:cNvSpPr>
              <a:spLocks/>
            </xdr:cNvSpPr>
          </xdr:nvSpPr>
          <xdr:spPr bwMode="auto">
            <a:xfrm>
              <a:off x="133" y="593"/>
              <a:ext cx="16" cy="12"/>
            </a:xfrm>
            <a:custGeom>
              <a:avLst/>
              <a:gdLst>
                <a:gd name="T0" fmla="*/ 0 w 13"/>
                <a:gd name="T1" fmla="*/ 16 h 11"/>
                <a:gd name="T2" fmla="*/ 0 w 13"/>
                <a:gd name="T3" fmla="*/ 0 h 11"/>
                <a:gd name="T4" fmla="*/ 38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3</xdr:col>
      <xdr:colOff>981075</xdr:colOff>
      <xdr:row>46</xdr:row>
      <xdr:rowOff>66675</xdr:rowOff>
    </xdr:from>
    <xdr:to>
      <xdr:col>3</xdr:col>
      <xdr:colOff>1285875</xdr:colOff>
      <xdr:row>46</xdr:row>
      <xdr:rowOff>209550</xdr:rowOff>
    </xdr:to>
    <xdr:pic>
      <xdr:nvPicPr>
        <xdr:cNvPr id="86"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01060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47</xdr:row>
      <xdr:rowOff>66675</xdr:rowOff>
    </xdr:from>
    <xdr:to>
      <xdr:col>3</xdr:col>
      <xdr:colOff>1285875</xdr:colOff>
      <xdr:row>47</xdr:row>
      <xdr:rowOff>209550</xdr:rowOff>
    </xdr:to>
    <xdr:pic>
      <xdr:nvPicPr>
        <xdr:cNvPr id="8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03251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981075</xdr:colOff>
      <xdr:row>48</xdr:row>
      <xdr:rowOff>66675</xdr:rowOff>
    </xdr:from>
    <xdr:to>
      <xdr:col>3</xdr:col>
      <xdr:colOff>1285875</xdr:colOff>
      <xdr:row>48</xdr:row>
      <xdr:rowOff>209550</xdr:rowOff>
    </xdr:to>
    <xdr:pic>
      <xdr:nvPicPr>
        <xdr:cNvPr id="8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05441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48</xdr:row>
      <xdr:rowOff>28575</xdr:rowOff>
    </xdr:from>
    <xdr:to>
      <xdr:col>2</xdr:col>
      <xdr:colOff>400050</xdr:colOff>
      <xdr:row>48</xdr:row>
      <xdr:rowOff>266700</xdr:rowOff>
    </xdr:to>
    <xdr:grpSp>
      <xdr:nvGrpSpPr>
        <xdr:cNvPr id="89" name="Group 1548"/>
        <xdr:cNvGrpSpPr>
          <a:grpSpLocks/>
        </xdr:cNvGrpSpPr>
      </xdr:nvGrpSpPr>
      <xdr:grpSpPr bwMode="auto">
        <a:xfrm>
          <a:off x="1111704" y="13880646"/>
          <a:ext cx="295275" cy="238125"/>
          <a:chOff x="117" y="399"/>
          <a:chExt cx="31" cy="25"/>
        </a:xfrm>
      </xdr:grpSpPr>
      <xdr:sp macro="" textlink="">
        <xdr:nvSpPr>
          <xdr:cNvPr id="90" name="Line 1549"/>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1" name="Line 1550"/>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2" name="Freeform 1551"/>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49</xdr:row>
      <xdr:rowOff>66675</xdr:rowOff>
    </xdr:from>
    <xdr:to>
      <xdr:col>3</xdr:col>
      <xdr:colOff>1285875</xdr:colOff>
      <xdr:row>49</xdr:row>
      <xdr:rowOff>209550</xdr:rowOff>
    </xdr:to>
    <xdr:pic>
      <xdr:nvPicPr>
        <xdr:cNvPr id="9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07632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49</xdr:row>
      <xdr:rowOff>114300</xdr:rowOff>
    </xdr:from>
    <xdr:to>
      <xdr:col>2</xdr:col>
      <xdr:colOff>400050</xdr:colOff>
      <xdr:row>49</xdr:row>
      <xdr:rowOff>238125</xdr:rowOff>
    </xdr:to>
    <xdr:grpSp>
      <xdr:nvGrpSpPr>
        <xdr:cNvPr id="94" name="Group 1557"/>
        <xdr:cNvGrpSpPr>
          <a:grpSpLocks/>
        </xdr:cNvGrpSpPr>
      </xdr:nvGrpSpPr>
      <xdr:grpSpPr bwMode="auto">
        <a:xfrm>
          <a:off x="1111704" y="14252121"/>
          <a:ext cx="295275" cy="123825"/>
          <a:chOff x="116" y="1071"/>
          <a:chExt cx="31" cy="13"/>
        </a:xfrm>
      </xdr:grpSpPr>
      <xdr:sp macro="" textlink="">
        <xdr:nvSpPr>
          <xdr:cNvPr id="95" name="Line 1558"/>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96" name="Freeform 1559"/>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50</xdr:row>
      <xdr:rowOff>66675</xdr:rowOff>
    </xdr:from>
    <xdr:to>
      <xdr:col>3</xdr:col>
      <xdr:colOff>1285875</xdr:colOff>
      <xdr:row>50</xdr:row>
      <xdr:rowOff>209550</xdr:rowOff>
    </xdr:to>
    <xdr:pic>
      <xdr:nvPicPr>
        <xdr:cNvPr id="9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09823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50</xdr:row>
      <xdr:rowOff>28575</xdr:rowOff>
    </xdr:from>
    <xdr:to>
      <xdr:col>2</xdr:col>
      <xdr:colOff>400050</xdr:colOff>
      <xdr:row>50</xdr:row>
      <xdr:rowOff>266700</xdr:rowOff>
    </xdr:to>
    <xdr:grpSp>
      <xdr:nvGrpSpPr>
        <xdr:cNvPr id="98" name="Group 1561"/>
        <xdr:cNvGrpSpPr>
          <a:grpSpLocks/>
        </xdr:cNvGrpSpPr>
      </xdr:nvGrpSpPr>
      <xdr:grpSpPr bwMode="auto">
        <a:xfrm flipH="1">
          <a:off x="1111704" y="14452146"/>
          <a:ext cx="295275" cy="238125"/>
          <a:chOff x="117" y="399"/>
          <a:chExt cx="31" cy="25"/>
        </a:xfrm>
      </xdr:grpSpPr>
      <xdr:sp macro="" textlink="">
        <xdr:nvSpPr>
          <xdr:cNvPr id="99" name="Line 1562"/>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0" name="Line 1563"/>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1" name="Freeform 1564"/>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51</xdr:row>
      <xdr:rowOff>66675</xdr:rowOff>
    </xdr:from>
    <xdr:to>
      <xdr:col>3</xdr:col>
      <xdr:colOff>1285875</xdr:colOff>
      <xdr:row>51</xdr:row>
      <xdr:rowOff>209550</xdr:rowOff>
    </xdr:to>
    <xdr:pic>
      <xdr:nvPicPr>
        <xdr:cNvPr id="10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12014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51</xdr:row>
      <xdr:rowOff>28575</xdr:rowOff>
    </xdr:from>
    <xdr:to>
      <xdr:col>2</xdr:col>
      <xdr:colOff>400050</xdr:colOff>
      <xdr:row>51</xdr:row>
      <xdr:rowOff>266700</xdr:rowOff>
    </xdr:to>
    <xdr:grpSp>
      <xdr:nvGrpSpPr>
        <xdr:cNvPr id="103" name="Group 1566"/>
        <xdr:cNvGrpSpPr>
          <a:grpSpLocks/>
        </xdr:cNvGrpSpPr>
      </xdr:nvGrpSpPr>
      <xdr:grpSpPr bwMode="auto">
        <a:xfrm>
          <a:off x="1111704" y="14737896"/>
          <a:ext cx="295275" cy="238125"/>
          <a:chOff x="117" y="399"/>
          <a:chExt cx="31" cy="25"/>
        </a:xfrm>
      </xdr:grpSpPr>
      <xdr:sp macro="" textlink="">
        <xdr:nvSpPr>
          <xdr:cNvPr id="104" name="Line 156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5" name="Line 156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06" name="Freeform 156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52</xdr:row>
      <xdr:rowOff>66675</xdr:rowOff>
    </xdr:from>
    <xdr:to>
      <xdr:col>3</xdr:col>
      <xdr:colOff>1285875</xdr:colOff>
      <xdr:row>52</xdr:row>
      <xdr:rowOff>209550</xdr:rowOff>
    </xdr:to>
    <xdr:pic>
      <xdr:nvPicPr>
        <xdr:cNvPr id="10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14204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152400</xdr:colOff>
      <xdr:row>52</xdr:row>
      <xdr:rowOff>9525</xdr:rowOff>
    </xdr:from>
    <xdr:to>
      <xdr:col>2</xdr:col>
      <xdr:colOff>295275</xdr:colOff>
      <xdr:row>52</xdr:row>
      <xdr:rowOff>266700</xdr:rowOff>
    </xdr:to>
    <xdr:grpSp>
      <xdr:nvGrpSpPr>
        <xdr:cNvPr id="108" name="Group 1575"/>
        <xdr:cNvGrpSpPr>
          <a:grpSpLocks/>
        </xdr:cNvGrpSpPr>
      </xdr:nvGrpSpPr>
      <xdr:grpSpPr bwMode="auto">
        <a:xfrm>
          <a:off x="1159329" y="15004596"/>
          <a:ext cx="142875" cy="257175"/>
          <a:chOff x="121" y="1597"/>
          <a:chExt cx="15" cy="27"/>
        </a:xfrm>
      </xdr:grpSpPr>
      <xdr:sp macro="" textlink="">
        <xdr:nvSpPr>
          <xdr:cNvPr id="109" name="Line 1572"/>
          <xdr:cNvSpPr>
            <a:spLocks noChangeShapeType="1"/>
          </xdr:cNvSpPr>
        </xdr:nvSpPr>
        <xdr:spPr bwMode="auto">
          <a:xfrm rot="10800000" flipH="1" flipV="1">
            <a:off x="136" y="1612"/>
            <a:ext cx="0" cy="12"/>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0" name="Freeform 1574"/>
          <xdr:cNvSpPr>
            <a:spLocks/>
          </xdr:cNvSpPr>
        </xdr:nvSpPr>
        <xdr:spPr bwMode="auto">
          <a:xfrm>
            <a:off x="121" y="1597"/>
            <a:ext cx="15" cy="25"/>
          </a:xfrm>
          <a:custGeom>
            <a:avLst/>
            <a:gdLst>
              <a:gd name="T0" fmla="*/ 0 w 16"/>
              <a:gd name="T1" fmla="*/ 25 h 25"/>
              <a:gd name="T2" fmla="*/ 8 w 16"/>
              <a:gd name="T3" fmla="*/ 15 h 25"/>
              <a:gd name="T4" fmla="*/ 11 w 16"/>
              <a:gd name="T5" fmla="*/ 15 h 25"/>
              <a:gd name="T6" fmla="*/ 11 w 16"/>
              <a:gd name="T7" fmla="*/ 0 h 25"/>
              <a:gd name="T8" fmla="*/ 0 60000 65536"/>
              <a:gd name="T9" fmla="*/ 0 60000 65536"/>
              <a:gd name="T10" fmla="*/ 0 60000 65536"/>
              <a:gd name="T11" fmla="*/ 0 60000 65536"/>
              <a:gd name="T12" fmla="*/ 0 w 16"/>
              <a:gd name="T13" fmla="*/ 0 h 25"/>
              <a:gd name="T14" fmla="*/ 16 w 16"/>
              <a:gd name="T15" fmla="*/ 25 h 25"/>
            </a:gdLst>
            <a:ahLst/>
            <a:cxnLst>
              <a:cxn ang="T8">
                <a:pos x="T0" y="T1"/>
              </a:cxn>
              <a:cxn ang="T9">
                <a:pos x="T2" y="T3"/>
              </a:cxn>
              <a:cxn ang="T10">
                <a:pos x="T4" y="T5"/>
              </a:cxn>
              <a:cxn ang="T11">
                <a:pos x="T6" y="T7"/>
              </a:cxn>
            </a:cxnLst>
            <a:rect l="T12" t="T13" r="T14" b="T15"/>
            <a:pathLst>
              <a:path w="16" h="25">
                <a:moveTo>
                  <a:pt x="0" y="25"/>
                </a:moveTo>
                <a:lnTo>
                  <a:pt x="9" y="15"/>
                </a:lnTo>
                <a:lnTo>
                  <a:pt x="16" y="15"/>
                </a:lnTo>
                <a:lnTo>
                  <a:pt x="16"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54</xdr:row>
      <xdr:rowOff>76200</xdr:rowOff>
    </xdr:from>
    <xdr:to>
      <xdr:col>3</xdr:col>
      <xdr:colOff>1285875</xdr:colOff>
      <xdr:row>54</xdr:row>
      <xdr:rowOff>219075</xdr:rowOff>
    </xdr:to>
    <xdr:pic>
      <xdr:nvPicPr>
        <xdr:cNvPr id="111"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18681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54</xdr:row>
      <xdr:rowOff>28575</xdr:rowOff>
    </xdr:from>
    <xdr:to>
      <xdr:col>2</xdr:col>
      <xdr:colOff>400050</xdr:colOff>
      <xdr:row>54</xdr:row>
      <xdr:rowOff>266700</xdr:rowOff>
    </xdr:to>
    <xdr:grpSp>
      <xdr:nvGrpSpPr>
        <xdr:cNvPr id="112" name="Group 1577"/>
        <xdr:cNvGrpSpPr>
          <a:grpSpLocks/>
        </xdr:cNvGrpSpPr>
      </xdr:nvGrpSpPr>
      <xdr:grpSpPr bwMode="auto">
        <a:xfrm flipH="1">
          <a:off x="1111704" y="15595146"/>
          <a:ext cx="295275" cy="238125"/>
          <a:chOff x="117" y="399"/>
          <a:chExt cx="31" cy="25"/>
        </a:xfrm>
      </xdr:grpSpPr>
      <xdr:sp macro="" textlink="">
        <xdr:nvSpPr>
          <xdr:cNvPr id="113" name="Line 157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4" name="Line 157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5" name="Freeform 158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133350</xdr:colOff>
      <xdr:row>55</xdr:row>
      <xdr:rowOff>9525</xdr:rowOff>
    </xdr:from>
    <xdr:to>
      <xdr:col>2</xdr:col>
      <xdr:colOff>276225</xdr:colOff>
      <xdr:row>55</xdr:row>
      <xdr:rowOff>276225</xdr:rowOff>
    </xdr:to>
    <xdr:grpSp>
      <xdr:nvGrpSpPr>
        <xdr:cNvPr id="116" name="Group 1587"/>
        <xdr:cNvGrpSpPr>
          <a:grpSpLocks/>
        </xdr:cNvGrpSpPr>
      </xdr:nvGrpSpPr>
      <xdr:grpSpPr bwMode="auto">
        <a:xfrm>
          <a:off x="1140279" y="15861846"/>
          <a:ext cx="142875" cy="266700"/>
          <a:chOff x="119" y="1686"/>
          <a:chExt cx="15" cy="28"/>
        </a:xfrm>
      </xdr:grpSpPr>
      <xdr:sp macro="" textlink="">
        <xdr:nvSpPr>
          <xdr:cNvPr id="117" name="Line 1582"/>
          <xdr:cNvSpPr>
            <a:spLocks noChangeShapeType="1"/>
          </xdr:cNvSpPr>
        </xdr:nvSpPr>
        <xdr:spPr bwMode="auto">
          <a:xfrm rot="10800000" flipV="1">
            <a:off x="133" y="1688"/>
            <a:ext cx="0" cy="18"/>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8" name="Line 1583"/>
          <xdr:cNvSpPr>
            <a:spLocks noChangeShapeType="1"/>
          </xdr:cNvSpPr>
        </xdr:nvSpPr>
        <xdr:spPr bwMode="auto">
          <a:xfrm flipH="1" flipV="1">
            <a:off x="119" y="1709"/>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19" name="Freeform 1584"/>
          <xdr:cNvSpPr>
            <a:spLocks/>
          </xdr:cNvSpPr>
        </xdr:nvSpPr>
        <xdr:spPr bwMode="auto">
          <a:xfrm>
            <a:off x="125" y="1686"/>
            <a:ext cx="8" cy="28"/>
          </a:xfrm>
          <a:custGeom>
            <a:avLst/>
            <a:gdLst>
              <a:gd name="T0" fmla="*/ 13 w 7"/>
              <a:gd name="T1" fmla="*/ 28 h 28"/>
              <a:gd name="T2" fmla="*/ 13 w 7"/>
              <a:gd name="T3" fmla="*/ 18 h 28"/>
              <a:gd name="T4" fmla="*/ 1 w 7"/>
              <a:gd name="T5" fmla="*/ 10 h 28"/>
              <a:gd name="T6" fmla="*/ 0 w 7"/>
              <a:gd name="T7" fmla="*/ 0 h 28"/>
              <a:gd name="T8" fmla="*/ 0 60000 65536"/>
              <a:gd name="T9" fmla="*/ 0 60000 65536"/>
              <a:gd name="T10" fmla="*/ 0 60000 65536"/>
              <a:gd name="T11" fmla="*/ 0 60000 65536"/>
              <a:gd name="T12" fmla="*/ 0 w 7"/>
              <a:gd name="T13" fmla="*/ 0 h 28"/>
              <a:gd name="T14" fmla="*/ 7 w 7"/>
              <a:gd name="T15" fmla="*/ 28 h 28"/>
            </a:gdLst>
            <a:ahLst/>
            <a:cxnLst>
              <a:cxn ang="T8">
                <a:pos x="T0" y="T1"/>
              </a:cxn>
              <a:cxn ang="T9">
                <a:pos x="T2" y="T3"/>
              </a:cxn>
              <a:cxn ang="T10">
                <a:pos x="T4" y="T5"/>
              </a:cxn>
              <a:cxn ang="T11">
                <a:pos x="T6" y="T7"/>
              </a:cxn>
            </a:cxnLst>
            <a:rect l="T12" t="T13" r="T14" b="T15"/>
            <a:pathLst>
              <a:path w="7" h="28">
                <a:moveTo>
                  <a:pt x="7" y="28"/>
                </a:moveTo>
                <a:lnTo>
                  <a:pt x="7" y="18"/>
                </a:lnTo>
                <a:lnTo>
                  <a:pt x="1" y="1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95250</xdr:colOff>
      <xdr:row>56</xdr:row>
      <xdr:rowOff>38100</xdr:rowOff>
    </xdr:from>
    <xdr:to>
      <xdr:col>2</xdr:col>
      <xdr:colOff>266700</xdr:colOff>
      <xdr:row>56</xdr:row>
      <xdr:rowOff>276225</xdr:rowOff>
    </xdr:to>
    <xdr:grpSp>
      <xdr:nvGrpSpPr>
        <xdr:cNvPr id="120" name="Group 1588"/>
        <xdr:cNvGrpSpPr>
          <a:grpSpLocks/>
        </xdr:cNvGrpSpPr>
      </xdr:nvGrpSpPr>
      <xdr:grpSpPr bwMode="auto">
        <a:xfrm flipH="1">
          <a:off x="1102179" y="16176171"/>
          <a:ext cx="171450" cy="238125"/>
          <a:chOff x="133" y="580"/>
          <a:chExt cx="16" cy="25"/>
        </a:xfrm>
      </xdr:grpSpPr>
      <xdr:sp macro="" textlink="">
        <xdr:nvSpPr>
          <xdr:cNvPr id="121" name="Line 1589"/>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2" name="Freeform 1590"/>
          <xdr:cNvSpPr>
            <a:spLocks/>
          </xdr:cNvSpPr>
        </xdr:nvSpPr>
        <xdr:spPr bwMode="auto">
          <a:xfrm>
            <a:off x="133" y="593"/>
            <a:ext cx="16" cy="12"/>
          </a:xfrm>
          <a:custGeom>
            <a:avLst/>
            <a:gdLst>
              <a:gd name="T0" fmla="*/ 0 w 13"/>
              <a:gd name="T1" fmla="*/ 16 h 11"/>
              <a:gd name="T2" fmla="*/ 0 w 13"/>
              <a:gd name="T3" fmla="*/ 0 h 11"/>
              <a:gd name="T4" fmla="*/ 38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228600</xdr:colOff>
      <xdr:row>56</xdr:row>
      <xdr:rowOff>66675</xdr:rowOff>
    </xdr:from>
    <xdr:to>
      <xdr:col>3</xdr:col>
      <xdr:colOff>533400</xdr:colOff>
      <xdr:row>56</xdr:row>
      <xdr:rowOff>209550</xdr:rowOff>
    </xdr:to>
    <xdr:pic>
      <xdr:nvPicPr>
        <xdr:cNvPr id="123"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0" y="12296775"/>
          <a:ext cx="30480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57</xdr:row>
      <xdr:rowOff>28575</xdr:rowOff>
    </xdr:from>
    <xdr:to>
      <xdr:col>2</xdr:col>
      <xdr:colOff>400050</xdr:colOff>
      <xdr:row>57</xdr:row>
      <xdr:rowOff>266700</xdr:rowOff>
    </xdr:to>
    <xdr:grpSp>
      <xdr:nvGrpSpPr>
        <xdr:cNvPr id="124" name="Group 1592"/>
        <xdr:cNvGrpSpPr>
          <a:grpSpLocks/>
        </xdr:cNvGrpSpPr>
      </xdr:nvGrpSpPr>
      <xdr:grpSpPr bwMode="auto">
        <a:xfrm flipH="1">
          <a:off x="1111704" y="16452396"/>
          <a:ext cx="295275" cy="238125"/>
          <a:chOff x="117" y="399"/>
          <a:chExt cx="31" cy="25"/>
        </a:xfrm>
      </xdr:grpSpPr>
      <xdr:sp macro="" textlink="">
        <xdr:nvSpPr>
          <xdr:cNvPr id="125" name="Line 1593"/>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6" name="Line 1594"/>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27" name="Freeform 1595"/>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123825</xdr:colOff>
      <xdr:row>3</xdr:row>
      <xdr:rowOff>38100</xdr:rowOff>
    </xdr:from>
    <xdr:to>
      <xdr:col>2</xdr:col>
      <xdr:colOff>419100</xdr:colOff>
      <xdr:row>3</xdr:row>
      <xdr:rowOff>276225</xdr:rowOff>
    </xdr:to>
    <xdr:grpSp>
      <xdr:nvGrpSpPr>
        <xdr:cNvPr id="128" name="Group 1596"/>
        <xdr:cNvGrpSpPr>
          <a:grpSpLocks/>
        </xdr:cNvGrpSpPr>
      </xdr:nvGrpSpPr>
      <xdr:grpSpPr bwMode="auto">
        <a:xfrm flipH="1">
          <a:off x="1130754" y="1099457"/>
          <a:ext cx="295275" cy="238125"/>
          <a:chOff x="117" y="399"/>
          <a:chExt cx="31" cy="25"/>
        </a:xfrm>
      </xdr:grpSpPr>
      <xdr:sp macro="" textlink="">
        <xdr:nvSpPr>
          <xdr:cNvPr id="129" name="Line 1597"/>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0" name="Line 1598"/>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1" name="Freeform 1599"/>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1352550</xdr:colOff>
      <xdr:row>3</xdr:row>
      <xdr:rowOff>76200</xdr:rowOff>
    </xdr:from>
    <xdr:to>
      <xdr:col>3</xdr:col>
      <xdr:colOff>1657350</xdr:colOff>
      <xdr:row>3</xdr:row>
      <xdr:rowOff>219075</xdr:rowOff>
    </xdr:to>
    <xdr:pic>
      <xdr:nvPicPr>
        <xdr:cNvPr id="13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6953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5</xdr:row>
      <xdr:rowOff>38100</xdr:rowOff>
    </xdr:from>
    <xdr:to>
      <xdr:col>2</xdr:col>
      <xdr:colOff>409575</xdr:colOff>
      <xdr:row>5</xdr:row>
      <xdr:rowOff>266700</xdr:rowOff>
    </xdr:to>
    <xdr:pic>
      <xdr:nvPicPr>
        <xdr:cNvPr id="133" name="Picture 220"/>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14475" y="1095375"/>
          <a:ext cx="266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142875</xdr:colOff>
      <xdr:row>7</xdr:row>
      <xdr:rowOff>38100</xdr:rowOff>
    </xdr:from>
    <xdr:to>
      <xdr:col>2</xdr:col>
      <xdr:colOff>409575</xdr:colOff>
      <xdr:row>7</xdr:row>
      <xdr:rowOff>266700</xdr:rowOff>
    </xdr:to>
    <xdr:pic>
      <xdr:nvPicPr>
        <xdr:cNvPr id="134" name="Picture 220"/>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14475" y="1533525"/>
          <a:ext cx="266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8</xdr:row>
      <xdr:rowOff>19050</xdr:rowOff>
    </xdr:from>
    <xdr:to>
      <xdr:col>2</xdr:col>
      <xdr:colOff>400050</xdr:colOff>
      <xdr:row>8</xdr:row>
      <xdr:rowOff>257175</xdr:rowOff>
    </xdr:to>
    <xdr:grpSp>
      <xdr:nvGrpSpPr>
        <xdr:cNvPr id="135" name="Group 1607"/>
        <xdr:cNvGrpSpPr>
          <a:grpSpLocks/>
        </xdr:cNvGrpSpPr>
      </xdr:nvGrpSpPr>
      <xdr:grpSpPr bwMode="auto">
        <a:xfrm>
          <a:off x="1111704" y="2468336"/>
          <a:ext cx="295275" cy="238125"/>
          <a:chOff x="117" y="399"/>
          <a:chExt cx="31" cy="25"/>
        </a:xfrm>
      </xdr:grpSpPr>
      <xdr:sp macro="" textlink="">
        <xdr:nvSpPr>
          <xdr:cNvPr id="136" name="Line 1608"/>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7" name="Line 1609"/>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38" name="Freeform 1610"/>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266700</xdr:colOff>
      <xdr:row>11</xdr:row>
      <xdr:rowOff>38100</xdr:rowOff>
    </xdr:from>
    <xdr:to>
      <xdr:col>2</xdr:col>
      <xdr:colOff>438150</xdr:colOff>
      <xdr:row>11</xdr:row>
      <xdr:rowOff>276225</xdr:rowOff>
    </xdr:to>
    <xdr:grpSp>
      <xdr:nvGrpSpPr>
        <xdr:cNvPr id="139" name="Group 1623"/>
        <xdr:cNvGrpSpPr>
          <a:grpSpLocks/>
        </xdr:cNvGrpSpPr>
      </xdr:nvGrpSpPr>
      <xdr:grpSpPr bwMode="auto">
        <a:xfrm>
          <a:off x="1273629" y="3317421"/>
          <a:ext cx="171450" cy="238125"/>
          <a:chOff x="133" y="346"/>
          <a:chExt cx="18" cy="25"/>
        </a:xfrm>
      </xdr:grpSpPr>
      <xdr:sp macro="" textlink="">
        <xdr:nvSpPr>
          <xdr:cNvPr id="140" name="Line 1621"/>
          <xdr:cNvSpPr>
            <a:spLocks noChangeShapeType="1"/>
          </xdr:cNvSpPr>
        </xdr:nvSpPr>
        <xdr:spPr bwMode="auto">
          <a:xfrm rot="10800000" flipV="1">
            <a:off x="133" y="34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1" name="Freeform 1622"/>
          <xdr:cNvSpPr>
            <a:spLocks/>
          </xdr:cNvSpPr>
        </xdr:nvSpPr>
        <xdr:spPr bwMode="auto">
          <a:xfrm>
            <a:off x="133" y="351"/>
            <a:ext cx="18" cy="20"/>
          </a:xfrm>
          <a:custGeom>
            <a:avLst/>
            <a:gdLst>
              <a:gd name="T0" fmla="*/ 0 w 18"/>
              <a:gd name="T1" fmla="*/ 20 h 20"/>
              <a:gd name="T2" fmla="*/ 0 w 18"/>
              <a:gd name="T3" fmla="*/ 8 h 20"/>
              <a:gd name="T4" fmla="*/ 4 w 18"/>
              <a:gd name="T5" fmla="*/ 4 h 20"/>
              <a:gd name="T6" fmla="*/ 12 w 18"/>
              <a:gd name="T7" fmla="*/ 1 h 20"/>
              <a:gd name="T8" fmla="*/ 18 w 18"/>
              <a:gd name="T9" fmla="*/ 0 h 20"/>
              <a:gd name="T10" fmla="*/ 0 60000 65536"/>
              <a:gd name="T11" fmla="*/ 0 60000 65536"/>
              <a:gd name="T12" fmla="*/ 0 60000 65536"/>
              <a:gd name="T13" fmla="*/ 0 60000 65536"/>
              <a:gd name="T14" fmla="*/ 0 60000 65536"/>
              <a:gd name="T15" fmla="*/ 0 w 18"/>
              <a:gd name="T16" fmla="*/ 0 h 20"/>
              <a:gd name="T17" fmla="*/ 18 w 18"/>
              <a:gd name="T18" fmla="*/ 20 h 20"/>
            </a:gdLst>
            <a:ahLst/>
            <a:cxnLst>
              <a:cxn ang="T10">
                <a:pos x="T0" y="T1"/>
              </a:cxn>
              <a:cxn ang="T11">
                <a:pos x="T2" y="T3"/>
              </a:cxn>
              <a:cxn ang="T12">
                <a:pos x="T4" y="T5"/>
              </a:cxn>
              <a:cxn ang="T13">
                <a:pos x="T6" y="T7"/>
              </a:cxn>
              <a:cxn ang="T14">
                <a:pos x="T8" y="T9"/>
              </a:cxn>
            </a:cxnLst>
            <a:rect l="T15" t="T16" r="T17" b="T18"/>
            <a:pathLst>
              <a:path w="18" h="20">
                <a:moveTo>
                  <a:pt x="0" y="20"/>
                </a:moveTo>
                <a:lnTo>
                  <a:pt x="0" y="8"/>
                </a:lnTo>
                <a:lnTo>
                  <a:pt x="4" y="4"/>
                </a:lnTo>
                <a:lnTo>
                  <a:pt x="12" y="1"/>
                </a:lnTo>
                <a:lnTo>
                  <a:pt x="18"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723900</xdr:colOff>
      <xdr:row>13</xdr:row>
      <xdr:rowOff>76200</xdr:rowOff>
    </xdr:from>
    <xdr:to>
      <xdr:col>3</xdr:col>
      <xdr:colOff>1028700</xdr:colOff>
      <xdr:row>13</xdr:row>
      <xdr:rowOff>219075</xdr:rowOff>
    </xdr:to>
    <xdr:pic>
      <xdr:nvPicPr>
        <xdr:cNvPr id="14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28860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13</xdr:row>
      <xdr:rowOff>19050</xdr:rowOff>
    </xdr:from>
    <xdr:to>
      <xdr:col>2</xdr:col>
      <xdr:colOff>400050</xdr:colOff>
      <xdr:row>13</xdr:row>
      <xdr:rowOff>257175</xdr:rowOff>
    </xdr:to>
    <xdr:grpSp>
      <xdr:nvGrpSpPr>
        <xdr:cNvPr id="143" name="Group 1625"/>
        <xdr:cNvGrpSpPr>
          <a:grpSpLocks/>
        </xdr:cNvGrpSpPr>
      </xdr:nvGrpSpPr>
      <xdr:grpSpPr bwMode="auto">
        <a:xfrm>
          <a:off x="1111704" y="3869871"/>
          <a:ext cx="295275" cy="238125"/>
          <a:chOff x="117" y="399"/>
          <a:chExt cx="31" cy="25"/>
        </a:xfrm>
      </xdr:grpSpPr>
      <xdr:sp macro="" textlink="">
        <xdr:nvSpPr>
          <xdr:cNvPr id="144" name="Line 1626"/>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5" name="Line 1627"/>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6" name="Freeform 1628"/>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85725</xdr:colOff>
      <xdr:row>14</xdr:row>
      <xdr:rowOff>28575</xdr:rowOff>
    </xdr:from>
    <xdr:to>
      <xdr:col>2</xdr:col>
      <xdr:colOff>257175</xdr:colOff>
      <xdr:row>14</xdr:row>
      <xdr:rowOff>266700</xdr:rowOff>
    </xdr:to>
    <xdr:grpSp>
      <xdr:nvGrpSpPr>
        <xdr:cNvPr id="147" name="Group 1629"/>
        <xdr:cNvGrpSpPr>
          <a:grpSpLocks/>
        </xdr:cNvGrpSpPr>
      </xdr:nvGrpSpPr>
      <xdr:grpSpPr bwMode="auto">
        <a:xfrm flipH="1">
          <a:off x="1092654" y="4165146"/>
          <a:ext cx="171450" cy="238125"/>
          <a:chOff x="133" y="580"/>
          <a:chExt cx="16" cy="25"/>
        </a:xfrm>
      </xdr:grpSpPr>
      <xdr:sp macro="" textlink="">
        <xdr:nvSpPr>
          <xdr:cNvPr id="148" name="Line 1630"/>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49" name="Freeform 1631"/>
          <xdr:cNvSpPr>
            <a:spLocks/>
          </xdr:cNvSpPr>
        </xdr:nvSpPr>
        <xdr:spPr bwMode="auto">
          <a:xfrm>
            <a:off x="133" y="593"/>
            <a:ext cx="16" cy="12"/>
          </a:xfrm>
          <a:custGeom>
            <a:avLst/>
            <a:gdLst>
              <a:gd name="T0" fmla="*/ 0 w 13"/>
              <a:gd name="T1" fmla="*/ 16 h 11"/>
              <a:gd name="T2" fmla="*/ 0 w 13"/>
              <a:gd name="T3" fmla="*/ 0 h 11"/>
              <a:gd name="T4" fmla="*/ 38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723900</xdr:colOff>
      <xdr:row>14</xdr:row>
      <xdr:rowOff>76200</xdr:rowOff>
    </xdr:from>
    <xdr:to>
      <xdr:col>3</xdr:col>
      <xdr:colOff>1028700</xdr:colOff>
      <xdr:row>14</xdr:row>
      <xdr:rowOff>219075</xdr:rowOff>
    </xdr:to>
    <xdr:pic>
      <xdr:nvPicPr>
        <xdr:cNvPr id="150"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31051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15</xdr:row>
      <xdr:rowOff>114300</xdr:rowOff>
    </xdr:from>
    <xdr:to>
      <xdr:col>2</xdr:col>
      <xdr:colOff>400050</xdr:colOff>
      <xdr:row>15</xdr:row>
      <xdr:rowOff>238125</xdr:rowOff>
    </xdr:to>
    <xdr:grpSp>
      <xdr:nvGrpSpPr>
        <xdr:cNvPr id="151" name="Group 1633"/>
        <xdr:cNvGrpSpPr>
          <a:grpSpLocks/>
        </xdr:cNvGrpSpPr>
      </xdr:nvGrpSpPr>
      <xdr:grpSpPr bwMode="auto">
        <a:xfrm flipH="1">
          <a:off x="1111704" y="4536621"/>
          <a:ext cx="295275" cy="123825"/>
          <a:chOff x="116" y="1071"/>
          <a:chExt cx="31" cy="13"/>
        </a:xfrm>
      </xdr:grpSpPr>
      <xdr:sp macro="" textlink="">
        <xdr:nvSpPr>
          <xdr:cNvPr id="152" name="Line 163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3" name="Freeform 163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1009650</xdr:colOff>
      <xdr:row>15</xdr:row>
      <xdr:rowOff>66675</xdr:rowOff>
    </xdr:from>
    <xdr:to>
      <xdr:col>3</xdr:col>
      <xdr:colOff>1314450</xdr:colOff>
      <xdr:row>15</xdr:row>
      <xdr:rowOff>209550</xdr:rowOff>
    </xdr:to>
    <xdr:pic>
      <xdr:nvPicPr>
        <xdr:cNvPr id="15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33147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257175</xdr:colOff>
      <xdr:row>16</xdr:row>
      <xdr:rowOff>28575</xdr:rowOff>
    </xdr:from>
    <xdr:to>
      <xdr:col>2</xdr:col>
      <xdr:colOff>428625</xdr:colOff>
      <xdr:row>16</xdr:row>
      <xdr:rowOff>266700</xdr:rowOff>
    </xdr:to>
    <xdr:grpSp>
      <xdr:nvGrpSpPr>
        <xdr:cNvPr id="155" name="Group 1640"/>
        <xdr:cNvGrpSpPr>
          <a:grpSpLocks/>
        </xdr:cNvGrpSpPr>
      </xdr:nvGrpSpPr>
      <xdr:grpSpPr bwMode="auto">
        <a:xfrm>
          <a:off x="1264104" y="4736646"/>
          <a:ext cx="171450" cy="238125"/>
          <a:chOff x="133" y="580"/>
          <a:chExt cx="16" cy="25"/>
        </a:xfrm>
      </xdr:grpSpPr>
      <xdr:sp macro="" textlink="">
        <xdr:nvSpPr>
          <xdr:cNvPr id="156" name="Line 1641"/>
          <xdr:cNvSpPr>
            <a:spLocks noChangeShapeType="1"/>
          </xdr:cNvSpPr>
        </xdr:nvSpPr>
        <xdr:spPr bwMode="auto">
          <a:xfrm rot="10800000" flipV="1">
            <a:off x="133" y="580"/>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57" name="Freeform 1642"/>
          <xdr:cNvSpPr>
            <a:spLocks/>
          </xdr:cNvSpPr>
        </xdr:nvSpPr>
        <xdr:spPr bwMode="auto">
          <a:xfrm>
            <a:off x="133" y="593"/>
            <a:ext cx="16" cy="12"/>
          </a:xfrm>
          <a:custGeom>
            <a:avLst/>
            <a:gdLst>
              <a:gd name="T0" fmla="*/ 0 w 13"/>
              <a:gd name="T1" fmla="*/ 16 h 11"/>
              <a:gd name="T2" fmla="*/ 0 w 13"/>
              <a:gd name="T3" fmla="*/ 0 h 11"/>
              <a:gd name="T4" fmla="*/ 38 w 13"/>
              <a:gd name="T5" fmla="*/ 0 h 11"/>
              <a:gd name="T6" fmla="*/ 0 60000 65536"/>
              <a:gd name="T7" fmla="*/ 0 60000 65536"/>
              <a:gd name="T8" fmla="*/ 0 60000 65536"/>
              <a:gd name="T9" fmla="*/ 0 w 13"/>
              <a:gd name="T10" fmla="*/ 0 h 11"/>
              <a:gd name="T11" fmla="*/ 13 w 13"/>
              <a:gd name="T12" fmla="*/ 11 h 11"/>
            </a:gdLst>
            <a:ahLst/>
            <a:cxnLst>
              <a:cxn ang="T6">
                <a:pos x="T0" y="T1"/>
              </a:cxn>
              <a:cxn ang="T7">
                <a:pos x="T2" y="T3"/>
              </a:cxn>
              <a:cxn ang="T8">
                <a:pos x="T4" y="T5"/>
              </a:cxn>
            </a:cxnLst>
            <a:rect l="T9" t="T10" r="T11" b="T12"/>
            <a:pathLst>
              <a:path w="13" h="11">
                <a:moveTo>
                  <a:pt x="0" y="11"/>
                </a:moveTo>
                <a:lnTo>
                  <a:pt x="0" y="0"/>
                </a:lnTo>
                <a:lnTo>
                  <a:pt x="13"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1019175</xdr:colOff>
      <xdr:row>16</xdr:row>
      <xdr:rowOff>76200</xdr:rowOff>
    </xdr:from>
    <xdr:to>
      <xdr:col>3</xdr:col>
      <xdr:colOff>1323975</xdr:colOff>
      <xdr:row>16</xdr:row>
      <xdr:rowOff>219075</xdr:rowOff>
    </xdr:to>
    <xdr:pic>
      <xdr:nvPicPr>
        <xdr:cNvPr id="15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35433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17</xdr:row>
      <xdr:rowOff>76200</xdr:rowOff>
    </xdr:from>
    <xdr:to>
      <xdr:col>3</xdr:col>
      <xdr:colOff>1028700</xdr:colOff>
      <xdr:row>17</xdr:row>
      <xdr:rowOff>219075</xdr:rowOff>
    </xdr:to>
    <xdr:pic>
      <xdr:nvPicPr>
        <xdr:cNvPr id="159"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376237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17</xdr:row>
      <xdr:rowOff>19050</xdr:rowOff>
    </xdr:from>
    <xdr:to>
      <xdr:col>2</xdr:col>
      <xdr:colOff>400050</xdr:colOff>
      <xdr:row>17</xdr:row>
      <xdr:rowOff>257175</xdr:rowOff>
    </xdr:to>
    <xdr:grpSp>
      <xdr:nvGrpSpPr>
        <xdr:cNvPr id="160" name="Group 1649"/>
        <xdr:cNvGrpSpPr>
          <a:grpSpLocks/>
        </xdr:cNvGrpSpPr>
      </xdr:nvGrpSpPr>
      <xdr:grpSpPr bwMode="auto">
        <a:xfrm>
          <a:off x="1111704" y="5012871"/>
          <a:ext cx="295275" cy="238125"/>
          <a:chOff x="117" y="399"/>
          <a:chExt cx="31" cy="25"/>
        </a:xfrm>
      </xdr:grpSpPr>
      <xdr:sp macro="" textlink="">
        <xdr:nvSpPr>
          <xdr:cNvPr id="161" name="Line 1650"/>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2" name="Line 1651"/>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3" name="Freeform 1652"/>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20</xdr:row>
      <xdr:rowOff>114300</xdr:rowOff>
    </xdr:from>
    <xdr:to>
      <xdr:col>2</xdr:col>
      <xdr:colOff>400050</xdr:colOff>
      <xdr:row>20</xdr:row>
      <xdr:rowOff>238125</xdr:rowOff>
    </xdr:to>
    <xdr:grpSp>
      <xdr:nvGrpSpPr>
        <xdr:cNvPr id="164" name="Group 1653"/>
        <xdr:cNvGrpSpPr>
          <a:grpSpLocks/>
        </xdr:cNvGrpSpPr>
      </xdr:nvGrpSpPr>
      <xdr:grpSpPr bwMode="auto">
        <a:xfrm flipH="1">
          <a:off x="1111704" y="5965371"/>
          <a:ext cx="295275" cy="123825"/>
          <a:chOff x="116" y="1071"/>
          <a:chExt cx="31" cy="13"/>
        </a:xfrm>
      </xdr:grpSpPr>
      <xdr:sp macro="" textlink="">
        <xdr:nvSpPr>
          <xdr:cNvPr id="165" name="Line 1654"/>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66" name="Freeform 1655"/>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1323975</xdr:colOff>
      <xdr:row>20</xdr:row>
      <xdr:rowOff>76200</xdr:rowOff>
    </xdr:from>
    <xdr:to>
      <xdr:col>3</xdr:col>
      <xdr:colOff>1628775</xdr:colOff>
      <xdr:row>20</xdr:row>
      <xdr:rowOff>219075</xdr:rowOff>
    </xdr:to>
    <xdr:pic>
      <xdr:nvPicPr>
        <xdr:cNvPr id="167"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441960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723900</xdr:colOff>
      <xdr:row>18</xdr:row>
      <xdr:rowOff>76200</xdr:rowOff>
    </xdr:from>
    <xdr:to>
      <xdr:col>3</xdr:col>
      <xdr:colOff>1028700</xdr:colOff>
      <xdr:row>18</xdr:row>
      <xdr:rowOff>219075</xdr:rowOff>
    </xdr:to>
    <xdr:pic>
      <xdr:nvPicPr>
        <xdr:cNvPr id="16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3981450"/>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161925</xdr:colOff>
      <xdr:row>18</xdr:row>
      <xdr:rowOff>9525</xdr:rowOff>
    </xdr:from>
    <xdr:to>
      <xdr:col>2</xdr:col>
      <xdr:colOff>342900</xdr:colOff>
      <xdr:row>18</xdr:row>
      <xdr:rowOff>257175</xdr:rowOff>
    </xdr:to>
    <xdr:grpSp>
      <xdr:nvGrpSpPr>
        <xdr:cNvPr id="169" name="Group 1662"/>
        <xdr:cNvGrpSpPr>
          <a:grpSpLocks/>
        </xdr:cNvGrpSpPr>
      </xdr:nvGrpSpPr>
      <xdr:grpSpPr bwMode="auto">
        <a:xfrm>
          <a:off x="1168854" y="5289096"/>
          <a:ext cx="180975" cy="247650"/>
          <a:chOff x="122" y="553"/>
          <a:chExt cx="19" cy="26"/>
        </a:xfrm>
      </xdr:grpSpPr>
      <xdr:sp macro="" textlink="">
        <xdr:nvSpPr>
          <xdr:cNvPr id="170" name="Line 1660"/>
          <xdr:cNvSpPr>
            <a:spLocks noChangeShapeType="1"/>
          </xdr:cNvSpPr>
        </xdr:nvSpPr>
        <xdr:spPr bwMode="auto">
          <a:xfrm rot="10800000" flipH="1" flipV="1">
            <a:off x="122" y="563"/>
            <a:ext cx="19" cy="12"/>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1" name="Freeform 1661"/>
          <xdr:cNvSpPr>
            <a:spLocks/>
          </xdr:cNvSpPr>
        </xdr:nvSpPr>
        <xdr:spPr bwMode="auto">
          <a:xfrm>
            <a:off x="133" y="553"/>
            <a:ext cx="1" cy="26"/>
          </a:xfrm>
          <a:custGeom>
            <a:avLst/>
            <a:gdLst>
              <a:gd name="T0" fmla="*/ 0 w 1"/>
              <a:gd name="T1" fmla="*/ 26 h 26"/>
              <a:gd name="T2" fmla="*/ 0 w 1"/>
              <a:gd name="T3" fmla="*/ 13 h 26"/>
              <a:gd name="T4" fmla="*/ 0 w 1"/>
              <a:gd name="T5" fmla="*/ 0 h 26"/>
              <a:gd name="T6" fmla="*/ 0 60000 65536"/>
              <a:gd name="T7" fmla="*/ 0 60000 65536"/>
              <a:gd name="T8" fmla="*/ 0 60000 65536"/>
              <a:gd name="T9" fmla="*/ 0 w 1"/>
              <a:gd name="T10" fmla="*/ 0 h 26"/>
              <a:gd name="T11" fmla="*/ 1 w 1"/>
              <a:gd name="T12" fmla="*/ 26 h 26"/>
            </a:gdLst>
            <a:ahLst/>
            <a:cxnLst>
              <a:cxn ang="T6">
                <a:pos x="T0" y="T1"/>
              </a:cxn>
              <a:cxn ang="T7">
                <a:pos x="T2" y="T3"/>
              </a:cxn>
              <a:cxn ang="T8">
                <a:pos x="T4" y="T5"/>
              </a:cxn>
            </a:cxnLst>
            <a:rect l="T9" t="T10" r="T11" b="T12"/>
            <a:pathLst>
              <a:path w="1" h="26">
                <a:moveTo>
                  <a:pt x="0" y="26"/>
                </a:moveTo>
                <a:lnTo>
                  <a:pt x="0" y="13"/>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41</xdr:row>
      <xdr:rowOff>28575</xdr:rowOff>
    </xdr:from>
    <xdr:to>
      <xdr:col>2</xdr:col>
      <xdr:colOff>400050</xdr:colOff>
      <xdr:row>41</xdr:row>
      <xdr:rowOff>266700</xdr:rowOff>
    </xdr:to>
    <xdr:grpSp>
      <xdr:nvGrpSpPr>
        <xdr:cNvPr id="172" name="Group 1663"/>
        <xdr:cNvGrpSpPr>
          <a:grpSpLocks/>
        </xdr:cNvGrpSpPr>
      </xdr:nvGrpSpPr>
      <xdr:grpSpPr bwMode="auto">
        <a:xfrm flipH="1">
          <a:off x="1111704" y="11880396"/>
          <a:ext cx="295275" cy="238125"/>
          <a:chOff x="117" y="399"/>
          <a:chExt cx="31" cy="25"/>
        </a:xfrm>
      </xdr:grpSpPr>
      <xdr:sp macro="" textlink="">
        <xdr:nvSpPr>
          <xdr:cNvPr id="173" name="Line 1664"/>
          <xdr:cNvSpPr>
            <a:spLocks noChangeShapeType="1"/>
          </xdr:cNvSpPr>
        </xdr:nvSpPr>
        <xdr:spPr bwMode="auto">
          <a:xfrm rot="10800000" flipH="1" flipV="1">
            <a:off x="134" y="399"/>
            <a:ext cx="0" cy="11"/>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4" name="Line 1665"/>
          <xdr:cNvSpPr>
            <a:spLocks noChangeShapeType="1"/>
          </xdr:cNvSpPr>
        </xdr:nvSpPr>
        <xdr:spPr bwMode="auto">
          <a:xfrm rot="10800000" flipH="1" flipV="1">
            <a:off x="133" y="41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5" name="Freeform 1666"/>
          <xdr:cNvSpPr>
            <a:spLocks/>
          </xdr:cNvSpPr>
        </xdr:nvSpPr>
        <xdr:spPr bwMode="auto">
          <a:xfrm>
            <a:off x="117" y="41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133350</xdr:colOff>
      <xdr:row>40</xdr:row>
      <xdr:rowOff>38100</xdr:rowOff>
    </xdr:from>
    <xdr:to>
      <xdr:col>2</xdr:col>
      <xdr:colOff>438150</xdr:colOff>
      <xdr:row>40</xdr:row>
      <xdr:rowOff>276225</xdr:rowOff>
    </xdr:to>
    <xdr:grpSp>
      <xdr:nvGrpSpPr>
        <xdr:cNvPr id="176" name="Group 1672"/>
        <xdr:cNvGrpSpPr>
          <a:grpSpLocks/>
        </xdr:cNvGrpSpPr>
      </xdr:nvGrpSpPr>
      <xdr:grpSpPr bwMode="auto">
        <a:xfrm>
          <a:off x="1140279" y="11604171"/>
          <a:ext cx="304800" cy="238125"/>
          <a:chOff x="119" y="1096"/>
          <a:chExt cx="32" cy="25"/>
        </a:xfrm>
      </xdr:grpSpPr>
      <xdr:sp macro="" textlink="">
        <xdr:nvSpPr>
          <xdr:cNvPr id="177" name="Line 1671"/>
          <xdr:cNvSpPr>
            <a:spLocks noChangeShapeType="1"/>
          </xdr:cNvSpPr>
        </xdr:nvSpPr>
        <xdr:spPr bwMode="auto">
          <a:xfrm rot="16200000" flipV="1">
            <a:off x="127" y="110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8" name="Line 1668"/>
          <xdr:cNvSpPr>
            <a:spLocks noChangeShapeType="1"/>
          </xdr:cNvSpPr>
        </xdr:nvSpPr>
        <xdr:spPr bwMode="auto">
          <a:xfrm rot="10800000" flipV="1">
            <a:off x="133" y="109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79" name="Freeform 1669"/>
          <xdr:cNvSpPr>
            <a:spLocks/>
          </xdr:cNvSpPr>
        </xdr:nvSpPr>
        <xdr:spPr bwMode="auto">
          <a:xfrm>
            <a:off x="133" y="1101"/>
            <a:ext cx="18" cy="20"/>
          </a:xfrm>
          <a:custGeom>
            <a:avLst/>
            <a:gdLst>
              <a:gd name="T0" fmla="*/ 0 w 18"/>
              <a:gd name="T1" fmla="*/ 20 h 20"/>
              <a:gd name="T2" fmla="*/ 0 w 18"/>
              <a:gd name="T3" fmla="*/ 8 h 20"/>
              <a:gd name="T4" fmla="*/ 4 w 18"/>
              <a:gd name="T5" fmla="*/ 4 h 20"/>
              <a:gd name="T6" fmla="*/ 12 w 18"/>
              <a:gd name="T7" fmla="*/ 1 h 20"/>
              <a:gd name="T8" fmla="*/ 18 w 18"/>
              <a:gd name="T9" fmla="*/ 0 h 20"/>
              <a:gd name="T10" fmla="*/ 0 60000 65536"/>
              <a:gd name="T11" fmla="*/ 0 60000 65536"/>
              <a:gd name="T12" fmla="*/ 0 60000 65536"/>
              <a:gd name="T13" fmla="*/ 0 60000 65536"/>
              <a:gd name="T14" fmla="*/ 0 60000 65536"/>
              <a:gd name="T15" fmla="*/ 0 w 18"/>
              <a:gd name="T16" fmla="*/ 0 h 20"/>
              <a:gd name="T17" fmla="*/ 18 w 18"/>
              <a:gd name="T18" fmla="*/ 20 h 20"/>
            </a:gdLst>
            <a:ahLst/>
            <a:cxnLst>
              <a:cxn ang="T10">
                <a:pos x="T0" y="T1"/>
              </a:cxn>
              <a:cxn ang="T11">
                <a:pos x="T2" y="T3"/>
              </a:cxn>
              <a:cxn ang="T12">
                <a:pos x="T4" y="T5"/>
              </a:cxn>
              <a:cxn ang="T13">
                <a:pos x="T6" y="T7"/>
              </a:cxn>
              <a:cxn ang="T14">
                <a:pos x="T8" y="T9"/>
              </a:cxn>
            </a:cxnLst>
            <a:rect l="T15" t="T16" r="T17" b="T18"/>
            <a:pathLst>
              <a:path w="18" h="20">
                <a:moveTo>
                  <a:pt x="0" y="20"/>
                </a:moveTo>
                <a:lnTo>
                  <a:pt x="0" y="8"/>
                </a:lnTo>
                <a:lnTo>
                  <a:pt x="4" y="4"/>
                </a:lnTo>
                <a:lnTo>
                  <a:pt x="12" y="1"/>
                </a:lnTo>
                <a:lnTo>
                  <a:pt x="18"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133350</xdr:colOff>
      <xdr:row>42</xdr:row>
      <xdr:rowOff>38100</xdr:rowOff>
    </xdr:from>
    <xdr:to>
      <xdr:col>2</xdr:col>
      <xdr:colOff>438150</xdr:colOff>
      <xdr:row>42</xdr:row>
      <xdr:rowOff>276225</xdr:rowOff>
    </xdr:to>
    <xdr:grpSp>
      <xdr:nvGrpSpPr>
        <xdr:cNvPr id="180" name="Group 1673"/>
        <xdr:cNvGrpSpPr>
          <a:grpSpLocks/>
        </xdr:cNvGrpSpPr>
      </xdr:nvGrpSpPr>
      <xdr:grpSpPr bwMode="auto">
        <a:xfrm>
          <a:off x="1140279" y="12175671"/>
          <a:ext cx="304800" cy="238125"/>
          <a:chOff x="119" y="1096"/>
          <a:chExt cx="32" cy="25"/>
        </a:xfrm>
      </xdr:grpSpPr>
      <xdr:sp macro="" textlink="">
        <xdr:nvSpPr>
          <xdr:cNvPr id="181" name="Line 1674"/>
          <xdr:cNvSpPr>
            <a:spLocks noChangeShapeType="1"/>
          </xdr:cNvSpPr>
        </xdr:nvSpPr>
        <xdr:spPr bwMode="auto">
          <a:xfrm rot="16200000" flipV="1">
            <a:off x="127" y="110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82" name="Line 1675"/>
          <xdr:cNvSpPr>
            <a:spLocks noChangeShapeType="1"/>
          </xdr:cNvSpPr>
        </xdr:nvSpPr>
        <xdr:spPr bwMode="auto">
          <a:xfrm rot="10800000" flipV="1">
            <a:off x="133" y="1096"/>
            <a:ext cx="0" cy="16"/>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83" name="Freeform 1676"/>
          <xdr:cNvSpPr>
            <a:spLocks/>
          </xdr:cNvSpPr>
        </xdr:nvSpPr>
        <xdr:spPr bwMode="auto">
          <a:xfrm>
            <a:off x="133" y="1101"/>
            <a:ext cx="18" cy="20"/>
          </a:xfrm>
          <a:custGeom>
            <a:avLst/>
            <a:gdLst>
              <a:gd name="T0" fmla="*/ 0 w 18"/>
              <a:gd name="T1" fmla="*/ 20 h 20"/>
              <a:gd name="T2" fmla="*/ 0 w 18"/>
              <a:gd name="T3" fmla="*/ 8 h 20"/>
              <a:gd name="T4" fmla="*/ 4 w 18"/>
              <a:gd name="T5" fmla="*/ 4 h 20"/>
              <a:gd name="T6" fmla="*/ 12 w 18"/>
              <a:gd name="T7" fmla="*/ 1 h 20"/>
              <a:gd name="T8" fmla="*/ 18 w 18"/>
              <a:gd name="T9" fmla="*/ 0 h 20"/>
              <a:gd name="T10" fmla="*/ 0 60000 65536"/>
              <a:gd name="T11" fmla="*/ 0 60000 65536"/>
              <a:gd name="T12" fmla="*/ 0 60000 65536"/>
              <a:gd name="T13" fmla="*/ 0 60000 65536"/>
              <a:gd name="T14" fmla="*/ 0 60000 65536"/>
              <a:gd name="T15" fmla="*/ 0 w 18"/>
              <a:gd name="T16" fmla="*/ 0 h 20"/>
              <a:gd name="T17" fmla="*/ 18 w 18"/>
              <a:gd name="T18" fmla="*/ 20 h 20"/>
            </a:gdLst>
            <a:ahLst/>
            <a:cxnLst>
              <a:cxn ang="T10">
                <a:pos x="T0" y="T1"/>
              </a:cxn>
              <a:cxn ang="T11">
                <a:pos x="T2" y="T3"/>
              </a:cxn>
              <a:cxn ang="T12">
                <a:pos x="T4" y="T5"/>
              </a:cxn>
              <a:cxn ang="T13">
                <a:pos x="T6" y="T7"/>
              </a:cxn>
              <a:cxn ang="T14">
                <a:pos x="T8" y="T9"/>
              </a:cxn>
            </a:cxnLst>
            <a:rect l="T15" t="T16" r="T17" b="T18"/>
            <a:pathLst>
              <a:path w="18" h="20">
                <a:moveTo>
                  <a:pt x="0" y="20"/>
                </a:moveTo>
                <a:lnTo>
                  <a:pt x="0" y="8"/>
                </a:lnTo>
                <a:lnTo>
                  <a:pt x="4" y="4"/>
                </a:lnTo>
                <a:lnTo>
                  <a:pt x="12" y="1"/>
                </a:lnTo>
                <a:lnTo>
                  <a:pt x="18"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42</xdr:row>
      <xdr:rowOff>66675</xdr:rowOff>
    </xdr:from>
    <xdr:to>
      <xdr:col>3</xdr:col>
      <xdr:colOff>1285875</xdr:colOff>
      <xdr:row>42</xdr:row>
      <xdr:rowOff>209550</xdr:rowOff>
    </xdr:to>
    <xdr:pic>
      <xdr:nvPicPr>
        <xdr:cNvPr id="184"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92297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43</xdr:row>
      <xdr:rowOff>114300</xdr:rowOff>
    </xdr:from>
    <xdr:to>
      <xdr:col>2</xdr:col>
      <xdr:colOff>400050</xdr:colOff>
      <xdr:row>43</xdr:row>
      <xdr:rowOff>238125</xdr:rowOff>
    </xdr:to>
    <xdr:grpSp>
      <xdr:nvGrpSpPr>
        <xdr:cNvPr id="185" name="Group 1678"/>
        <xdr:cNvGrpSpPr>
          <a:grpSpLocks/>
        </xdr:cNvGrpSpPr>
      </xdr:nvGrpSpPr>
      <xdr:grpSpPr bwMode="auto">
        <a:xfrm>
          <a:off x="1111704" y="12537621"/>
          <a:ext cx="295275" cy="123825"/>
          <a:chOff x="116" y="1071"/>
          <a:chExt cx="31" cy="13"/>
        </a:xfrm>
      </xdr:grpSpPr>
      <xdr:sp macro="" textlink="">
        <xdr:nvSpPr>
          <xdr:cNvPr id="186" name="Line 167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87" name="Freeform 168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981075</xdr:colOff>
      <xdr:row>55</xdr:row>
      <xdr:rowOff>76200</xdr:rowOff>
    </xdr:from>
    <xdr:to>
      <xdr:col>3</xdr:col>
      <xdr:colOff>1285875</xdr:colOff>
      <xdr:row>55</xdr:row>
      <xdr:rowOff>219075</xdr:rowOff>
    </xdr:to>
    <xdr:pic>
      <xdr:nvPicPr>
        <xdr:cNvPr id="188"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12087225"/>
          <a:ext cx="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133350</xdr:colOff>
      <xdr:row>4</xdr:row>
      <xdr:rowOff>9525</xdr:rowOff>
    </xdr:from>
    <xdr:to>
      <xdr:col>2</xdr:col>
      <xdr:colOff>419100</xdr:colOff>
      <xdr:row>4</xdr:row>
      <xdr:rowOff>257175</xdr:rowOff>
    </xdr:to>
    <xdr:pic>
      <xdr:nvPicPr>
        <xdr:cNvPr id="189" name="図 578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04950" y="847725"/>
          <a:ext cx="2857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8</xdr:row>
      <xdr:rowOff>257175</xdr:rowOff>
    </xdr:from>
    <xdr:to>
      <xdr:col>2</xdr:col>
      <xdr:colOff>295275</xdr:colOff>
      <xdr:row>10</xdr:row>
      <xdr:rowOff>38100</xdr:rowOff>
    </xdr:to>
    <xdr:pic>
      <xdr:nvPicPr>
        <xdr:cNvPr id="190" name="Picture 27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76375" y="1933575"/>
          <a:ext cx="1905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104775</xdr:colOff>
      <xdr:row>10</xdr:row>
      <xdr:rowOff>19050</xdr:rowOff>
    </xdr:from>
    <xdr:to>
      <xdr:col>2</xdr:col>
      <xdr:colOff>419100</xdr:colOff>
      <xdr:row>11</xdr:row>
      <xdr:rowOff>9525</xdr:rowOff>
    </xdr:to>
    <xdr:pic>
      <xdr:nvPicPr>
        <xdr:cNvPr id="191" name="図 578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76375" y="2171700"/>
          <a:ext cx="3143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685800</xdr:colOff>
      <xdr:row>10</xdr:row>
      <xdr:rowOff>85725</xdr:rowOff>
    </xdr:from>
    <xdr:to>
      <xdr:col>3</xdr:col>
      <xdr:colOff>990600</xdr:colOff>
      <xdr:row>10</xdr:row>
      <xdr:rowOff>228600</xdr:rowOff>
    </xdr:to>
    <xdr:pic>
      <xdr:nvPicPr>
        <xdr:cNvPr id="192" name="Picture 1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2238375"/>
          <a:ext cx="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oneCellAnchor>
    <xdr:from>
      <xdr:col>2</xdr:col>
      <xdr:colOff>219075</xdr:colOff>
      <xdr:row>29</xdr:row>
      <xdr:rowOff>9525</xdr:rowOff>
    </xdr:from>
    <xdr:ext cx="142875" cy="219075"/>
    <xdr:pic>
      <xdr:nvPicPr>
        <xdr:cNvPr id="193" name="Picture 382" descr="連続交差点"/>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90675" y="6324600"/>
          <a:ext cx="14287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2</xdr:col>
      <xdr:colOff>123825</xdr:colOff>
      <xdr:row>25</xdr:row>
      <xdr:rowOff>104775</xdr:rowOff>
    </xdr:from>
    <xdr:to>
      <xdr:col>2</xdr:col>
      <xdr:colOff>419100</xdr:colOff>
      <xdr:row>25</xdr:row>
      <xdr:rowOff>228600</xdr:rowOff>
    </xdr:to>
    <xdr:grpSp>
      <xdr:nvGrpSpPr>
        <xdr:cNvPr id="194" name="Group 1482"/>
        <xdr:cNvGrpSpPr>
          <a:grpSpLocks/>
        </xdr:cNvGrpSpPr>
      </xdr:nvGrpSpPr>
      <xdr:grpSpPr bwMode="auto">
        <a:xfrm flipH="1">
          <a:off x="1130754" y="7384596"/>
          <a:ext cx="295275" cy="123825"/>
          <a:chOff x="116" y="1071"/>
          <a:chExt cx="31" cy="13"/>
        </a:xfrm>
      </xdr:grpSpPr>
      <xdr:sp macro="" textlink="">
        <xdr:nvSpPr>
          <xdr:cNvPr id="195" name="Line 1483"/>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6" name="Freeform 1484"/>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27</xdr:row>
      <xdr:rowOff>123825</xdr:rowOff>
    </xdr:from>
    <xdr:to>
      <xdr:col>2</xdr:col>
      <xdr:colOff>400050</xdr:colOff>
      <xdr:row>27</xdr:row>
      <xdr:rowOff>247650</xdr:rowOff>
    </xdr:to>
    <xdr:grpSp>
      <xdr:nvGrpSpPr>
        <xdr:cNvPr id="197" name="Group 1482"/>
        <xdr:cNvGrpSpPr>
          <a:grpSpLocks/>
        </xdr:cNvGrpSpPr>
      </xdr:nvGrpSpPr>
      <xdr:grpSpPr bwMode="auto">
        <a:xfrm flipH="1">
          <a:off x="1111704" y="7975146"/>
          <a:ext cx="295275" cy="123825"/>
          <a:chOff x="116" y="1071"/>
          <a:chExt cx="31" cy="13"/>
        </a:xfrm>
      </xdr:grpSpPr>
      <xdr:sp macro="" textlink="">
        <xdr:nvSpPr>
          <xdr:cNvPr id="198" name="Line 1483"/>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199" name="Freeform 1484"/>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247650</xdr:colOff>
      <xdr:row>47</xdr:row>
      <xdr:rowOff>47625</xdr:rowOff>
    </xdr:from>
    <xdr:to>
      <xdr:col>2</xdr:col>
      <xdr:colOff>247650</xdr:colOff>
      <xdr:row>47</xdr:row>
      <xdr:rowOff>152400</xdr:rowOff>
    </xdr:to>
    <xdr:sp macro="" textlink="">
      <xdr:nvSpPr>
        <xdr:cNvPr id="200" name="Line 1549"/>
        <xdr:cNvSpPr>
          <a:spLocks noChangeShapeType="1"/>
        </xdr:cNvSpPr>
      </xdr:nvSpPr>
      <xdr:spPr bwMode="auto">
        <a:xfrm rot="10800000" flipH="1" flipV="1">
          <a:off x="1619250" y="10306050"/>
          <a:ext cx="0" cy="104775"/>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clientData/>
  </xdr:twoCellAnchor>
  <xdr:twoCellAnchor>
    <xdr:from>
      <xdr:col>2</xdr:col>
      <xdr:colOff>123825</xdr:colOff>
      <xdr:row>47</xdr:row>
      <xdr:rowOff>9525</xdr:rowOff>
    </xdr:from>
    <xdr:to>
      <xdr:col>2</xdr:col>
      <xdr:colOff>381000</xdr:colOff>
      <xdr:row>47</xdr:row>
      <xdr:rowOff>266700</xdr:rowOff>
    </xdr:to>
    <xdr:grpSp>
      <xdr:nvGrpSpPr>
        <xdr:cNvPr id="201" name="Group 3489"/>
        <xdr:cNvGrpSpPr>
          <a:grpSpLocks/>
        </xdr:cNvGrpSpPr>
      </xdr:nvGrpSpPr>
      <xdr:grpSpPr bwMode="auto">
        <a:xfrm>
          <a:off x="1130754" y="13575846"/>
          <a:ext cx="257175" cy="257175"/>
          <a:chOff x="118" y="1365"/>
          <a:chExt cx="27" cy="27"/>
        </a:xfrm>
      </xdr:grpSpPr>
      <xdr:sp macro="" textlink="">
        <xdr:nvSpPr>
          <xdr:cNvPr id="202" name="Line 1550"/>
          <xdr:cNvSpPr>
            <a:spLocks noChangeShapeType="1"/>
          </xdr:cNvSpPr>
        </xdr:nvSpPr>
        <xdr:spPr bwMode="auto">
          <a:xfrm rot="10800000" flipH="1" flipV="1">
            <a:off x="118" y="1381"/>
            <a:ext cx="27"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3" name="Freeform 1551"/>
          <xdr:cNvSpPr>
            <a:spLocks/>
          </xdr:cNvSpPr>
        </xdr:nvSpPr>
        <xdr:spPr bwMode="auto">
          <a:xfrm>
            <a:off x="131" y="1365"/>
            <a:ext cx="1" cy="27"/>
          </a:xfrm>
          <a:custGeom>
            <a:avLst/>
            <a:gdLst>
              <a:gd name="T0" fmla="*/ 17 w 1"/>
              <a:gd name="T1" fmla="*/ 13 h 27"/>
              <a:gd name="T2" fmla="*/ 17 w 1"/>
              <a:gd name="T3" fmla="*/ 0 h 27"/>
              <a:gd name="T4" fmla="*/ 0 w 1"/>
              <a:gd name="T5" fmla="*/ 0 h 27"/>
              <a:gd name="T6" fmla="*/ 0 60000 65536"/>
              <a:gd name="T7" fmla="*/ 0 60000 65536"/>
              <a:gd name="T8" fmla="*/ 0 60000 65536"/>
              <a:gd name="T9" fmla="*/ 0 w 1"/>
              <a:gd name="T10" fmla="*/ 0 h 27"/>
              <a:gd name="T11" fmla="*/ 17 w 1"/>
              <a:gd name="T12" fmla="*/ 13 h 27"/>
            </a:gdLst>
            <a:ahLst/>
            <a:cxnLst>
              <a:cxn ang="T6">
                <a:pos x="T0" y="T1"/>
              </a:cxn>
              <a:cxn ang="T7">
                <a:pos x="T2" y="T3"/>
              </a:cxn>
              <a:cxn ang="T8">
                <a:pos x="T4" y="T5"/>
              </a:cxn>
            </a:cxnLst>
            <a:rect l="T9" t="T10" r="T11" b="T12"/>
            <a:pathLst>
              <a:path w="1" h="27">
                <a:moveTo>
                  <a:pt x="0" y="27"/>
                </a:moveTo>
                <a:lnTo>
                  <a:pt x="0" y="14"/>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238125</xdr:colOff>
      <xdr:row>37</xdr:row>
      <xdr:rowOff>19050</xdr:rowOff>
    </xdr:from>
    <xdr:to>
      <xdr:col>2</xdr:col>
      <xdr:colOff>371475</xdr:colOff>
      <xdr:row>37</xdr:row>
      <xdr:rowOff>266700</xdr:rowOff>
    </xdr:to>
    <xdr:grpSp>
      <xdr:nvGrpSpPr>
        <xdr:cNvPr id="204" name="Group 3494"/>
        <xdr:cNvGrpSpPr>
          <a:grpSpLocks/>
        </xdr:cNvGrpSpPr>
      </xdr:nvGrpSpPr>
      <xdr:grpSpPr bwMode="auto">
        <a:xfrm>
          <a:off x="1245054" y="10727871"/>
          <a:ext cx="133350" cy="247650"/>
          <a:chOff x="130" y="1124"/>
          <a:chExt cx="14" cy="26"/>
        </a:xfrm>
      </xdr:grpSpPr>
      <xdr:sp macro="" textlink="">
        <xdr:nvSpPr>
          <xdr:cNvPr id="205" name="Line 1664"/>
          <xdr:cNvSpPr>
            <a:spLocks noChangeShapeType="1"/>
          </xdr:cNvSpPr>
        </xdr:nvSpPr>
        <xdr:spPr bwMode="auto">
          <a:xfrm rot="10800000" flipV="1">
            <a:off x="130" y="1125"/>
            <a:ext cx="0" cy="18"/>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6" name="Freeform 1666"/>
          <xdr:cNvSpPr>
            <a:spLocks/>
          </xdr:cNvSpPr>
        </xdr:nvSpPr>
        <xdr:spPr bwMode="auto">
          <a:xfrm>
            <a:off x="130" y="1124"/>
            <a:ext cx="14" cy="26"/>
          </a:xfrm>
          <a:custGeom>
            <a:avLst/>
            <a:gdLst>
              <a:gd name="T0" fmla="*/ 17 w 14"/>
              <a:gd name="T1" fmla="*/ 13 h 26"/>
              <a:gd name="T2" fmla="*/ 17 w 14"/>
              <a:gd name="T3" fmla="*/ 0 h 26"/>
              <a:gd name="T4" fmla="*/ 0 w 14"/>
              <a:gd name="T5" fmla="*/ 0 h 26"/>
              <a:gd name="T6" fmla="*/ 0 60000 65536"/>
              <a:gd name="T7" fmla="*/ 0 60000 65536"/>
              <a:gd name="T8" fmla="*/ 0 60000 65536"/>
              <a:gd name="T9" fmla="*/ 0 w 14"/>
              <a:gd name="T10" fmla="*/ 0 h 26"/>
              <a:gd name="T11" fmla="*/ 17 w 14"/>
              <a:gd name="T12" fmla="*/ 13 h 26"/>
            </a:gdLst>
            <a:ahLst/>
            <a:cxnLst>
              <a:cxn ang="T6">
                <a:pos x="T0" y="T1"/>
              </a:cxn>
              <a:cxn ang="T7">
                <a:pos x="T2" y="T3"/>
              </a:cxn>
              <a:cxn ang="T8">
                <a:pos x="T4" y="T5"/>
              </a:cxn>
            </a:cxnLst>
            <a:rect l="T9" t="T10" r="T11" b="T12"/>
            <a:pathLst>
              <a:path w="14" h="26">
                <a:moveTo>
                  <a:pt x="0" y="26"/>
                </a:moveTo>
                <a:lnTo>
                  <a:pt x="0" y="13"/>
                </a:lnTo>
                <a:lnTo>
                  <a:pt x="14"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104775</xdr:colOff>
      <xdr:row>38</xdr:row>
      <xdr:rowOff>114300</xdr:rowOff>
    </xdr:from>
    <xdr:to>
      <xdr:col>2</xdr:col>
      <xdr:colOff>400050</xdr:colOff>
      <xdr:row>38</xdr:row>
      <xdr:rowOff>238125</xdr:rowOff>
    </xdr:to>
    <xdr:grpSp>
      <xdr:nvGrpSpPr>
        <xdr:cNvPr id="207" name="Group 1498"/>
        <xdr:cNvGrpSpPr>
          <a:grpSpLocks/>
        </xdr:cNvGrpSpPr>
      </xdr:nvGrpSpPr>
      <xdr:grpSpPr bwMode="auto">
        <a:xfrm>
          <a:off x="1111704" y="11108871"/>
          <a:ext cx="295275" cy="123825"/>
          <a:chOff x="116" y="1071"/>
          <a:chExt cx="31" cy="13"/>
        </a:xfrm>
      </xdr:grpSpPr>
      <xdr:sp macro="" textlink="">
        <xdr:nvSpPr>
          <xdr:cNvPr id="208" name="Line 1499"/>
          <xdr:cNvSpPr>
            <a:spLocks noChangeShapeType="1"/>
          </xdr:cNvSpPr>
        </xdr:nvSpPr>
        <xdr:spPr bwMode="auto">
          <a:xfrm rot="10800000" flipV="1">
            <a:off x="116" y="1071"/>
            <a:ext cx="15" cy="0"/>
          </a:xfrm>
          <a:prstGeom prst="line">
            <a:avLst/>
          </a:prstGeom>
          <a:noFill/>
          <a:ln w="38100">
            <a:solidFill>
              <a:srgbClr val="000000"/>
            </a:solidFill>
            <a:round/>
            <a:headEnd/>
            <a:tailEnd type="none" w="med" len="sm"/>
          </a:ln>
          <a:extLst>
            <a:ext uri="{909E8E84-426E-40DD-AFC4-6F175D3DCCD1}">
              <a14:hiddenFill xmlns:a14="http://schemas.microsoft.com/office/drawing/2010/main">
                <a:noFill/>
              </a14:hiddenFill>
            </a:ext>
          </a:extLst>
        </xdr:spPr>
      </xdr:sp>
      <xdr:sp macro="" textlink="">
        <xdr:nvSpPr>
          <xdr:cNvPr id="209" name="Freeform 1500"/>
          <xdr:cNvSpPr>
            <a:spLocks/>
          </xdr:cNvSpPr>
        </xdr:nvSpPr>
        <xdr:spPr bwMode="auto">
          <a:xfrm flipH="1">
            <a:off x="130" y="1071"/>
            <a:ext cx="17" cy="13"/>
          </a:xfrm>
          <a:custGeom>
            <a:avLst/>
            <a:gdLst>
              <a:gd name="T0" fmla="*/ 17 w 17"/>
              <a:gd name="T1" fmla="*/ 13 h 13"/>
              <a:gd name="T2" fmla="*/ 17 w 17"/>
              <a:gd name="T3" fmla="*/ 0 h 13"/>
              <a:gd name="T4" fmla="*/ 0 w 17"/>
              <a:gd name="T5" fmla="*/ 0 h 13"/>
              <a:gd name="T6" fmla="*/ 0 60000 65536"/>
              <a:gd name="T7" fmla="*/ 0 60000 65536"/>
              <a:gd name="T8" fmla="*/ 0 60000 65536"/>
              <a:gd name="T9" fmla="*/ 0 w 17"/>
              <a:gd name="T10" fmla="*/ 0 h 13"/>
              <a:gd name="T11" fmla="*/ 17 w 17"/>
              <a:gd name="T12" fmla="*/ 13 h 13"/>
            </a:gdLst>
            <a:ahLst/>
            <a:cxnLst>
              <a:cxn ang="T6">
                <a:pos x="T0" y="T1"/>
              </a:cxn>
              <a:cxn ang="T7">
                <a:pos x="T2" y="T3"/>
              </a:cxn>
              <a:cxn ang="T8">
                <a:pos x="T4" y="T5"/>
              </a:cxn>
            </a:cxnLst>
            <a:rect l="T9" t="T10" r="T11" b="T12"/>
            <a:pathLst>
              <a:path w="17" h="13">
                <a:moveTo>
                  <a:pt x="17" y="13"/>
                </a:moveTo>
                <a:lnTo>
                  <a:pt x="17" y="0"/>
                </a:lnTo>
                <a:lnTo>
                  <a:pt x="0" y="0"/>
                </a:lnTo>
              </a:path>
            </a:pathLst>
          </a:custGeom>
          <a:noFill/>
          <a:ln w="38100" cap="flat" cmpd="sng">
            <a:solidFill>
              <a:srgbClr val="FF0000"/>
            </a:solidFill>
            <a:prstDash val="solid"/>
            <a:round/>
            <a:headEnd type="none" w="med" len="med"/>
            <a:tailEnd type="triangle" w="med" len="sm"/>
          </a:ln>
          <a:extLst>
            <a:ext uri="{909E8E84-426E-40DD-AFC4-6F175D3DCCD1}">
              <a14:hiddenFill xmlns:a14="http://schemas.microsoft.com/office/drawing/2010/main">
                <a:solidFill>
                  <a:srgbClr val="FFFFFF"/>
                </a:solidFill>
              </a14:hiddenFill>
            </a:ext>
          </a:extLst>
        </xdr:spPr>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57150</xdr:colOff>
      <xdr:row>6</xdr:row>
      <xdr:rowOff>38100</xdr:rowOff>
    </xdr:from>
    <xdr:to>
      <xdr:col>9</xdr:col>
      <xdr:colOff>304800</xdr:colOff>
      <xdr:row>7</xdr:row>
      <xdr:rowOff>9525</xdr:rowOff>
    </xdr:to>
    <xdr:pic>
      <xdr:nvPicPr>
        <xdr:cNvPr id="2" name="Picture 2"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16478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104775</xdr:colOff>
      <xdr:row>24</xdr:row>
      <xdr:rowOff>38100</xdr:rowOff>
    </xdr:from>
    <xdr:to>
      <xdr:col>9</xdr:col>
      <xdr:colOff>257175</xdr:colOff>
      <xdr:row>25</xdr:row>
      <xdr:rowOff>9525</xdr:rowOff>
    </xdr:to>
    <xdr:pic>
      <xdr:nvPicPr>
        <xdr:cNvPr id="3"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14475" y="6105525"/>
          <a:ext cx="1524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47625</xdr:colOff>
      <xdr:row>7</xdr:row>
      <xdr:rowOff>28575</xdr:rowOff>
    </xdr:from>
    <xdr:to>
      <xdr:col>9</xdr:col>
      <xdr:colOff>295275</xdr:colOff>
      <xdr:row>8</xdr:row>
      <xdr:rowOff>0</xdr:rowOff>
    </xdr:to>
    <xdr:pic>
      <xdr:nvPicPr>
        <xdr:cNvPr id="4" name="Picture 9"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57325" y="1885950"/>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57150</xdr:colOff>
      <xdr:row>9</xdr:row>
      <xdr:rowOff>28575</xdr:rowOff>
    </xdr:from>
    <xdr:to>
      <xdr:col>9</xdr:col>
      <xdr:colOff>304800</xdr:colOff>
      <xdr:row>10</xdr:row>
      <xdr:rowOff>0</xdr:rowOff>
    </xdr:to>
    <xdr:pic>
      <xdr:nvPicPr>
        <xdr:cNvPr id="5" name="Picture 10"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2381250"/>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123825</xdr:colOff>
      <xdr:row>35</xdr:row>
      <xdr:rowOff>19050</xdr:rowOff>
    </xdr:from>
    <xdr:to>
      <xdr:col>9</xdr:col>
      <xdr:colOff>276225</xdr:colOff>
      <xdr:row>35</xdr:row>
      <xdr:rowOff>238125</xdr:rowOff>
    </xdr:to>
    <xdr:pic>
      <xdr:nvPicPr>
        <xdr:cNvPr id="6" name="Picture 12"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33525" y="8810625"/>
          <a:ext cx="1524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47625</xdr:colOff>
      <xdr:row>12</xdr:row>
      <xdr:rowOff>47625</xdr:rowOff>
    </xdr:from>
    <xdr:to>
      <xdr:col>9</xdr:col>
      <xdr:colOff>285750</xdr:colOff>
      <xdr:row>12</xdr:row>
      <xdr:rowOff>219075</xdr:rowOff>
    </xdr:to>
    <xdr:pic>
      <xdr:nvPicPr>
        <xdr:cNvPr id="7" name="Picture 13"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57325" y="3143250"/>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32</xdr:row>
      <xdr:rowOff>19050</xdr:rowOff>
    </xdr:from>
    <xdr:to>
      <xdr:col>9</xdr:col>
      <xdr:colOff>314325</xdr:colOff>
      <xdr:row>32</xdr:row>
      <xdr:rowOff>238125</xdr:rowOff>
    </xdr:to>
    <xdr:pic>
      <xdr:nvPicPr>
        <xdr:cNvPr id="8" name="Picture 15"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6375" y="80676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15</xdr:row>
      <xdr:rowOff>47625</xdr:rowOff>
    </xdr:from>
    <xdr:to>
      <xdr:col>9</xdr:col>
      <xdr:colOff>304800</xdr:colOff>
      <xdr:row>15</xdr:row>
      <xdr:rowOff>219075</xdr:rowOff>
    </xdr:to>
    <xdr:pic>
      <xdr:nvPicPr>
        <xdr:cNvPr id="9" name="Picture 26"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76375" y="3886200"/>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52</xdr:row>
      <xdr:rowOff>57150</xdr:rowOff>
    </xdr:from>
    <xdr:to>
      <xdr:col>9</xdr:col>
      <xdr:colOff>333375</xdr:colOff>
      <xdr:row>52</xdr:row>
      <xdr:rowOff>228600</xdr:rowOff>
    </xdr:to>
    <xdr:pic>
      <xdr:nvPicPr>
        <xdr:cNvPr id="10" name="Picture 30"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1305877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17</xdr:row>
      <xdr:rowOff>38100</xdr:rowOff>
    </xdr:from>
    <xdr:to>
      <xdr:col>9</xdr:col>
      <xdr:colOff>314325</xdr:colOff>
      <xdr:row>18</xdr:row>
      <xdr:rowOff>9525</xdr:rowOff>
    </xdr:to>
    <xdr:pic>
      <xdr:nvPicPr>
        <xdr:cNvPr id="11" name="Picture 31"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6375" y="43719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54</xdr:row>
      <xdr:rowOff>38100</xdr:rowOff>
    </xdr:from>
    <xdr:to>
      <xdr:col>9</xdr:col>
      <xdr:colOff>228600</xdr:colOff>
      <xdr:row>55</xdr:row>
      <xdr:rowOff>9525</xdr:rowOff>
    </xdr:to>
    <xdr:pic>
      <xdr:nvPicPr>
        <xdr:cNvPr id="12" name="Picture 39"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95425" y="1353502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1228725</xdr:colOff>
      <xdr:row>2</xdr:row>
      <xdr:rowOff>76200</xdr:rowOff>
    </xdr:from>
    <xdr:to>
      <xdr:col>3</xdr:col>
      <xdr:colOff>1514475</xdr:colOff>
      <xdr:row>2</xdr:row>
      <xdr:rowOff>209550</xdr:rowOff>
    </xdr:to>
    <xdr:pic>
      <xdr:nvPicPr>
        <xdr:cNvPr id="1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086100" y="6953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400050</xdr:colOff>
      <xdr:row>4</xdr:row>
      <xdr:rowOff>76200</xdr:rowOff>
    </xdr:from>
    <xdr:to>
      <xdr:col>3</xdr:col>
      <xdr:colOff>685800</xdr:colOff>
      <xdr:row>4</xdr:row>
      <xdr:rowOff>209550</xdr:rowOff>
    </xdr:to>
    <xdr:pic>
      <xdr:nvPicPr>
        <xdr:cNvPr id="1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57425" y="11906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990600</xdr:colOff>
      <xdr:row>22</xdr:row>
      <xdr:rowOff>66675</xdr:rowOff>
    </xdr:from>
    <xdr:to>
      <xdr:col>3</xdr:col>
      <xdr:colOff>1276350</xdr:colOff>
      <xdr:row>22</xdr:row>
      <xdr:rowOff>200025</xdr:rowOff>
    </xdr:to>
    <xdr:pic>
      <xdr:nvPicPr>
        <xdr:cNvPr id="1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47975" y="56388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523875</xdr:colOff>
      <xdr:row>7</xdr:row>
      <xdr:rowOff>57150</xdr:rowOff>
    </xdr:from>
    <xdr:to>
      <xdr:col>3</xdr:col>
      <xdr:colOff>809625</xdr:colOff>
      <xdr:row>7</xdr:row>
      <xdr:rowOff>190500</xdr:rowOff>
    </xdr:to>
    <xdr:pic>
      <xdr:nvPicPr>
        <xdr:cNvPr id="1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50" y="19145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47625</xdr:colOff>
      <xdr:row>8</xdr:row>
      <xdr:rowOff>76200</xdr:rowOff>
    </xdr:from>
    <xdr:to>
      <xdr:col>3</xdr:col>
      <xdr:colOff>333375</xdr:colOff>
      <xdr:row>8</xdr:row>
      <xdr:rowOff>209550</xdr:rowOff>
    </xdr:to>
    <xdr:pic>
      <xdr:nvPicPr>
        <xdr:cNvPr id="1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05000" y="21812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790575</xdr:colOff>
      <xdr:row>9</xdr:row>
      <xdr:rowOff>57150</xdr:rowOff>
    </xdr:from>
    <xdr:to>
      <xdr:col>3</xdr:col>
      <xdr:colOff>1076325</xdr:colOff>
      <xdr:row>9</xdr:row>
      <xdr:rowOff>190500</xdr:rowOff>
    </xdr:to>
    <xdr:pic>
      <xdr:nvPicPr>
        <xdr:cNvPr id="1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47950" y="24098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476250</xdr:colOff>
      <xdr:row>10</xdr:row>
      <xdr:rowOff>66675</xdr:rowOff>
    </xdr:from>
    <xdr:to>
      <xdr:col>3</xdr:col>
      <xdr:colOff>762000</xdr:colOff>
      <xdr:row>10</xdr:row>
      <xdr:rowOff>200025</xdr:rowOff>
    </xdr:to>
    <xdr:pic>
      <xdr:nvPicPr>
        <xdr:cNvPr id="1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3625" y="26670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114300</xdr:colOff>
      <xdr:row>18</xdr:row>
      <xdr:rowOff>66675</xdr:rowOff>
    </xdr:from>
    <xdr:to>
      <xdr:col>3</xdr:col>
      <xdr:colOff>400050</xdr:colOff>
      <xdr:row>18</xdr:row>
      <xdr:rowOff>200025</xdr:rowOff>
    </xdr:to>
    <xdr:pic>
      <xdr:nvPicPr>
        <xdr:cNvPr id="2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71675" y="46482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638175</xdr:colOff>
      <xdr:row>17</xdr:row>
      <xdr:rowOff>66675</xdr:rowOff>
    </xdr:from>
    <xdr:to>
      <xdr:col>3</xdr:col>
      <xdr:colOff>923925</xdr:colOff>
      <xdr:row>17</xdr:row>
      <xdr:rowOff>200025</xdr:rowOff>
    </xdr:to>
    <xdr:pic>
      <xdr:nvPicPr>
        <xdr:cNvPr id="21"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95550" y="44005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133350</xdr:colOff>
      <xdr:row>19</xdr:row>
      <xdr:rowOff>76200</xdr:rowOff>
    </xdr:from>
    <xdr:to>
      <xdr:col>3</xdr:col>
      <xdr:colOff>419100</xdr:colOff>
      <xdr:row>19</xdr:row>
      <xdr:rowOff>209550</xdr:rowOff>
    </xdr:to>
    <xdr:pic>
      <xdr:nvPicPr>
        <xdr:cNvPr id="2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90725" y="49053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828675</xdr:colOff>
      <xdr:row>37</xdr:row>
      <xdr:rowOff>47625</xdr:rowOff>
    </xdr:from>
    <xdr:to>
      <xdr:col>3</xdr:col>
      <xdr:colOff>1114425</xdr:colOff>
      <xdr:row>37</xdr:row>
      <xdr:rowOff>180975</xdr:rowOff>
    </xdr:to>
    <xdr:pic>
      <xdr:nvPicPr>
        <xdr:cNvPr id="2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86050" y="93345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923925</xdr:colOff>
      <xdr:row>23</xdr:row>
      <xdr:rowOff>47625</xdr:rowOff>
    </xdr:from>
    <xdr:to>
      <xdr:col>3</xdr:col>
      <xdr:colOff>1209675</xdr:colOff>
      <xdr:row>23</xdr:row>
      <xdr:rowOff>180975</xdr:rowOff>
    </xdr:to>
    <xdr:pic>
      <xdr:nvPicPr>
        <xdr:cNvPr id="2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81300" y="58674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66675</xdr:colOff>
      <xdr:row>24</xdr:row>
      <xdr:rowOff>47625</xdr:rowOff>
    </xdr:from>
    <xdr:to>
      <xdr:col>3</xdr:col>
      <xdr:colOff>352425</xdr:colOff>
      <xdr:row>24</xdr:row>
      <xdr:rowOff>180975</xdr:rowOff>
    </xdr:to>
    <xdr:pic>
      <xdr:nvPicPr>
        <xdr:cNvPr id="2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61150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638175</xdr:colOff>
      <xdr:row>26</xdr:row>
      <xdr:rowOff>57150</xdr:rowOff>
    </xdr:from>
    <xdr:to>
      <xdr:col>3</xdr:col>
      <xdr:colOff>923925</xdr:colOff>
      <xdr:row>26</xdr:row>
      <xdr:rowOff>190500</xdr:rowOff>
    </xdr:to>
    <xdr:pic>
      <xdr:nvPicPr>
        <xdr:cNvPr id="2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95550" y="66198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66675</xdr:colOff>
      <xdr:row>27</xdr:row>
      <xdr:rowOff>57150</xdr:rowOff>
    </xdr:from>
    <xdr:to>
      <xdr:col>3</xdr:col>
      <xdr:colOff>352425</xdr:colOff>
      <xdr:row>27</xdr:row>
      <xdr:rowOff>190500</xdr:rowOff>
    </xdr:to>
    <xdr:pic>
      <xdr:nvPicPr>
        <xdr:cNvPr id="2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68675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104775</xdr:colOff>
      <xdr:row>8</xdr:row>
      <xdr:rowOff>19050</xdr:rowOff>
    </xdr:from>
    <xdr:to>
      <xdr:col>9</xdr:col>
      <xdr:colOff>247650</xdr:colOff>
      <xdr:row>8</xdr:row>
      <xdr:rowOff>238125</xdr:rowOff>
    </xdr:to>
    <xdr:pic>
      <xdr:nvPicPr>
        <xdr:cNvPr id="28" name="Picture 94"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14475" y="212407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628650</xdr:colOff>
      <xdr:row>3</xdr:row>
      <xdr:rowOff>57150</xdr:rowOff>
    </xdr:from>
    <xdr:to>
      <xdr:col>3</xdr:col>
      <xdr:colOff>914400</xdr:colOff>
      <xdr:row>3</xdr:row>
      <xdr:rowOff>190500</xdr:rowOff>
    </xdr:to>
    <xdr:pic>
      <xdr:nvPicPr>
        <xdr:cNvPr id="2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86025" y="9239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9525</xdr:colOff>
      <xdr:row>29</xdr:row>
      <xdr:rowOff>28575</xdr:rowOff>
    </xdr:from>
    <xdr:to>
      <xdr:col>9</xdr:col>
      <xdr:colOff>257175</xdr:colOff>
      <xdr:row>29</xdr:row>
      <xdr:rowOff>200025</xdr:rowOff>
    </xdr:to>
    <xdr:pic>
      <xdr:nvPicPr>
        <xdr:cNvPr id="30" name="Picture 128"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19225" y="7334250"/>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14</xdr:row>
      <xdr:rowOff>38100</xdr:rowOff>
    </xdr:from>
    <xdr:to>
      <xdr:col>9</xdr:col>
      <xdr:colOff>228600</xdr:colOff>
      <xdr:row>15</xdr:row>
      <xdr:rowOff>9525</xdr:rowOff>
    </xdr:to>
    <xdr:pic>
      <xdr:nvPicPr>
        <xdr:cNvPr id="31" name="Picture 130"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3629025"/>
          <a:ext cx="1524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19050</xdr:colOff>
      <xdr:row>20</xdr:row>
      <xdr:rowOff>38100</xdr:rowOff>
    </xdr:from>
    <xdr:to>
      <xdr:col>9</xdr:col>
      <xdr:colOff>266700</xdr:colOff>
      <xdr:row>20</xdr:row>
      <xdr:rowOff>209550</xdr:rowOff>
    </xdr:to>
    <xdr:pic>
      <xdr:nvPicPr>
        <xdr:cNvPr id="32" name="Picture 133"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28750" y="511492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114300</xdr:colOff>
      <xdr:row>27</xdr:row>
      <xdr:rowOff>19050</xdr:rowOff>
    </xdr:from>
    <xdr:to>
      <xdr:col>9</xdr:col>
      <xdr:colOff>257175</xdr:colOff>
      <xdr:row>27</xdr:row>
      <xdr:rowOff>238125</xdr:rowOff>
    </xdr:to>
    <xdr:pic>
      <xdr:nvPicPr>
        <xdr:cNvPr id="33" name="Picture 138"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24000" y="682942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447675</xdr:colOff>
      <xdr:row>32</xdr:row>
      <xdr:rowOff>66675</xdr:rowOff>
    </xdr:from>
    <xdr:to>
      <xdr:col>3</xdr:col>
      <xdr:colOff>733425</xdr:colOff>
      <xdr:row>32</xdr:row>
      <xdr:rowOff>200025</xdr:rowOff>
    </xdr:to>
    <xdr:pic>
      <xdr:nvPicPr>
        <xdr:cNvPr id="3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05050" y="81153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904875</xdr:colOff>
      <xdr:row>35</xdr:row>
      <xdr:rowOff>66675</xdr:rowOff>
    </xdr:from>
    <xdr:to>
      <xdr:col>3</xdr:col>
      <xdr:colOff>1190625</xdr:colOff>
      <xdr:row>35</xdr:row>
      <xdr:rowOff>200025</xdr:rowOff>
    </xdr:to>
    <xdr:pic>
      <xdr:nvPicPr>
        <xdr:cNvPr id="3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62250" y="88582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3</xdr:row>
      <xdr:rowOff>38100</xdr:rowOff>
    </xdr:from>
    <xdr:to>
      <xdr:col>9</xdr:col>
      <xdr:colOff>238125</xdr:colOff>
      <xdr:row>4</xdr:row>
      <xdr:rowOff>9525</xdr:rowOff>
    </xdr:to>
    <xdr:pic>
      <xdr:nvPicPr>
        <xdr:cNvPr id="36" name="Picture 169"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95425" y="904875"/>
          <a:ext cx="1524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47625</xdr:colOff>
      <xdr:row>2</xdr:row>
      <xdr:rowOff>38100</xdr:rowOff>
    </xdr:from>
    <xdr:to>
      <xdr:col>9</xdr:col>
      <xdr:colOff>285750</xdr:colOff>
      <xdr:row>2</xdr:row>
      <xdr:rowOff>209550</xdr:rowOff>
    </xdr:to>
    <xdr:pic>
      <xdr:nvPicPr>
        <xdr:cNvPr id="37" name="Picture 170"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57325" y="657225"/>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6</xdr:row>
      <xdr:rowOff>57150</xdr:rowOff>
    </xdr:from>
    <xdr:to>
      <xdr:col>3</xdr:col>
      <xdr:colOff>1000125</xdr:colOff>
      <xdr:row>6</xdr:row>
      <xdr:rowOff>190500</xdr:rowOff>
    </xdr:to>
    <xdr:pic>
      <xdr:nvPicPr>
        <xdr:cNvPr id="3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71750" y="16668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47625</xdr:colOff>
      <xdr:row>4</xdr:row>
      <xdr:rowOff>28575</xdr:rowOff>
    </xdr:from>
    <xdr:to>
      <xdr:col>9</xdr:col>
      <xdr:colOff>295275</xdr:colOff>
      <xdr:row>5</xdr:row>
      <xdr:rowOff>0</xdr:rowOff>
    </xdr:to>
    <xdr:pic>
      <xdr:nvPicPr>
        <xdr:cNvPr id="39" name="Picture 172"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57325" y="1143000"/>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104775</xdr:colOff>
      <xdr:row>37</xdr:row>
      <xdr:rowOff>38100</xdr:rowOff>
    </xdr:from>
    <xdr:to>
      <xdr:col>9</xdr:col>
      <xdr:colOff>323850</xdr:colOff>
      <xdr:row>38</xdr:row>
      <xdr:rowOff>28575</xdr:rowOff>
    </xdr:to>
    <xdr:pic>
      <xdr:nvPicPr>
        <xdr:cNvPr id="40" name="Picture 178" descr="十字直進"/>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514475" y="9324975"/>
          <a:ext cx="21907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123825</xdr:colOff>
      <xdr:row>26</xdr:row>
      <xdr:rowOff>9525</xdr:rowOff>
    </xdr:from>
    <xdr:to>
      <xdr:col>9</xdr:col>
      <xdr:colOff>257175</xdr:colOff>
      <xdr:row>26</xdr:row>
      <xdr:rowOff>228600</xdr:rowOff>
    </xdr:to>
    <xdr:pic>
      <xdr:nvPicPr>
        <xdr:cNvPr id="41" name="Picture 179" descr="ななめ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33525" y="6572250"/>
          <a:ext cx="1333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9525</xdr:colOff>
      <xdr:row>19</xdr:row>
      <xdr:rowOff>19050</xdr:rowOff>
    </xdr:from>
    <xdr:to>
      <xdr:col>9</xdr:col>
      <xdr:colOff>257175</xdr:colOff>
      <xdr:row>19</xdr:row>
      <xdr:rowOff>238125</xdr:rowOff>
    </xdr:to>
    <xdr:pic>
      <xdr:nvPicPr>
        <xdr:cNvPr id="42" name="Picture 182"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19225" y="48482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18</xdr:row>
      <xdr:rowOff>19050</xdr:rowOff>
    </xdr:from>
    <xdr:to>
      <xdr:col>9</xdr:col>
      <xdr:colOff>314325</xdr:colOff>
      <xdr:row>19</xdr:row>
      <xdr:rowOff>9525</xdr:rowOff>
    </xdr:to>
    <xdr:pic>
      <xdr:nvPicPr>
        <xdr:cNvPr id="43" name="Picture 190"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76375" y="4600575"/>
          <a:ext cx="24765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1019175</xdr:colOff>
      <xdr:row>39</xdr:row>
      <xdr:rowOff>66675</xdr:rowOff>
    </xdr:from>
    <xdr:to>
      <xdr:col>3</xdr:col>
      <xdr:colOff>1304925</xdr:colOff>
      <xdr:row>39</xdr:row>
      <xdr:rowOff>200025</xdr:rowOff>
    </xdr:to>
    <xdr:pic>
      <xdr:nvPicPr>
        <xdr:cNvPr id="4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76550" y="98488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923925</xdr:colOff>
      <xdr:row>45</xdr:row>
      <xdr:rowOff>66675</xdr:rowOff>
    </xdr:from>
    <xdr:to>
      <xdr:col>3</xdr:col>
      <xdr:colOff>1209675</xdr:colOff>
      <xdr:row>45</xdr:row>
      <xdr:rowOff>200025</xdr:rowOff>
    </xdr:to>
    <xdr:pic>
      <xdr:nvPicPr>
        <xdr:cNvPr id="4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81300" y="113347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590550</xdr:colOff>
      <xdr:row>41</xdr:row>
      <xdr:rowOff>66675</xdr:rowOff>
    </xdr:from>
    <xdr:to>
      <xdr:col>3</xdr:col>
      <xdr:colOff>876300</xdr:colOff>
      <xdr:row>41</xdr:row>
      <xdr:rowOff>200025</xdr:rowOff>
    </xdr:to>
    <xdr:pic>
      <xdr:nvPicPr>
        <xdr:cNvPr id="4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47925" y="103441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95250</xdr:colOff>
      <xdr:row>43</xdr:row>
      <xdr:rowOff>47625</xdr:rowOff>
    </xdr:from>
    <xdr:to>
      <xdr:col>3</xdr:col>
      <xdr:colOff>381000</xdr:colOff>
      <xdr:row>43</xdr:row>
      <xdr:rowOff>180975</xdr:rowOff>
    </xdr:to>
    <xdr:pic>
      <xdr:nvPicPr>
        <xdr:cNvPr id="4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52625" y="108204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571500</xdr:colOff>
      <xdr:row>40</xdr:row>
      <xdr:rowOff>57150</xdr:rowOff>
    </xdr:from>
    <xdr:to>
      <xdr:col>3</xdr:col>
      <xdr:colOff>857250</xdr:colOff>
      <xdr:row>40</xdr:row>
      <xdr:rowOff>190500</xdr:rowOff>
    </xdr:to>
    <xdr:pic>
      <xdr:nvPicPr>
        <xdr:cNvPr id="4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28875" y="100869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28575</xdr:colOff>
      <xdr:row>28</xdr:row>
      <xdr:rowOff>47625</xdr:rowOff>
    </xdr:from>
    <xdr:to>
      <xdr:col>9</xdr:col>
      <xdr:colOff>276225</xdr:colOff>
      <xdr:row>29</xdr:row>
      <xdr:rowOff>19050</xdr:rowOff>
    </xdr:to>
    <xdr:pic>
      <xdr:nvPicPr>
        <xdr:cNvPr id="49" name="Picture 196"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38275" y="7105650"/>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76200</xdr:colOff>
      <xdr:row>42</xdr:row>
      <xdr:rowOff>28575</xdr:rowOff>
    </xdr:from>
    <xdr:to>
      <xdr:col>3</xdr:col>
      <xdr:colOff>361950</xdr:colOff>
      <xdr:row>42</xdr:row>
      <xdr:rowOff>161925</xdr:rowOff>
    </xdr:to>
    <xdr:pic>
      <xdr:nvPicPr>
        <xdr:cNvPr id="5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33575" y="105537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39</xdr:row>
      <xdr:rowOff>9525</xdr:rowOff>
    </xdr:from>
    <xdr:to>
      <xdr:col>9</xdr:col>
      <xdr:colOff>323850</xdr:colOff>
      <xdr:row>39</xdr:row>
      <xdr:rowOff>228600</xdr:rowOff>
    </xdr:to>
    <xdr:pic>
      <xdr:nvPicPr>
        <xdr:cNvPr id="51" name="Picture 198"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85900" y="9791700"/>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762000</xdr:colOff>
      <xdr:row>44</xdr:row>
      <xdr:rowOff>66675</xdr:rowOff>
    </xdr:from>
    <xdr:to>
      <xdr:col>3</xdr:col>
      <xdr:colOff>1047750</xdr:colOff>
      <xdr:row>44</xdr:row>
      <xdr:rowOff>200025</xdr:rowOff>
    </xdr:to>
    <xdr:pic>
      <xdr:nvPicPr>
        <xdr:cNvPr id="5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19375" y="110871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104775</xdr:colOff>
      <xdr:row>38</xdr:row>
      <xdr:rowOff>66675</xdr:rowOff>
    </xdr:from>
    <xdr:to>
      <xdr:col>9</xdr:col>
      <xdr:colOff>361950</xdr:colOff>
      <xdr:row>38</xdr:row>
      <xdr:rowOff>209550</xdr:rowOff>
    </xdr:to>
    <xdr:pic>
      <xdr:nvPicPr>
        <xdr:cNvPr id="53" name="Picture 200" descr="左から直進に合流"/>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rot="-5400000">
          <a:off x="1571625" y="9544050"/>
          <a:ext cx="1428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36</xdr:row>
      <xdr:rowOff>19050</xdr:rowOff>
    </xdr:from>
    <xdr:to>
      <xdr:col>9</xdr:col>
      <xdr:colOff>333375</xdr:colOff>
      <xdr:row>36</xdr:row>
      <xdr:rowOff>238125</xdr:rowOff>
    </xdr:to>
    <xdr:pic>
      <xdr:nvPicPr>
        <xdr:cNvPr id="54" name="Picture 201"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90582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476250</xdr:colOff>
      <xdr:row>46</xdr:row>
      <xdr:rowOff>47625</xdr:rowOff>
    </xdr:from>
    <xdr:to>
      <xdr:col>3</xdr:col>
      <xdr:colOff>762000</xdr:colOff>
      <xdr:row>46</xdr:row>
      <xdr:rowOff>180975</xdr:rowOff>
    </xdr:to>
    <xdr:pic>
      <xdr:nvPicPr>
        <xdr:cNvPr id="5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3625" y="115633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95250</xdr:colOff>
      <xdr:row>41</xdr:row>
      <xdr:rowOff>19050</xdr:rowOff>
    </xdr:from>
    <xdr:to>
      <xdr:col>9</xdr:col>
      <xdr:colOff>342900</xdr:colOff>
      <xdr:row>41</xdr:row>
      <xdr:rowOff>238125</xdr:rowOff>
    </xdr:to>
    <xdr:pic>
      <xdr:nvPicPr>
        <xdr:cNvPr id="56" name="Picture 203"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04950" y="102965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57150</xdr:colOff>
      <xdr:row>50</xdr:row>
      <xdr:rowOff>57150</xdr:rowOff>
    </xdr:from>
    <xdr:to>
      <xdr:col>3</xdr:col>
      <xdr:colOff>342900</xdr:colOff>
      <xdr:row>50</xdr:row>
      <xdr:rowOff>190500</xdr:rowOff>
    </xdr:to>
    <xdr:pic>
      <xdr:nvPicPr>
        <xdr:cNvPr id="5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14525" y="125634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85725</xdr:colOff>
      <xdr:row>29</xdr:row>
      <xdr:rowOff>57150</xdr:rowOff>
    </xdr:from>
    <xdr:to>
      <xdr:col>3</xdr:col>
      <xdr:colOff>371475</xdr:colOff>
      <xdr:row>29</xdr:row>
      <xdr:rowOff>190500</xdr:rowOff>
    </xdr:to>
    <xdr:pic>
      <xdr:nvPicPr>
        <xdr:cNvPr id="5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43100" y="73628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66675</xdr:colOff>
      <xdr:row>22</xdr:row>
      <xdr:rowOff>9525</xdr:rowOff>
    </xdr:from>
    <xdr:to>
      <xdr:col>9</xdr:col>
      <xdr:colOff>314325</xdr:colOff>
      <xdr:row>22</xdr:row>
      <xdr:rowOff>228600</xdr:rowOff>
    </xdr:to>
    <xdr:pic>
      <xdr:nvPicPr>
        <xdr:cNvPr id="59" name="Picture 207"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6375" y="5581650"/>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44</xdr:row>
      <xdr:rowOff>19050</xdr:rowOff>
    </xdr:from>
    <xdr:to>
      <xdr:col>9</xdr:col>
      <xdr:colOff>333375</xdr:colOff>
      <xdr:row>44</xdr:row>
      <xdr:rowOff>238125</xdr:rowOff>
    </xdr:to>
    <xdr:pic>
      <xdr:nvPicPr>
        <xdr:cNvPr id="60" name="Picture 208"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95425" y="110394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57150</xdr:colOff>
      <xdr:row>43</xdr:row>
      <xdr:rowOff>57150</xdr:rowOff>
    </xdr:from>
    <xdr:to>
      <xdr:col>9</xdr:col>
      <xdr:colOff>295275</xdr:colOff>
      <xdr:row>43</xdr:row>
      <xdr:rowOff>228600</xdr:rowOff>
    </xdr:to>
    <xdr:pic>
      <xdr:nvPicPr>
        <xdr:cNvPr id="61" name="Picture 21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66850" y="10829925"/>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123825</xdr:colOff>
      <xdr:row>11</xdr:row>
      <xdr:rowOff>19050</xdr:rowOff>
    </xdr:from>
    <xdr:to>
      <xdr:col>9</xdr:col>
      <xdr:colOff>276225</xdr:colOff>
      <xdr:row>12</xdr:row>
      <xdr:rowOff>0</xdr:rowOff>
    </xdr:to>
    <xdr:pic>
      <xdr:nvPicPr>
        <xdr:cNvPr id="62" name="Picture 213" descr="Y字左"/>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33525" y="2867025"/>
          <a:ext cx="1524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104775</xdr:colOff>
      <xdr:row>23</xdr:row>
      <xdr:rowOff>38100</xdr:rowOff>
    </xdr:from>
    <xdr:to>
      <xdr:col>9</xdr:col>
      <xdr:colOff>257175</xdr:colOff>
      <xdr:row>24</xdr:row>
      <xdr:rowOff>19050</xdr:rowOff>
    </xdr:to>
    <xdr:pic>
      <xdr:nvPicPr>
        <xdr:cNvPr id="63" name="Picture 215" descr="Y字左"/>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14475" y="5857875"/>
          <a:ext cx="1524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695325</xdr:colOff>
      <xdr:row>47</xdr:row>
      <xdr:rowOff>66675</xdr:rowOff>
    </xdr:from>
    <xdr:to>
      <xdr:col>3</xdr:col>
      <xdr:colOff>981075</xdr:colOff>
      <xdr:row>47</xdr:row>
      <xdr:rowOff>200025</xdr:rowOff>
    </xdr:to>
    <xdr:pic>
      <xdr:nvPicPr>
        <xdr:cNvPr id="6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52700" y="118300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838200</xdr:colOff>
      <xdr:row>48</xdr:row>
      <xdr:rowOff>57150</xdr:rowOff>
    </xdr:from>
    <xdr:to>
      <xdr:col>3</xdr:col>
      <xdr:colOff>1123950</xdr:colOff>
      <xdr:row>48</xdr:row>
      <xdr:rowOff>190500</xdr:rowOff>
    </xdr:to>
    <xdr:pic>
      <xdr:nvPicPr>
        <xdr:cNvPr id="6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95575" y="120681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33</xdr:row>
      <xdr:rowOff>47625</xdr:rowOff>
    </xdr:from>
    <xdr:to>
      <xdr:col>9</xdr:col>
      <xdr:colOff>323850</xdr:colOff>
      <xdr:row>33</xdr:row>
      <xdr:rowOff>219075</xdr:rowOff>
    </xdr:to>
    <xdr:pic>
      <xdr:nvPicPr>
        <xdr:cNvPr id="66" name="Picture 221"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85900" y="8343900"/>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13</xdr:row>
      <xdr:rowOff>47625</xdr:rowOff>
    </xdr:from>
    <xdr:to>
      <xdr:col>9</xdr:col>
      <xdr:colOff>304800</xdr:colOff>
      <xdr:row>13</xdr:row>
      <xdr:rowOff>219075</xdr:rowOff>
    </xdr:to>
    <xdr:pic>
      <xdr:nvPicPr>
        <xdr:cNvPr id="67" name="Picture 222"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76375" y="3390900"/>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16</xdr:row>
      <xdr:rowOff>47625</xdr:rowOff>
    </xdr:from>
    <xdr:to>
      <xdr:col>9</xdr:col>
      <xdr:colOff>304800</xdr:colOff>
      <xdr:row>16</xdr:row>
      <xdr:rowOff>219075</xdr:rowOff>
    </xdr:to>
    <xdr:pic>
      <xdr:nvPicPr>
        <xdr:cNvPr id="68" name="Picture 223"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76375" y="4133850"/>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30</xdr:row>
      <xdr:rowOff>9525</xdr:rowOff>
    </xdr:from>
    <xdr:to>
      <xdr:col>9</xdr:col>
      <xdr:colOff>295275</xdr:colOff>
      <xdr:row>31</xdr:row>
      <xdr:rowOff>0</xdr:rowOff>
    </xdr:to>
    <xdr:pic>
      <xdr:nvPicPr>
        <xdr:cNvPr id="69" name="Picture 217" descr="十字直進"/>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485900" y="7562850"/>
          <a:ext cx="2190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40</xdr:row>
      <xdr:rowOff>19050</xdr:rowOff>
    </xdr:from>
    <xdr:to>
      <xdr:col>9</xdr:col>
      <xdr:colOff>333375</xdr:colOff>
      <xdr:row>40</xdr:row>
      <xdr:rowOff>238125</xdr:rowOff>
    </xdr:to>
    <xdr:pic>
      <xdr:nvPicPr>
        <xdr:cNvPr id="70" name="Picture 225"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00488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42</xdr:row>
      <xdr:rowOff>19050</xdr:rowOff>
    </xdr:from>
    <xdr:to>
      <xdr:col>9</xdr:col>
      <xdr:colOff>333375</xdr:colOff>
      <xdr:row>42</xdr:row>
      <xdr:rowOff>238125</xdr:rowOff>
    </xdr:to>
    <xdr:pic>
      <xdr:nvPicPr>
        <xdr:cNvPr id="71" name="Picture 226"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05441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57150</xdr:colOff>
      <xdr:row>51</xdr:row>
      <xdr:rowOff>57150</xdr:rowOff>
    </xdr:from>
    <xdr:to>
      <xdr:col>3</xdr:col>
      <xdr:colOff>342900</xdr:colOff>
      <xdr:row>51</xdr:row>
      <xdr:rowOff>190500</xdr:rowOff>
    </xdr:to>
    <xdr:pic>
      <xdr:nvPicPr>
        <xdr:cNvPr id="7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14525" y="128111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1857375</xdr:colOff>
      <xdr:row>53</xdr:row>
      <xdr:rowOff>76200</xdr:rowOff>
    </xdr:from>
    <xdr:to>
      <xdr:col>3</xdr:col>
      <xdr:colOff>2143125</xdr:colOff>
      <xdr:row>53</xdr:row>
      <xdr:rowOff>209550</xdr:rowOff>
    </xdr:to>
    <xdr:pic>
      <xdr:nvPicPr>
        <xdr:cNvPr id="7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714750" y="133254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419100</xdr:colOff>
      <xdr:row>55</xdr:row>
      <xdr:rowOff>57150</xdr:rowOff>
    </xdr:from>
    <xdr:to>
      <xdr:col>3</xdr:col>
      <xdr:colOff>704850</xdr:colOff>
      <xdr:row>55</xdr:row>
      <xdr:rowOff>190500</xdr:rowOff>
    </xdr:to>
    <xdr:pic>
      <xdr:nvPicPr>
        <xdr:cNvPr id="7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76475" y="138017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438150</xdr:colOff>
      <xdr:row>56</xdr:row>
      <xdr:rowOff>66675</xdr:rowOff>
    </xdr:from>
    <xdr:to>
      <xdr:col>3</xdr:col>
      <xdr:colOff>723900</xdr:colOff>
      <xdr:row>56</xdr:row>
      <xdr:rowOff>200025</xdr:rowOff>
    </xdr:to>
    <xdr:pic>
      <xdr:nvPicPr>
        <xdr:cNvPr id="7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95525" y="140589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390525</xdr:colOff>
      <xdr:row>58</xdr:row>
      <xdr:rowOff>76200</xdr:rowOff>
    </xdr:from>
    <xdr:to>
      <xdr:col>3</xdr:col>
      <xdr:colOff>676275</xdr:colOff>
      <xdr:row>58</xdr:row>
      <xdr:rowOff>209550</xdr:rowOff>
    </xdr:to>
    <xdr:pic>
      <xdr:nvPicPr>
        <xdr:cNvPr id="7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47900" y="145637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45</xdr:row>
      <xdr:rowOff>19050</xdr:rowOff>
    </xdr:from>
    <xdr:to>
      <xdr:col>9</xdr:col>
      <xdr:colOff>228600</xdr:colOff>
      <xdr:row>45</xdr:row>
      <xdr:rowOff>238125</xdr:rowOff>
    </xdr:to>
    <xdr:pic>
      <xdr:nvPicPr>
        <xdr:cNvPr id="77"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1128712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46</xdr:row>
      <xdr:rowOff>19050</xdr:rowOff>
    </xdr:from>
    <xdr:to>
      <xdr:col>9</xdr:col>
      <xdr:colOff>333375</xdr:colOff>
      <xdr:row>46</xdr:row>
      <xdr:rowOff>238125</xdr:rowOff>
    </xdr:to>
    <xdr:pic>
      <xdr:nvPicPr>
        <xdr:cNvPr id="78" name="Picture 233"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15347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47</xdr:row>
      <xdr:rowOff>19050</xdr:rowOff>
    </xdr:from>
    <xdr:to>
      <xdr:col>9</xdr:col>
      <xdr:colOff>333375</xdr:colOff>
      <xdr:row>47</xdr:row>
      <xdr:rowOff>238125</xdr:rowOff>
    </xdr:to>
    <xdr:pic>
      <xdr:nvPicPr>
        <xdr:cNvPr id="79" name="Picture 234"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95425" y="117824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47625</xdr:colOff>
      <xdr:row>56</xdr:row>
      <xdr:rowOff>19050</xdr:rowOff>
    </xdr:from>
    <xdr:to>
      <xdr:col>9</xdr:col>
      <xdr:colOff>295275</xdr:colOff>
      <xdr:row>56</xdr:row>
      <xdr:rowOff>238125</xdr:rowOff>
    </xdr:to>
    <xdr:pic>
      <xdr:nvPicPr>
        <xdr:cNvPr id="80" name="Picture 196"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57325" y="1401127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57150</xdr:colOff>
      <xdr:row>48</xdr:row>
      <xdr:rowOff>0</xdr:rowOff>
    </xdr:from>
    <xdr:to>
      <xdr:col>9</xdr:col>
      <xdr:colOff>304800</xdr:colOff>
      <xdr:row>48</xdr:row>
      <xdr:rowOff>219075</xdr:rowOff>
    </xdr:to>
    <xdr:pic>
      <xdr:nvPicPr>
        <xdr:cNvPr id="81" name="Picture 196"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66850" y="1201102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49</xdr:row>
      <xdr:rowOff>28575</xdr:rowOff>
    </xdr:from>
    <xdr:to>
      <xdr:col>9</xdr:col>
      <xdr:colOff>219075</xdr:colOff>
      <xdr:row>50</xdr:row>
      <xdr:rowOff>0</xdr:rowOff>
    </xdr:to>
    <xdr:pic>
      <xdr:nvPicPr>
        <xdr:cNvPr id="82" name="Picture 218" descr="ななめ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495425" y="12287250"/>
          <a:ext cx="133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76200</xdr:colOff>
      <xdr:row>50</xdr:row>
      <xdr:rowOff>66675</xdr:rowOff>
    </xdr:from>
    <xdr:to>
      <xdr:col>9</xdr:col>
      <xdr:colOff>314325</xdr:colOff>
      <xdr:row>50</xdr:row>
      <xdr:rowOff>238125</xdr:rowOff>
    </xdr:to>
    <xdr:pic>
      <xdr:nvPicPr>
        <xdr:cNvPr id="83"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125730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51</xdr:row>
      <xdr:rowOff>28575</xdr:rowOff>
    </xdr:from>
    <xdr:to>
      <xdr:col>9</xdr:col>
      <xdr:colOff>219075</xdr:colOff>
      <xdr:row>52</xdr:row>
      <xdr:rowOff>0</xdr:rowOff>
    </xdr:to>
    <xdr:pic>
      <xdr:nvPicPr>
        <xdr:cNvPr id="84" name="Picture 218" descr="ななめ左折"/>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495425" y="12782550"/>
          <a:ext cx="133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53</xdr:row>
      <xdr:rowOff>38100</xdr:rowOff>
    </xdr:from>
    <xdr:to>
      <xdr:col>9</xdr:col>
      <xdr:colOff>333375</xdr:colOff>
      <xdr:row>54</xdr:row>
      <xdr:rowOff>9525</xdr:rowOff>
    </xdr:to>
    <xdr:pic>
      <xdr:nvPicPr>
        <xdr:cNvPr id="85" name="Picture 244"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32873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38100</xdr:colOff>
      <xdr:row>55</xdr:row>
      <xdr:rowOff>19050</xdr:rowOff>
    </xdr:from>
    <xdr:to>
      <xdr:col>9</xdr:col>
      <xdr:colOff>190500</xdr:colOff>
      <xdr:row>55</xdr:row>
      <xdr:rowOff>238125</xdr:rowOff>
    </xdr:to>
    <xdr:pic>
      <xdr:nvPicPr>
        <xdr:cNvPr id="86"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47800" y="1376362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47625</xdr:colOff>
      <xdr:row>58</xdr:row>
      <xdr:rowOff>0</xdr:rowOff>
    </xdr:from>
    <xdr:to>
      <xdr:col>9</xdr:col>
      <xdr:colOff>295275</xdr:colOff>
      <xdr:row>58</xdr:row>
      <xdr:rowOff>219075</xdr:rowOff>
    </xdr:to>
    <xdr:pic>
      <xdr:nvPicPr>
        <xdr:cNvPr id="87" name="Picture 196"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57325" y="1448752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647700</xdr:colOff>
      <xdr:row>59</xdr:row>
      <xdr:rowOff>38100</xdr:rowOff>
    </xdr:from>
    <xdr:to>
      <xdr:col>3</xdr:col>
      <xdr:colOff>933450</xdr:colOff>
      <xdr:row>59</xdr:row>
      <xdr:rowOff>171450</xdr:rowOff>
    </xdr:to>
    <xdr:pic>
      <xdr:nvPicPr>
        <xdr:cNvPr id="8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05075" y="147732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59</xdr:row>
      <xdr:rowOff>38100</xdr:rowOff>
    </xdr:from>
    <xdr:to>
      <xdr:col>9</xdr:col>
      <xdr:colOff>333375</xdr:colOff>
      <xdr:row>60</xdr:row>
      <xdr:rowOff>9525</xdr:rowOff>
    </xdr:to>
    <xdr:pic>
      <xdr:nvPicPr>
        <xdr:cNvPr id="89" name="Picture 283"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47732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476250</xdr:colOff>
      <xdr:row>60</xdr:row>
      <xdr:rowOff>57150</xdr:rowOff>
    </xdr:from>
    <xdr:to>
      <xdr:col>3</xdr:col>
      <xdr:colOff>762000</xdr:colOff>
      <xdr:row>60</xdr:row>
      <xdr:rowOff>190500</xdr:rowOff>
    </xdr:to>
    <xdr:pic>
      <xdr:nvPicPr>
        <xdr:cNvPr id="9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3625" y="150399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60</xdr:row>
      <xdr:rowOff>19050</xdr:rowOff>
    </xdr:from>
    <xdr:to>
      <xdr:col>9</xdr:col>
      <xdr:colOff>228600</xdr:colOff>
      <xdr:row>60</xdr:row>
      <xdr:rowOff>238125</xdr:rowOff>
    </xdr:to>
    <xdr:pic>
      <xdr:nvPicPr>
        <xdr:cNvPr id="91"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1500187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638175</xdr:colOff>
      <xdr:row>61</xdr:row>
      <xdr:rowOff>66675</xdr:rowOff>
    </xdr:from>
    <xdr:to>
      <xdr:col>3</xdr:col>
      <xdr:colOff>923925</xdr:colOff>
      <xdr:row>61</xdr:row>
      <xdr:rowOff>200025</xdr:rowOff>
    </xdr:to>
    <xdr:pic>
      <xdr:nvPicPr>
        <xdr:cNvPr id="9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95550" y="152971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61</xdr:row>
      <xdr:rowOff>38100</xdr:rowOff>
    </xdr:from>
    <xdr:to>
      <xdr:col>9</xdr:col>
      <xdr:colOff>333375</xdr:colOff>
      <xdr:row>62</xdr:row>
      <xdr:rowOff>9525</xdr:rowOff>
    </xdr:to>
    <xdr:pic>
      <xdr:nvPicPr>
        <xdr:cNvPr id="93" name="Picture 287"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52685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57150</xdr:colOff>
      <xdr:row>62</xdr:row>
      <xdr:rowOff>57150</xdr:rowOff>
    </xdr:from>
    <xdr:to>
      <xdr:col>9</xdr:col>
      <xdr:colOff>295275</xdr:colOff>
      <xdr:row>62</xdr:row>
      <xdr:rowOff>228600</xdr:rowOff>
    </xdr:to>
    <xdr:pic>
      <xdr:nvPicPr>
        <xdr:cNvPr id="94" name="Picture 288"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66850" y="15535275"/>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638175</xdr:colOff>
      <xdr:row>62</xdr:row>
      <xdr:rowOff>66675</xdr:rowOff>
    </xdr:from>
    <xdr:to>
      <xdr:col>3</xdr:col>
      <xdr:colOff>923925</xdr:colOff>
      <xdr:row>62</xdr:row>
      <xdr:rowOff>200025</xdr:rowOff>
    </xdr:to>
    <xdr:pic>
      <xdr:nvPicPr>
        <xdr:cNvPr id="9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95550" y="155448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1047750</xdr:colOff>
      <xdr:row>63</xdr:row>
      <xdr:rowOff>66675</xdr:rowOff>
    </xdr:from>
    <xdr:to>
      <xdr:col>3</xdr:col>
      <xdr:colOff>1333500</xdr:colOff>
      <xdr:row>63</xdr:row>
      <xdr:rowOff>200025</xdr:rowOff>
    </xdr:to>
    <xdr:pic>
      <xdr:nvPicPr>
        <xdr:cNvPr id="9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905125" y="157924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63</xdr:row>
      <xdr:rowOff>38100</xdr:rowOff>
    </xdr:from>
    <xdr:to>
      <xdr:col>9</xdr:col>
      <xdr:colOff>333375</xdr:colOff>
      <xdr:row>64</xdr:row>
      <xdr:rowOff>9525</xdr:rowOff>
    </xdr:to>
    <xdr:pic>
      <xdr:nvPicPr>
        <xdr:cNvPr id="97" name="Picture 291"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57638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647700</xdr:colOff>
      <xdr:row>65</xdr:row>
      <xdr:rowOff>66675</xdr:rowOff>
    </xdr:from>
    <xdr:to>
      <xdr:col>3</xdr:col>
      <xdr:colOff>933450</xdr:colOff>
      <xdr:row>65</xdr:row>
      <xdr:rowOff>200025</xdr:rowOff>
    </xdr:to>
    <xdr:pic>
      <xdr:nvPicPr>
        <xdr:cNvPr id="9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05075" y="162877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65</xdr:row>
      <xdr:rowOff>66675</xdr:rowOff>
    </xdr:from>
    <xdr:to>
      <xdr:col>9</xdr:col>
      <xdr:colOff>314325</xdr:colOff>
      <xdr:row>65</xdr:row>
      <xdr:rowOff>238125</xdr:rowOff>
    </xdr:to>
    <xdr:pic>
      <xdr:nvPicPr>
        <xdr:cNvPr id="99"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1628775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971550</xdr:colOff>
      <xdr:row>66</xdr:row>
      <xdr:rowOff>66675</xdr:rowOff>
    </xdr:from>
    <xdr:to>
      <xdr:col>3</xdr:col>
      <xdr:colOff>1257300</xdr:colOff>
      <xdr:row>66</xdr:row>
      <xdr:rowOff>200025</xdr:rowOff>
    </xdr:to>
    <xdr:pic>
      <xdr:nvPicPr>
        <xdr:cNvPr id="10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28925" y="165354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66</xdr:row>
      <xdr:rowOff>57150</xdr:rowOff>
    </xdr:from>
    <xdr:to>
      <xdr:col>9</xdr:col>
      <xdr:colOff>333375</xdr:colOff>
      <xdr:row>66</xdr:row>
      <xdr:rowOff>228600</xdr:rowOff>
    </xdr:to>
    <xdr:pic>
      <xdr:nvPicPr>
        <xdr:cNvPr id="101" name="Picture 295"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1652587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67</xdr:row>
      <xdr:rowOff>57150</xdr:rowOff>
    </xdr:from>
    <xdr:to>
      <xdr:col>9</xdr:col>
      <xdr:colOff>333375</xdr:colOff>
      <xdr:row>67</xdr:row>
      <xdr:rowOff>228600</xdr:rowOff>
    </xdr:to>
    <xdr:pic>
      <xdr:nvPicPr>
        <xdr:cNvPr id="102" name="Picture 296"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1677352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69</xdr:row>
      <xdr:rowOff>38100</xdr:rowOff>
    </xdr:from>
    <xdr:to>
      <xdr:col>9</xdr:col>
      <xdr:colOff>228600</xdr:colOff>
      <xdr:row>70</xdr:row>
      <xdr:rowOff>9525</xdr:rowOff>
    </xdr:to>
    <xdr:pic>
      <xdr:nvPicPr>
        <xdr:cNvPr id="103" name="Picture 298"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95425" y="1724977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657225</xdr:colOff>
      <xdr:row>69</xdr:row>
      <xdr:rowOff>66675</xdr:rowOff>
    </xdr:from>
    <xdr:to>
      <xdr:col>3</xdr:col>
      <xdr:colOff>942975</xdr:colOff>
      <xdr:row>69</xdr:row>
      <xdr:rowOff>200025</xdr:rowOff>
    </xdr:to>
    <xdr:pic>
      <xdr:nvPicPr>
        <xdr:cNvPr id="10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14600" y="172783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70</xdr:row>
      <xdr:rowOff>66675</xdr:rowOff>
    </xdr:from>
    <xdr:to>
      <xdr:col>9</xdr:col>
      <xdr:colOff>314325</xdr:colOff>
      <xdr:row>70</xdr:row>
      <xdr:rowOff>238125</xdr:rowOff>
    </xdr:to>
    <xdr:pic>
      <xdr:nvPicPr>
        <xdr:cNvPr id="105"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175260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552450</xdr:colOff>
      <xdr:row>70</xdr:row>
      <xdr:rowOff>47625</xdr:rowOff>
    </xdr:from>
    <xdr:to>
      <xdr:col>3</xdr:col>
      <xdr:colOff>838200</xdr:colOff>
      <xdr:row>70</xdr:row>
      <xdr:rowOff>180975</xdr:rowOff>
    </xdr:to>
    <xdr:pic>
      <xdr:nvPicPr>
        <xdr:cNvPr id="10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09825" y="175069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152400</xdr:colOff>
      <xdr:row>71</xdr:row>
      <xdr:rowOff>28575</xdr:rowOff>
    </xdr:from>
    <xdr:to>
      <xdr:col>9</xdr:col>
      <xdr:colOff>285750</xdr:colOff>
      <xdr:row>72</xdr:row>
      <xdr:rowOff>9525</xdr:rowOff>
    </xdr:to>
    <xdr:pic>
      <xdr:nvPicPr>
        <xdr:cNvPr id="107" name="Picture 22"/>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562100" y="17735550"/>
          <a:ext cx="1333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95250</xdr:colOff>
      <xdr:row>72</xdr:row>
      <xdr:rowOff>9525</xdr:rowOff>
    </xdr:from>
    <xdr:to>
      <xdr:col>9</xdr:col>
      <xdr:colOff>342900</xdr:colOff>
      <xdr:row>72</xdr:row>
      <xdr:rowOff>228600</xdr:rowOff>
    </xdr:to>
    <xdr:pic>
      <xdr:nvPicPr>
        <xdr:cNvPr id="108"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04950" y="1796415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1181100</xdr:colOff>
      <xdr:row>71</xdr:row>
      <xdr:rowOff>47625</xdr:rowOff>
    </xdr:from>
    <xdr:to>
      <xdr:col>3</xdr:col>
      <xdr:colOff>1466850</xdr:colOff>
      <xdr:row>71</xdr:row>
      <xdr:rowOff>180975</xdr:rowOff>
    </xdr:to>
    <xdr:pic>
      <xdr:nvPicPr>
        <xdr:cNvPr id="10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038475" y="177546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676275</xdr:colOff>
      <xdr:row>72</xdr:row>
      <xdr:rowOff>57150</xdr:rowOff>
    </xdr:from>
    <xdr:to>
      <xdr:col>3</xdr:col>
      <xdr:colOff>962025</xdr:colOff>
      <xdr:row>72</xdr:row>
      <xdr:rowOff>190500</xdr:rowOff>
    </xdr:to>
    <xdr:pic>
      <xdr:nvPicPr>
        <xdr:cNvPr id="11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33650" y="180117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828675</xdr:colOff>
      <xdr:row>75</xdr:row>
      <xdr:rowOff>76200</xdr:rowOff>
    </xdr:from>
    <xdr:to>
      <xdr:col>3</xdr:col>
      <xdr:colOff>1114425</xdr:colOff>
      <xdr:row>75</xdr:row>
      <xdr:rowOff>209550</xdr:rowOff>
    </xdr:to>
    <xdr:pic>
      <xdr:nvPicPr>
        <xdr:cNvPr id="111"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86050" y="187737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75</xdr:row>
      <xdr:rowOff>38100</xdr:rowOff>
    </xdr:from>
    <xdr:to>
      <xdr:col>9</xdr:col>
      <xdr:colOff>333375</xdr:colOff>
      <xdr:row>76</xdr:row>
      <xdr:rowOff>9525</xdr:rowOff>
    </xdr:to>
    <xdr:pic>
      <xdr:nvPicPr>
        <xdr:cNvPr id="112" name="Picture 308"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87356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74</xdr:row>
      <xdr:rowOff>57150</xdr:rowOff>
    </xdr:from>
    <xdr:to>
      <xdr:col>9</xdr:col>
      <xdr:colOff>333375</xdr:colOff>
      <xdr:row>74</xdr:row>
      <xdr:rowOff>228600</xdr:rowOff>
    </xdr:to>
    <xdr:pic>
      <xdr:nvPicPr>
        <xdr:cNvPr id="113" name="Picture 309"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1850707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857250</xdr:colOff>
      <xdr:row>77</xdr:row>
      <xdr:rowOff>66675</xdr:rowOff>
    </xdr:from>
    <xdr:to>
      <xdr:col>3</xdr:col>
      <xdr:colOff>1143000</xdr:colOff>
      <xdr:row>77</xdr:row>
      <xdr:rowOff>200025</xdr:rowOff>
    </xdr:to>
    <xdr:pic>
      <xdr:nvPicPr>
        <xdr:cNvPr id="11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14625" y="192595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152400</xdr:colOff>
      <xdr:row>78</xdr:row>
      <xdr:rowOff>28575</xdr:rowOff>
    </xdr:from>
    <xdr:to>
      <xdr:col>9</xdr:col>
      <xdr:colOff>285750</xdr:colOff>
      <xdr:row>79</xdr:row>
      <xdr:rowOff>9525</xdr:rowOff>
    </xdr:to>
    <xdr:pic>
      <xdr:nvPicPr>
        <xdr:cNvPr id="115" name="Picture 22"/>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562100" y="19469100"/>
          <a:ext cx="1333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85725</xdr:colOff>
      <xdr:row>77</xdr:row>
      <xdr:rowOff>57150</xdr:rowOff>
    </xdr:from>
    <xdr:to>
      <xdr:col>9</xdr:col>
      <xdr:colOff>333375</xdr:colOff>
      <xdr:row>77</xdr:row>
      <xdr:rowOff>228600</xdr:rowOff>
    </xdr:to>
    <xdr:pic>
      <xdr:nvPicPr>
        <xdr:cNvPr id="116" name="Picture 312"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1925002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66675</xdr:colOff>
      <xdr:row>78</xdr:row>
      <xdr:rowOff>66675</xdr:rowOff>
    </xdr:from>
    <xdr:to>
      <xdr:col>3</xdr:col>
      <xdr:colOff>352425</xdr:colOff>
      <xdr:row>78</xdr:row>
      <xdr:rowOff>200025</xdr:rowOff>
    </xdr:to>
    <xdr:pic>
      <xdr:nvPicPr>
        <xdr:cNvPr id="11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195072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942975</xdr:colOff>
      <xdr:row>79</xdr:row>
      <xdr:rowOff>66675</xdr:rowOff>
    </xdr:from>
    <xdr:to>
      <xdr:col>3</xdr:col>
      <xdr:colOff>1228725</xdr:colOff>
      <xdr:row>79</xdr:row>
      <xdr:rowOff>200025</xdr:rowOff>
    </xdr:to>
    <xdr:pic>
      <xdr:nvPicPr>
        <xdr:cNvPr id="11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00350" y="197548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571500</xdr:colOff>
      <xdr:row>80</xdr:row>
      <xdr:rowOff>66675</xdr:rowOff>
    </xdr:from>
    <xdr:to>
      <xdr:col>3</xdr:col>
      <xdr:colOff>857250</xdr:colOff>
      <xdr:row>80</xdr:row>
      <xdr:rowOff>200025</xdr:rowOff>
    </xdr:to>
    <xdr:pic>
      <xdr:nvPicPr>
        <xdr:cNvPr id="11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28875" y="200025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95250</xdr:colOff>
      <xdr:row>79</xdr:row>
      <xdr:rowOff>9525</xdr:rowOff>
    </xdr:from>
    <xdr:to>
      <xdr:col>9</xdr:col>
      <xdr:colOff>342900</xdr:colOff>
      <xdr:row>79</xdr:row>
      <xdr:rowOff>228600</xdr:rowOff>
    </xdr:to>
    <xdr:pic>
      <xdr:nvPicPr>
        <xdr:cNvPr id="120"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04950" y="196977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85725</xdr:colOff>
      <xdr:row>80</xdr:row>
      <xdr:rowOff>38100</xdr:rowOff>
    </xdr:from>
    <xdr:to>
      <xdr:col>9</xdr:col>
      <xdr:colOff>333375</xdr:colOff>
      <xdr:row>81</xdr:row>
      <xdr:rowOff>9525</xdr:rowOff>
    </xdr:to>
    <xdr:pic>
      <xdr:nvPicPr>
        <xdr:cNvPr id="121" name="Picture 317"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199739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47625</xdr:colOff>
      <xdr:row>81</xdr:row>
      <xdr:rowOff>66675</xdr:rowOff>
    </xdr:from>
    <xdr:to>
      <xdr:col>3</xdr:col>
      <xdr:colOff>333375</xdr:colOff>
      <xdr:row>81</xdr:row>
      <xdr:rowOff>200025</xdr:rowOff>
    </xdr:to>
    <xdr:pic>
      <xdr:nvPicPr>
        <xdr:cNvPr id="12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05000" y="202501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47625</xdr:colOff>
      <xdr:row>82</xdr:row>
      <xdr:rowOff>57150</xdr:rowOff>
    </xdr:from>
    <xdr:to>
      <xdr:col>3</xdr:col>
      <xdr:colOff>333375</xdr:colOff>
      <xdr:row>82</xdr:row>
      <xdr:rowOff>190500</xdr:rowOff>
    </xdr:to>
    <xdr:pic>
      <xdr:nvPicPr>
        <xdr:cNvPr id="12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05000" y="204882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81</xdr:row>
      <xdr:rowOff>38100</xdr:rowOff>
    </xdr:from>
    <xdr:to>
      <xdr:col>9</xdr:col>
      <xdr:colOff>333375</xdr:colOff>
      <xdr:row>82</xdr:row>
      <xdr:rowOff>9525</xdr:rowOff>
    </xdr:to>
    <xdr:pic>
      <xdr:nvPicPr>
        <xdr:cNvPr id="124" name="Picture 320"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202215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95250</xdr:colOff>
      <xdr:row>82</xdr:row>
      <xdr:rowOff>9525</xdr:rowOff>
    </xdr:from>
    <xdr:to>
      <xdr:col>9</xdr:col>
      <xdr:colOff>342900</xdr:colOff>
      <xdr:row>82</xdr:row>
      <xdr:rowOff>228600</xdr:rowOff>
    </xdr:to>
    <xdr:pic>
      <xdr:nvPicPr>
        <xdr:cNvPr id="125"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04950" y="2044065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85725</xdr:colOff>
      <xdr:row>83</xdr:row>
      <xdr:rowOff>38100</xdr:rowOff>
    </xdr:from>
    <xdr:to>
      <xdr:col>9</xdr:col>
      <xdr:colOff>333375</xdr:colOff>
      <xdr:row>84</xdr:row>
      <xdr:rowOff>9525</xdr:rowOff>
    </xdr:to>
    <xdr:pic>
      <xdr:nvPicPr>
        <xdr:cNvPr id="126" name="Picture 322"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207168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962025</xdr:colOff>
      <xdr:row>90</xdr:row>
      <xdr:rowOff>57150</xdr:rowOff>
    </xdr:from>
    <xdr:to>
      <xdr:col>3</xdr:col>
      <xdr:colOff>1247775</xdr:colOff>
      <xdr:row>90</xdr:row>
      <xdr:rowOff>190500</xdr:rowOff>
    </xdr:to>
    <xdr:pic>
      <xdr:nvPicPr>
        <xdr:cNvPr id="12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19400" y="224694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581025</xdr:colOff>
      <xdr:row>91</xdr:row>
      <xdr:rowOff>85725</xdr:rowOff>
    </xdr:from>
    <xdr:to>
      <xdr:col>3</xdr:col>
      <xdr:colOff>866775</xdr:colOff>
      <xdr:row>91</xdr:row>
      <xdr:rowOff>219075</xdr:rowOff>
    </xdr:to>
    <xdr:pic>
      <xdr:nvPicPr>
        <xdr:cNvPr id="12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38400" y="227457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92</xdr:row>
      <xdr:rowOff>38100</xdr:rowOff>
    </xdr:from>
    <xdr:to>
      <xdr:col>9</xdr:col>
      <xdr:colOff>333375</xdr:colOff>
      <xdr:row>93</xdr:row>
      <xdr:rowOff>9525</xdr:rowOff>
    </xdr:to>
    <xdr:pic>
      <xdr:nvPicPr>
        <xdr:cNvPr id="129" name="Picture 327"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229457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847725</xdr:colOff>
      <xdr:row>92</xdr:row>
      <xdr:rowOff>57150</xdr:rowOff>
    </xdr:from>
    <xdr:to>
      <xdr:col>3</xdr:col>
      <xdr:colOff>1133475</xdr:colOff>
      <xdr:row>92</xdr:row>
      <xdr:rowOff>190500</xdr:rowOff>
    </xdr:to>
    <xdr:pic>
      <xdr:nvPicPr>
        <xdr:cNvPr id="13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05100" y="229647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94</xdr:row>
      <xdr:rowOff>57150</xdr:rowOff>
    </xdr:from>
    <xdr:to>
      <xdr:col>9</xdr:col>
      <xdr:colOff>333375</xdr:colOff>
      <xdr:row>94</xdr:row>
      <xdr:rowOff>228600</xdr:rowOff>
    </xdr:to>
    <xdr:pic>
      <xdr:nvPicPr>
        <xdr:cNvPr id="131" name="Picture 329"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2346007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95250</xdr:colOff>
      <xdr:row>95</xdr:row>
      <xdr:rowOff>9525</xdr:rowOff>
    </xdr:from>
    <xdr:to>
      <xdr:col>9</xdr:col>
      <xdr:colOff>342900</xdr:colOff>
      <xdr:row>95</xdr:row>
      <xdr:rowOff>228600</xdr:rowOff>
    </xdr:to>
    <xdr:pic>
      <xdr:nvPicPr>
        <xdr:cNvPr id="132"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04950" y="236601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523875</xdr:colOff>
      <xdr:row>95</xdr:row>
      <xdr:rowOff>47625</xdr:rowOff>
    </xdr:from>
    <xdr:to>
      <xdr:col>3</xdr:col>
      <xdr:colOff>809625</xdr:colOff>
      <xdr:row>95</xdr:row>
      <xdr:rowOff>180975</xdr:rowOff>
    </xdr:to>
    <xdr:pic>
      <xdr:nvPicPr>
        <xdr:cNvPr id="13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50" y="236982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98</xdr:row>
      <xdr:rowOff>66675</xdr:rowOff>
    </xdr:from>
    <xdr:to>
      <xdr:col>9</xdr:col>
      <xdr:colOff>314325</xdr:colOff>
      <xdr:row>98</xdr:row>
      <xdr:rowOff>238125</xdr:rowOff>
    </xdr:to>
    <xdr:pic>
      <xdr:nvPicPr>
        <xdr:cNvPr id="134"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44602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66675</xdr:colOff>
      <xdr:row>97</xdr:row>
      <xdr:rowOff>76200</xdr:rowOff>
    </xdr:from>
    <xdr:to>
      <xdr:col>3</xdr:col>
      <xdr:colOff>352425</xdr:colOff>
      <xdr:row>97</xdr:row>
      <xdr:rowOff>209550</xdr:rowOff>
    </xdr:to>
    <xdr:pic>
      <xdr:nvPicPr>
        <xdr:cNvPr id="13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242220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97</xdr:row>
      <xdr:rowOff>19050</xdr:rowOff>
    </xdr:from>
    <xdr:to>
      <xdr:col>9</xdr:col>
      <xdr:colOff>228600</xdr:colOff>
      <xdr:row>97</xdr:row>
      <xdr:rowOff>238125</xdr:rowOff>
    </xdr:to>
    <xdr:pic>
      <xdr:nvPicPr>
        <xdr:cNvPr id="136"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2416492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76200</xdr:colOff>
      <xdr:row>99</xdr:row>
      <xdr:rowOff>66675</xdr:rowOff>
    </xdr:from>
    <xdr:to>
      <xdr:col>9</xdr:col>
      <xdr:colOff>314325</xdr:colOff>
      <xdr:row>99</xdr:row>
      <xdr:rowOff>238125</xdr:rowOff>
    </xdr:to>
    <xdr:pic>
      <xdr:nvPicPr>
        <xdr:cNvPr id="137"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470785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100</xdr:row>
      <xdr:rowOff>57150</xdr:rowOff>
    </xdr:from>
    <xdr:to>
      <xdr:col>9</xdr:col>
      <xdr:colOff>333375</xdr:colOff>
      <xdr:row>100</xdr:row>
      <xdr:rowOff>228600</xdr:rowOff>
    </xdr:to>
    <xdr:pic>
      <xdr:nvPicPr>
        <xdr:cNvPr id="138" name="Picture 337"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2494597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1123950</xdr:colOff>
      <xdr:row>101</xdr:row>
      <xdr:rowOff>66675</xdr:rowOff>
    </xdr:from>
    <xdr:to>
      <xdr:col>3</xdr:col>
      <xdr:colOff>1409700</xdr:colOff>
      <xdr:row>101</xdr:row>
      <xdr:rowOff>200025</xdr:rowOff>
    </xdr:to>
    <xdr:pic>
      <xdr:nvPicPr>
        <xdr:cNvPr id="13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981325" y="252031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101</xdr:row>
      <xdr:rowOff>66675</xdr:rowOff>
    </xdr:from>
    <xdr:to>
      <xdr:col>9</xdr:col>
      <xdr:colOff>314325</xdr:colOff>
      <xdr:row>101</xdr:row>
      <xdr:rowOff>238125</xdr:rowOff>
    </xdr:to>
    <xdr:pic>
      <xdr:nvPicPr>
        <xdr:cNvPr id="140"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520315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102</xdr:row>
      <xdr:rowOff>38100</xdr:rowOff>
    </xdr:from>
    <xdr:to>
      <xdr:col>9</xdr:col>
      <xdr:colOff>228600</xdr:colOff>
      <xdr:row>103</xdr:row>
      <xdr:rowOff>9525</xdr:rowOff>
    </xdr:to>
    <xdr:pic>
      <xdr:nvPicPr>
        <xdr:cNvPr id="141" name="Picture 340"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95425" y="2542222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114300</xdr:colOff>
      <xdr:row>102</xdr:row>
      <xdr:rowOff>66675</xdr:rowOff>
    </xdr:from>
    <xdr:to>
      <xdr:col>3</xdr:col>
      <xdr:colOff>400050</xdr:colOff>
      <xdr:row>102</xdr:row>
      <xdr:rowOff>200025</xdr:rowOff>
    </xdr:to>
    <xdr:pic>
      <xdr:nvPicPr>
        <xdr:cNvPr id="14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71675" y="254508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895350</xdr:colOff>
      <xdr:row>103</xdr:row>
      <xdr:rowOff>76200</xdr:rowOff>
    </xdr:from>
    <xdr:to>
      <xdr:col>3</xdr:col>
      <xdr:colOff>1181100</xdr:colOff>
      <xdr:row>103</xdr:row>
      <xdr:rowOff>209550</xdr:rowOff>
    </xdr:to>
    <xdr:pic>
      <xdr:nvPicPr>
        <xdr:cNvPr id="14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52725" y="257079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95250</xdr:colOff>
      <xdr:row>103</xdr:row>
      <xdr:rowOff>9525</xdr:rowOff>
    </xdr:from>
    <xdr:to>
      <xdr:col>9</xdr:col>
      <xdr:colOff>342900</xdr:colOff>
      <xdr:row>103</xdr:row>
      <xdr:rowOff>228600</xdr:rowOff>
    </xdr:to>
    <xdr:pic>
      <xdr:nvPicPr>
        <xdr:cNvPr id="144"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04950" y="256413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790575</xdr:colOff>
      <xdr:row>104</xdr:row>
      <xdr:rowOff>57150</xdr:rowOff>
    </xdr:from>
    <xdr:to>
      <xdr:col>3</xdr:col>
      <xdr:colOff>1076325</xdr:colOff>
      <xdr:row>104</xdr:row>
      <xdr:rowOff>190500</xdr:rowOff>
    </xdr:to>
    <xdr:pic>
      <xdr:nvPicPr>
        <xdr:cNvPr id="14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47950" y="259365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104</xdr:row>
      <xdr:rowOff>19050</xdr:rowOff>
    </xdr:from>
    <xdr:to>
      <xdr:col>9</xdr:col>
      <xdr:colOff>228600</xdr:colOff>
      <xdr:row>104</xdr:row>
      <xdr:rowOff>238125</xdr:rowOff>
    </xdr:to>
    <xdr:pic>
      <xdr:nvPicPr>
        <xdr:cNvPr id="146"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2589847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581025</xdr:colOff>
      <xdr:row>105</xdr:row>
      <xdr:rowOff>76200</xdr:rowOff>
    </xdr:from>
    <xdr:to>
      <xdr:col>3</xdr:col>
      <xdr:colOff>866775</xdr:colOff>
      <xdr:row>105</xdr:row>
      <xdr:rowOff>209550</xdr:rowOff>
    </xdr:to>
    <xdr:pic>
      <xdr:nvPicPr>
        <xdr:cNvPr id="14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38400" y="262032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105</xdr:row>
      <xdr:rowOff>66675</xdr:rowOff>
    </xdr:from>
    <xdr:to>
      <xdr:col>9</xdr:col>
      <xdr:colOff>314325</xdr:colOff>
      <xdr:row>105</xdr:row>
      <xdr:rowOff>238125</xdr:rowOff>
    </xdr:to>
    <xdr:pic>
      <xdr:nvPicPr>
        <xdr:cNvPr id="148"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619375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342900</xdr:colOff>
      <xdr:row>106</xdr:row>
      <xdr:rowOff>76200</xdr:rowOff>
    </xdr:from>
    <xdr:to>
      <xdr:col>3</xdr:col>
      <xdr:colOff>628650</xdr:colOff>
      <xdr:row>106</xdr:row>
      <xdr:rowOff>209550</xdr:rowOff>
    </xdr:to>
    <xdr:pic>
      <xdr:nvPicPr>
        <xdr:cNvPr id="14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00275" y="264509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800100</xdr:colOff>
      <xdr:row>108</xdr:row>
      <xdr:rowOff>76200</xdr:rowOff>
    </xdr:from>
    <xdr:to>
      <xdr:col>3</xdr:col>
      <xdr:colOff>1085850</xdr:colOff>
      <xdr:row>108</xdr:row>
      <xdr:rowOff>209550</xdr:rowOff>
    </xdr:to>
    <xdr:pic>
      <xdr:nvPicPr>
        <xdr:cNvPr id="150"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57475" y="269462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742950</xdr:colOff>
      <xdr:row>109</xdr:row>
      <xdr:rowOff>95250</xdr:rowOff>
    </xdr:from>
    <xdr:to>
      <xdr:col>3</xdr:col>
      <xdr:colOff>1028700</xdr:colOff>
      <xdr:row>109</xdr:row>
      <xdr:rowOff>228600</xdr:rowOff>
    </xdr:to>
    <xdr:pic>
      <xdr:nvPicPr>
        <xdr:cNvPr id="151"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00325" y="272129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66675</xdr:colOff>
      <xdr:row>109</xdr:row>
      <xdr:rowOff>19050</xdr:rowOff>
    </xdr:from>
    <xdr:to>
      <xdr:col>9</xdr:col>
      <xdr:colOff>314325</xdr:colOff>
      <xdr:row>109</xdr:row>
      <xdr:rowOff>238125</xdr:rowOff>
    </xdr:to>
    <xdr:pic>
      <xdr:nvPicPr>
        <xdr:cNvPr id="152"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76375" y="2713672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85725</xdr:colOff>
      <xdr:row>108</xdr:row>
      <xdr:rowOff>38100</xdr:rowOff>
    </xdr:from>
    <xdr:to>
      <xdr:col>9</xdr:col>
      <xdr:colOff>333375</xdr:colOff>
      <xdr:row>109</xdr:row>
      <xdr:rowOff>9525</xdr:rowOff>
    </xdr:to>
    <xdr:pic>
      <xdr:nvPicPr>
        <xdr:cNvPr id="153" name="Picture 355"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269081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110</xdr:row>
      <xdr:rowOff>66675</xdr:rowOff>
    </xdr:from>
    <xdr:to>
      <xdr:col>9</xdr:col>
      <xdr:colOff>314325</xdr:colOff>
      <xdr:row>110</xdr:row>
      <xdr:rowOff>238125</xdr:rowOff>
    </xdr:to>
    <xdr:pic>
      <xdr:nvPicPr>
        <xdr:cNvPr id="154"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74320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428625</xdr:colOff>
      <xdr:row>111</xdr:row>
      <xdr:rowOff>66675</xdr:rowOff>
    </xdr:from>
    <xdr:to>
      <xdr:col>3</xdr:col>
      <xdr:colOff>714375</xdr:colOff>
      <xdr:row>111</xdr:row>
      <xdr:rowOff>200025</xdr:rowOff>
    </xdr:to>
    <xdr:pic>
      <xdr:nvPicPr>
        <xdr:cNvPr id="15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86000" y="276796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657225</xdr:colOff>
      <xdr:row>113</xdr:row>
      <xdr:rowOff>66675</xdr:rowOff>
    </xdr:from>
    <xdr:to>
      <xdr:col>3</xdr:col>
      <xdr:colOff>942975</xdr:colOff>
      <xdr:row>113</xdr:row>
      <xdr:rowOff>200025</xdr:rowOff>
    </xdr:to>
    <xdr:pic>
      <xdr:nvPicPr>
        <xdr:cNvPr id="156"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14600" y="281749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76200</xdr:colOff>
      <xdr:row>114</xdr:row>
      <xdr:rowOff>66675</xdr:rowOff>
    </xdr:from>
    <xdr:to>
      <xdr:col>9</xdr:col>
      <xdr:colOff>314325</xdr:colOff>
      <xdr:row>114</xdr:row>
      <xdr:rowOff>238125</xdr:rowOff>
    </xdr:to>
    <xdr:pic>
      <xdr:nvPicPr>
        <xdr:cNvPr id="157"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84226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66675</xdr:colOff>
      <xdr:row>111</xdr:row>
      <xdr:rowOff>19050</xdr:rowOff>
    </xdr:from>
    <xdr:to>
      <xdr:col>9</xdr:col>
      <xdr:colOff>314325</xdr:colOff>
      <xdr:row>111</xdr:row>
      <xdr:rowOff>238125</xdr:rowOff>
    </xdr:to>
    <xdr:pic>
      <xdr:nvPicPr>
        <xdr:cNvPr id="158"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76375" y="2763202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85725</xdr:colOff>
      <xdr:row>113</xdr:row>
      <xdr:rowOff>38100</xdr:rowOff>
    </xdr:from>
    <xdr:to>
      <xdr:col>9</xdr:col>
      <xdr:colOff>333375</xdr:colOff>
      <xdr:row>114</xdr:row>
      <xdr:rowOff>9525</xdr:rowOff>
    </xdr:to>
    <xdr:pic>
      <xdr:nvPicPr>
        <xdr:cNvPr id="159" name="Picture 361"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2814637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115</xdr:row>
      <xdr:rowOff>66675</xdr:rowOff>
    </xdr:from>
    <xdr:to>
      <xdr:col>9</xdr:col>
      <xdr:colOff>314325</xdr:colOff>
      <xdr:row>115</xdr:row>
      <xdr:rowOff>238125</xdr:rowOff>
    </xdr:to>
    <xdr:pic>
      <xdr:nvPicPr>
        <xdr:cNvPr id="160"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867025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76200</xdr:colOff>
      <xdr:row>116</xdr:row>
      <xdr:rowOff>66675</xdr:rowOff>
    </xdr:from>
    <xdr:to>
      <xdr:col>9</xdr:col>
      <xdr:colOff>314325</xdr:colOff>
      <xdr:row>116</xdr:row>
      <xdr:rowOff>238125</xdr:rowOff>
    </xdr:to>
    <xdr:pic>
      <xdr:nvPicPr>
        <xdr:cNvPr id="161"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89179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76200</xdr:colOff>
      <xdr:row>117</xdr:row>
      <xdr:rowOff>19050</xdr:rowOff>
    </xdr:from>
    <xdr:to>
      <xdr:col>9</xdr:col>
      <xdr:colOff>228600</xdr:colOff>
      <xdr:row>117</xdr:row>
      <xdr:rowOff>238125</xdr:rowOff>
    </xdr:to>
    <xdr:pic>
      <xdr:nvPicPr>
        <xdr:cNvPr id="162"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2911792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523875</xdr:colOff>
      <xdr:row>117</xdr:row>
      <xdr:rowOff>66675</xdr:rowOff>
    </xdr:from>
    <xdr:to>
      <xdr:col>3</xdr:col>
      <xdr:colOff>809625</xdr:colOff>
      <xdr:row>117</xdr:row>
      <xdr:rowOff>200025</xdr:rowOff>
    </xdr:to>
    <xdr:pic>
      <xdr:nvPicPr>
        <xdr:cNvPr id="16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50" y="291655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133350</xdr:colOff>
      <xdr:row>116</xdr:row>
      <xdr:rowOff>57150</xdr:rowOff>
    </xdr:from>
    <xdr:to>
      <xdr:col>3</xdr:col>
      <xdr:colOff>419100</xdr:colOff>
      <xdr:row>116</xdr:row>
      <xdr:rowOff>190500</xdr:rowOff>
    </xdr:to>
    <xdr:pic>
      <xdr:nvPicPr>
        <xdr:cNvPr id="16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90725" y="289083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118</xdr:row>
      <xdr:rowOff>57150</xdr:rowOff>
    </xdr:from>
    <xdr:to>
      <xdr:col>9</xdr:col>
      <xdr:colOff>333375</xdr:colOff>
      <xdr:row>118</xdr:row>
      <xdr:rowOff>228600</xdr:rowOff>
    </xdr:to>
    <xdr:pic>
      <xdr:nvPicPr>
        <xdr:cNvPr id="165" name="Picture 367"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95425" y="29403675"/>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85725</xdr:colOff>
      <xdr:row>119</xdr:row>
      <xdr:rowOff>38100</xdr:rowOff>
    </xdr:from>
    <xdr:to>
      <xdr:col>9</xdr:col>
      <xdr:colOff>228600</xdr:colOff>
      <xdr:row>120</xdr:row>
      <xdr:rowOff>9525</xdr:rowOff>
    </xdr:to>
    <xdr:pic>
      <xdr:nvPicPr>
        <xdr:cNvPr id="166" name="Picture 368"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95425" y="2963227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904875</xdr:colOff>
      <xdr:row>119</xdr:row>
      <xdr:rowOff>76200</xdr:rowOff>
    </xdr:from>
    <xdr:to>
      <xdr:col>3</xdr:col>
      <xdr:colOff>1190625</xdr:colOff>
      <xdr:row>119</xdr:row>
      <xdr:rowOff>209550</xdr:rowOff>
    </xdr:to>
    <xdr:pic>
      <xdr:nvPicPr>
        <xdr:cNvPr id="16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62250" y="296703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571500</xdr:colOff>
      <xdr:row>120</xdr:row>
      <xdr:rowOff>57150</xdr:rowOff>
    </xdr:from>
    <xdr:to>
      <xdr:col>3</xdr:col>
      <xdr:colOff>857250</xdr:colOff>
      <xdr:row>120</xdr:row>
      <xdr:rowOff>190500</xdr:rowOff>
    </xdr:to>
    <xdr:pic>
      <xdr:nvPicPr>
        <xdr:cNvPr id="16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28875" y="298989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552450</xdr:colOff>
      <xdr:row>121</xdr:row>
      <xdr:rowOff>66675</xdr:rowOff>
    </xdr:from>
    <xdr:to>
      <xdr:col>3</xdr:col>
      <xdr:colOff>838200</xdr:colOff>
      <xdr:row>121</xdr:row>
      <xdr:rowOff>200025</xdr:rowOff>
    </xdr:to>
    <xdr:pic>
      <xdr:nvPicPr>
        <xdr:cNvPr id="16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09825" y="301561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66675</xdr:colOff>
      <xdr:row>120</xdr:row>
      <xdr:rowOff>19050</xdr:rowOff>
    </xdr:from>
    <xdr:to>
      <xdr:col>9</xdr:col>
      <xdr:colOff>314325</xdr:colOff>
      <xdr:row>120</xdr:row>
      <xdr:rowOff>238125</xdr:rowOff>
    </xdr:to>
    <xdr:pic>
      <xdr:nvPicPr>
        <xdr:cNvPr id="170"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76375" y="2986087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857250</xdr:colOff>
      <xdr:row>122</xdr:row>
      <xdr:rowOff>66675</xdr:rowOff>
    </xdr:from>
    <xdr:to>
      <xdr:col>3</xdr:col>
      <xdr:colOff>1143000</xdr:colOff>
      <xdr:row>122</xdr:row>
      <xdr:rowOff>200025</xdr:rowOff>
    </xdr:to>
    <xdr:pic>
      <xdr:nvPicPr>
        <xdr:cNvPr id="171"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714625" y="304038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495300</xdr:colOff>
      <xdr:row>123</xdr:row>
      <xdr:rowOff>66675</xdr:rowOff>
    </xdr:from>
    <xdr:to>
      <xdr:col>3</xdr:col>
      <xdr:colOff>781050</xdr:colOff>
      <xdr:row>123</xdr:row>
      <xdr:rowOff>200025</xdr:rowOff>
    </xdr:to>
    <xdr:pic>
      <xdr:nvPicPr>
        <xdr:cNvPr id="172"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52675" y="306514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122</xdr:row>
      <xdr:rowOff>38100</xdr:rowOff>
    </xdr:from>
    <xdr:to>
      <xdr:col>9</xdr:col>
      <xdr:colOff>333375</xdr:colOff>
      <xdr:row>123</xdr:row>
      <xdr:rowOff>9525</xdr:rowOff>
    </xdr:to>
    <xdr:pic>
      <xdr:nvPicPr>
        <xdr:cNvPr id="173" name="Picture 375"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303752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123</xdr:row>
      <xdr:rowOff>19050</xdr:rowOff>
    </xdr:from>
    <xdr:to>
      <xdr:col>9</xdr:col>
      <xdr:colOff>314325</xdr:colOff>
      <xdr:row>123</xdr:row>
      <xdr:rowOff>238125</xdr:rowOff>
    </xdr:to>
    <xdr:pic>
      <xdr:nvPicPr>
        <xdr:cNvPr id="174"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76375" y="3060382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762000</xdr:colOff>
      <xdr:row>125</xdr:row>
      <xdr:rowOff>57150</xdr:rowOff>
    </xdr:from>
    <xdr:to>
      <xdr:col>3</xdr:col>
      <xdr:colOff>1047750</xdr:colOff>
      <xdr:row>125</xdr:row>
      <xdr:rowOff>190500</xdr:rowOff>
    </xdr:to>
    <xdr:pic>
      <xdr:nvPicPr>
        <xdr:cNvPr id="175"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19375" y="311372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66675</xdr:colOff>
      <xdr:row>125</xdr:row>
      <xdr:rowOff>19050</xdr:rowOff>
    </xdr:from>
    <xdr:to>
      <xdr:col>9</xdr:col>
      <xdr:colOff>314325</xdr:colOff>
      <xdr:row>125</xdr:row>
      <xdr:rowOff>238125</xdr:rowOff>
    </xdr:to>
    <xdr:pic>
      <xdr:nvPicPr>
        <xdr:cNvPr id="176"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76375" y="3109912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1190625</xdr:colOff>
      <xdr:row>126</xdr:row>
      <xdr:rowOff>57150</xdr:rowOff>
    </xdr:from>
    <xdr:to>
      <xdr:col>3</xdr:col>
      <xdr:colOff>1476375</xdr:colOff>
      <xdr:row>126</xdr:row>
      <xdr:rowOff>190500</xdr:rowOff>
    </xdr:to>
    <xdr:pic>
      <xdr:nvPicPr>
        <xdr:cNvPr id="17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048000" y="313848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85725</xdr:colOff>
      <xdr:row>126</xdr:row>
      <xdr:rowOff>38100</xdr:rowOff>
    </xdr:from>
    <xdr:to>
      <xdr:col>9</xdr:col>
      <xdr:colOff>228600</xdr:colOff>
      <xdr:row>127</xdr:row>
      <xdr:rowOff>9525</xdr:rowOff>
    </xdr:to>
    <xdr:pic>
      <xdr:nvPicPr>
        <xdr:cNvPr id="178" name="Picture 381" descr="L時右折"/>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95425" y="31365825"/>
          <a:ext cx="1428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66675</xdr:colOff>
      <xdr:row>5</xdr:row>
      <xdr:rowOff>47625</xdr:rowOff>
    </xdr:from>
    <xdr:to>
      <xdr:col>9</xdr:col>
      <xdr:colOff>314325</xdr:colOff>
      <xdr:row>5</xdr:row>
      <xdr:rowOff>219075</xdr:rowOff>
    </xdr:to>
    <xdr:pic>
      <xdr:nvPicPr>
        <xdr:cNvPr id="179" name="Picture 382" descr="T字左折"/>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76375" y="1409700"/>
          <a:ext cx="247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47625</xdr:colOff>
      <xdr:row>10</xdr:row>
      <xdr:rowOff>38100</xdr:rowOff>
    </xdr:from>
    <xdr:to>
      <xdr:col>9</xdr:col>
      <xdr:colOff>285750</xdr:colOff>
      <xdr:row>10</xdr:row>
      <xdr:rowOff>209550</xdr:rowOff>
    </xdr:to>
    <xdr:pic>
      <xdr:nvPicPr>
        <xdr:cNvPr id="180" name="Picture 383"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57325" y="2638425"/>
          <a:ext cx="2381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84</xdr:row>
      <xdr:rowOff>19050</xdr:rowOff>
    </xdr:from>
    <xdr:to>
      <xdr:col>9</xdr:col>
      <xdr:colOff>228600</xdr:colOff>
      <xdr:row>84</xdr:row>
      <xdr:rowOff>238125</xdr:rowOff>
    </xdr:to>
    <xdr:pic>
      <xdr:nvPicPr>
        <xdr:cNvPr id="181" name="Picture 6" descr="L時左折"/>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85900" y="20945475"/>
          <a:ext cx="1524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76200</xdr:colOff>
      <xdr:row>86</xdr:row>
      <xdr:rowOff>9525</xdr:rowOff>
    </xdr:from>
    <xdr:to>
      <xdr:col>9</xdr:col>
      <xdr:colOff>295275</xdr:colOff>
      <xdr:row>87</xdr:row>
      <xdr:rowOff>0</xdr:rowOff>
    </xdr:to>
    <xdr:pic>
      <xdr:nvPicPr>
        <xdr:cNvPr id="182" name="Picture 217" descr="十字直進"/>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485900" y="21431250"/>
          <a:ext cx="2190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628650</xdr:colOff>
      <xdr:row>86</xdr:row>
      <xdr:rowOff>66675</xdr:rowOff>
    </xdr:from>
    <xdr:to>
      <xdr:col>3</xdr:col>
      <xdr:colOff>914400</xdr:colOff>
      <xdr:row>86</xdr:row>
      <xdr:rowOff>200025</xdr:rowOff>
    </xdr:to>
    <xdr:pic>
      <xdr:nvPicPr>
        <xdr:cNvPr id="18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486025" y="214884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152400</xdr:colOff>
      <xdr:row>87</xdr:row>
      <xdr:rowOff>19050</xdr:rowOff>
    </xdr:from>
    <xdr:to>
      <xdr:col>9</xdr:col>
      <xdr:colOff>285750</xdr:colOff>
      <xdr:row>88</xdr:row>
      <xdr:rowOff>0</xdr:rowOff>
    </xdr:to>
    <xdr:pic>
      <xdr:nvPicPr>
        <xdr:cNvPr id="184" name="Picture 22"/>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562100" y="21688425"/>
          <a:ext cx="1333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76200</xdr:colOff>
      <xdr:row>88</xdr:row>
      <xdr:rowOff>66675</xdr:rowOff>
    </xdr:from>
    <xdr:to>
      <xdr:col>9</xdr:col>
      <xdr:colOff>314325</xdr:colOff>
      <xdr:row>88</xdr:row>
      <xdr:rowOff>238125</xdr:rowOff>
    </xdr:to>
    <xdr:pic>
      <xdr:nvPicPr>
        <xdr:cNvPr id="185"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198370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95250</xdr:colOff>
      <xdr:row>89</xdr:row>
      <xdr:rowOff>9525</xdr:rowOff>
    </xdr:from>
    <xdr:to>
      <xdr:col>9</xdr:col>
      <xdr:colOff>342900</xdr:colOff>
      <xdr:row>89</xdr:row>
      <xdr:rowOff>228600</xdr:rowOff>
    </xdr:to>
    <xdr:pic>
      <xdr:nvPicPr>
        <xdr:cNvPr id="186" name="Picture 129"/>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504950" y="221742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838200</xdr:colOff>
      <xdr:row>89</xdr:row>
      <xdr:rowOff>47625</xdr:rowOff>
    </xdr:from>
    <xdr:to>
      <xdr:col>3</xdr:col>
      <xdr:colOff>1123950</xdr:colOff>
      <xdr:row>89</xdr:row>
      <xdr:rowOff>180975</xdr:rowOff>
    </xdr:to>
    <xdr:pic>
      <xdr:nvPicPr>
        <xdr:cNvPr id="187"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95575" y="2221230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809625</xdr:colOff>
      <xdr:row>33</xdr:row>
      <xdr:rowOff>66675</xdr:rowOff>
    </xdr:from>
    <xdr:to>
      <xdr:col>3</xdr:col>
      <xdr:colOff>1095375</xdr:colOff>
      <xdr:row>33</xdr:row>
      <xdr:rowOff>200025</xdr:rowOff>
    </xdr:to>
    <xdr:pic>
      <xdr:nvPicPr>
        <xdr:cNvPr id="188"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67000" y="8362950"/>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114300</xdr:colOff>
      <xdr:row>106</xdr:row>
      <xdr:rowOff>47625</xdr:rowOff>
    </xdr:from>
    <xdr:to>
      <xdr:col>9</xdr:col>
      <xdr:colOff>266700</xdr:colOff>
      <xdr:row>107</xdr:row>
      <xdr:rowOff>28575</xdr:rowOff>
    </xdr:to>
    <xdr:pic>
      <xdr:nvPicPr>
        <xdr:cNvPr id="189" name="Picture 346" descr="Y字右"/>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524000" y="26422350"/>
          <a:ext cx="1524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114300</xdr:colOff>
      <xdr:row>107</xdr:row>
      <xdr:rowOff>47625</xdr:rowOff>
    </xdr:from>
    <xdr:to>
      <xdr:col>9</xdr:col>
      <xdr:colOff>266700</xdr:colOff>
      <xdr:row>108</xdr:row>
      <xdr:rowOff>28575</xdr:rowOff>
    </xdr:to>
    <xdr:pic>
      <xdr:nvPicPr>
        <xdr:cNvPr id="190" name="Picture 346" descr="Y字右"/>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524000" y="26670000"/>
          <a:ext cx="1524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95250</xdr:colOff>
      <xdr:row>91</xdr:row>
      <xdr:rowOff>38100</xdr:rowOff>
    </xdr:from>
    <xdr:to>
      <xdr:col>9</xdr:col>
      <xdr:colOff>342900</xdr:colOff>
      <xdr:row>92</xdr:row>
      <xdr:rowOff>9525</xdr:rowOff>
    </xdr:to>
    <xdr:pic>
      <xdr:nvPicPr>
        <xdr:cNvPr id="191" name="Picture 337" descr="十字左折"/>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04950" y="22698075"/>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93</xdr:row>
      <xdr:rowOff>28575</xdr:rowOff>
    </xdr:from>
    <xdr:to>
      <xdr:col>9</xdr:col>
      <xdr:colOff>238125</xdr:colOff>
      <xdr:row>94</xdr:row>
      <xdr:rowOff>9525</xdr:rowOff>
    </xdr:to>
    <xdr:pic>
      <xdr:nvPicPr>
        <xdr:cNvPr id="192" name="Picture 346" descr="Y字右"/>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495425" y="23183850"/>
          <a:ext cx="1524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66675</xdr:colOff>
      <xdr:row>98</xdr:row>
      <xdr:rowOff>76200</xdr:rowOff>
    </xdr:from>
    <xdr:to>
      <xdr:col>3</xdr:col>
      <xdr:colOff>352425</xdr:colOff>
      <xdr:row>98</xdr:row>
      <xdr:rowOff>209550</xdr:rowOff>
    </xdr:to>
    <xdr:pic>
      <xdr:nvPicPr>
        <xdr:cNvPr id="193"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244697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66675</xdr:colOff>
      <xdr:row>99</xdr:row>
      <xdr:rowOff>76200</xdr:rowOff>
    </xdr:from>
    <xdr:to>
      <xdr:col>3</xdr:col>
      <xdr:colOff>352425</xdr:colOff>
      <xdr:row>99</xdr:row>
      <xdr:rowOff>209550</xdr:rowOff>
    </xdr:to>
    <xdr:pic>
      <xdr:nvPicPr>
        <xdr:cNvPr id="194"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24050" y="2471737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9</xdr:col>
      <xdr:colOff>114300</xdr:colOff>
      <xdr:row>124</xdr:row>
      <xdr:rowOff>47625</xdr:rowOff>
    </xdr:from>
    <xdr:to>
      <xdr:col>9</xdr:col>
      <xdr:colOff>266700</xdr:colOff>
      <xdr:row>125</xdr:row>
      <xdr:rowOff>28575</xdr:rowOff>
    </xdr:to>
    <xdr:pic>
      <xdr:nvPicPr>
        <xdr:cNvPr id="195" name="Picture 346" descr="Y字右"/>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524000" y="30880050"/>
          <a:ext cx="1524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152400</xdr:colOff>
      <xdr:row>73</xdr:row>
      <xdr:rowOff>28575</xdr:rowOff>
    </xdr:from>
    <xdr:to>
      <xdr:col>9</xdr:col>
      <xdr:colOff>285750</xdr:colOff>
      <xdr:row>74</xdr:row>
      <xdr:rowOff>9525</xdr:rowOff>
    </xdr:to>
    <xdr:pic>
      <xdr:nvPicPr>
        <xdr:cNvPr id="196" name="Picture 22"/>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562100" y="18230850"/>
          <a:ext cx="1333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9</xdr:col>
      <xdr:colOff>76200</xdr:colOff>
      <xdr:row>85</xdr:row>
      <xdr:rowOff>66675</xdr:rowOff>
    </xdr:from>
    <xdr:to>
      <xdr:col>9</xdr:col>
      <xdr:colOff>314325</xdr:colOff>
      <xdr:row>85</xdr:row>
      <xdr:rowOff>238125</xdr:rowOff>
    </xdr:to>
    <xdr:pic>
      <xdr:nvPicPr>
        <xdr:cNvPr id="197" name="Picture 81" descr="T字右折"/>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85900" y="21240750"/>
          <a:ext cx="2381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85725</xdr:colOff>
      <xdr:row>90</xdr:row>
      <xdr:rowOff>38100</xdr:rowOff>
    </xdr:from>
    <xdr:to>
      <xdr:col>9</xdr:col>
      <xdr:colOff>333375</xdr:colOff>
      <xdr:row>91</xdr:row>
      <xdr:rowOff>9525</xdr:rowOff>
    </xdr:to>
    <xdr:pic>
      <xdr:nvPicPr>
        <xdr:cNvPr id="198" name="Picture 403" descr="十字右折"/>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95425" y="22450425"/>
          <a:ext cx="2476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47625</xdr:colOff>
      <xdr:row>83</xdr:row>
      <xdr:rowOff>57150</xdr:rowOff>
    </xdr:from>
    <xdr:to>
      <xdr:col>3</xdr:col>
      <xdr:colOff>333375</xdr:colOff>
      <xdr:row>83</xdr:row>
      <xdr:rowOff>190500</xdr:rowOff>
    </xdr:to>
    <xdr:pic>
      <xdr:nvPicPr>
        <xdr:cNvPr id="199" name="Picture 165"/>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905000" y="20735925"/>
          <a:ext cx="285750" cy="1333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xdr:col>
      <xdr:colOff>342900</xdr:colOff>
      <xdr:row>24</xdr:row>
      <xdr:rowOff>28575</xdr:rowOff>
    </xdr:to>
    <xdr:sp macro="" textlink="">
      <xdr:nvSpPr>
        <xdr:cNvPr id="1590" name="Object 566" hidden="1">
          <a:extLst>
            <a:ext uri="{63B3BB69-23CF-44E3-9099-C40C66FF867C}">
              <a14:compatExt xmlns:a14="http://schemas.microsoft.com/office/drawing/2010/main" spid="_x0000_s159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xdr:from>
          <xdr:col>0</xdr:col>
          <xdr:colOff>0</xdr:colOff>
          <xdr:row>1</xdr:row>
          <xdr:rowOff>323021</xdr:rowOff>
        </xdr:from>
        <xdr:to>
          <xdr:col>1</xdr:col>
          <xdr:colOff>342901</xdr:colOff>
          <xdr:row>4</xdr:row>
          <xdr:rowOff>247649</xdr:rowOff>
        </xdr:to>
        <xdr:grpSp>
          <xdr:nvGrpSpPr>
            <xdr:cNvPr id="3" name="T字信号左"/>
            <xdr:cNvGrpSpPr/>
          </xdr:nvGrpSpPr>
          <xdr:grpSpPr>
            <a:xfrm>
              <a:off x="0" y="646043"/>
              <a:ext cx="1038640" cy="893693"/>
              <a:chOff x="2743200" y="3943350"/>
              <a:chExt cx="1038640" cy="893693"/>
            </a:xfrm>
          </xdr:grpSpPr>
          <xdr:sp macro="" textlink="">
            <xdr:nvSpPr>
              <xdr:cNvPr id="6145" name="Object 1" hidden="1">
                <a:extLst>
                  <a:ext uri="{63B3BB69-23CF-44E3-9099-C40C66FF867C}">
                    <a14:compatExt spid="_x0000_s6145"/>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46" name="Object 2" hidden="1">
                <a:extLst>
                  <a:ext uri="{63B3BB69-23CF-44E3-9099-C40C66FF867C}">
                    <a14:compatExt spid="_x0000_s6146"/>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295275</xdr:rowOff>
        </xdr:from>
        <xdr:to>
          <xdr:col>1</xdr:col>
          <xdr:colOff>257175</xdr:colOff>
          <xdr:row>8</xdr:row>
          <xdr:rowOff>295275</xdr:rowOff>
        </xdr:to>
        <xdr:sp macro="" textlink="">
          <xdr:nvSpPr>
            <xdr:cNvPr id="6147" name="Object 3" hidden="1">
              <a:extLst>
                <a:ext uri="{63B3BB69-23CF-44E3-9099-C40C66FF867C}">
                  <a14:compatExt spid="_x0000_s6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304800</xdr:rowOff>
        </xdr:from>
        <xdr:to>
          <xdr:col>1</xdr:col>
          <xdr:colOff>190500</xdr:colOff>
          <xdr:row>13</xdr:row>
          <xdr:rowOff>285750</xdr:rowOff>
        </xdr:to>
        <xdr:sp macro="" textlink="">
          <xdr:nvSpPr>
            <xdr:cNvPr id="6148" name="Object 4" hidden="1">
              <a:extLst>
                <a:ext uri="{63B3BB69-23CF-44E3-9099-C40C66FF867C}">
                  <a14:compatExt spid="_x0000_s6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21</xdr:row>
      <xdr:rowOff>0</xdr:rowOff>
    </xdr:from>
    <xdr:to>
      <xdr:col>1</xdr:col>
      <xdr:colOff>362364</xdr:colOff>
      <xdr:row>24</xdr:row>
      <xdr:rowOff>28575</xdr:rowOff>
    </xdr:to>
    <xdr:grpSp>
      <xdr:nvGrpSpPr>
        <xdr:cNvPr id="8" name="十字信号左"/>
        <xdr:cNvGrpSpPr/>
      </xdr:nvGrpSpPr>
      <xdr:grpSpPr>
        <a:xfrm>
          <a:off x="0" y="6783457"/>
          <a:ext cx="1058103" cy="997640"/>
          <a:chOff x="1371600" y="2057400"/>
          <a:chExt cx="1058103" cy="997640"/>
        </a:xfrm>
      </xdr:grpSpPr>
      <mc:AlternateContent xmlns:mc="http://schemas.openxmlformats.org/markup-compatibility/2006">
        <mc:Choice xmlns:a14="http://schemas.microsoft.com/office/drawing/2010/main" Requires="a14">
          <xdr:sp macro="" textlink="">
            <xdr:nvSpPr>
              <xdr:cNvPr id="6149" name="Object 5" hidden="1">
                <a:extLst>
                  <a:ext uri="{63B3BB69-23CF-44E3-9099-C40C66FF867C}">
                    <a14:compatExt spid="_x0000_s6149"/>
                  </a:ext>
                </a:extLst>
              </xdr:cNvPr>
              <xdr:cNvSpPr/>
            </xdr:nvSpPr>
            <xdr:spPr bwMode="auto">
              <a:xfrm>
                <a:off x="1391064" y="20574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0" name="Object 6" hidden="1">
                <a:extLst>
                  <a:ext uri="{63B3BB69-23CF-44E3-9099-C40C66FF867C}">
                    <a14:compatExt spid="_x0000_s6150"/>
                  </a:ext>
                </a:extLst>
              </xdr:cNvPr>
              <xdr:cNvSpPr/>
            </xdr:nvSpPr>
            <xdr:spPr bwMode="auto">
              <a:xfrm>
                <a:off x="1371600" y="2133600"/>
                <a:ext cx="743778"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1"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1558787" y="2380007"/>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16</xdr:row>
          <xdr:rowOff>304800</xdr:rowOff>
        </xdr:from>
        <xdr:to>
          <xdr:col>1</xdr:col>
          <xdr:colOff>190500</xdr:colOff>
          <xdr:row>18</xdr:row>
          <xdr:rowOff>285750</xdr:rowOff>
        </xdr:to>
        <xdr:sp macro="" textlink="">
          <xdr:nvSpPr>
            <xdr:cNvPr id="6151" name="Object 7" hidden="1">
              <a:extLst>
                <a:ext uri="{63B3BB69-23CF-44E3-9099-C40C66FF867C}">
                  <a14:compatExt spid="_x0000_s6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26</xdr:row>
      <xdr:rowOff>0</xdr:rowOff>
    </xdr:from>
    <xdr:to>
      <xdr:col>1</xdr:col>
      <xdr:colOff>153420</xdr:colOff>
      <xdr:row>29</xdr:row>
      <xdr:rowOff>28576</xdr:rowOff>
    </xdr:to>
    <xdr:grpSp>
      <xdr:nvGrpSpPr>
        <xdr:cNvPr id="13" name="┤字信号左"/>
        <xdr:cNvGrpSpPr/>
      </xdr:nvGrpSpPr>
      <xdr:grpSpPr>
        <a:xfrm>
          <a:off x="0" y="8398565"/>
          <a:ext cx="849159" cy="997641"/>
          <a:chOff x="2314575" y="7686675"/>
          <a:chExt cx="849159" cy="997641"/>
        </a:xfrm>
      </xdr:grpSpPr>
      <mc:AlternateContent xmlns:mc="http://schemas.openxmlformats.org/markup-compatibility/2006">
        <mc:Choice xmlns:a14="http://schemas.microsoft.com/office/drawing/2010/main" Requires="a14">
          <xdr:sp macro="" textlink="">
            <xdr:nvSpPr>
              <xdr:cNvPr id="6152" name="Object 8" hidden="1">
                <a:extLst>
                  <a:ext uri="{63B3BB69-23CF-44E3-9099-C40C66FF867C}">
                    <a14:compatExt spid="_x0000_s6152"/>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3" name="Object 9" hidden="1">
                <a:extLst>
                  <a:ext uri="{63B3BB69-23CF-44E3-9099-C40C66FF867C}">
                    <a14:compatExt spid="_x0000_s6153"/>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7"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613163" y="8024371"/>
            <a:ext cx="550571" cy="241262"/>
          </a:xfrm>
          <a:prstGeom prst="rect">
            <a:avLst/>
          </a:prstGeom>
          <a:noFill/>
          <a:ln w="9525">
            <a:noFill/>
            <a:round/>
            <a:headEnd/>
            <a:tailEnd/>
          </a:ln>
          <a:effectLst/>
        </xdr:spPr>
      </xdr:pic>
    </xdr:grpSp>
    <xdr:clientData/>
  </xdr:twoCellAnchor>
  <xdr:twoCellAnchor>
    <xdr:from>
      <xdr:col>0</xdr:col>
      <xdr:colOff>0</xdr:colOff>
      <xdr:row>31</xdr:row>
      <xdr:rowOff>0</xdr:rowOff>
    </xdr:from>
    <xdr:to>
      <xdr:col>1</xdr:col>
      <xdr:colOff>342901</xdr:colOff>
      <xdr:row>33</xdr:row>
      <xdr:rowOff>247650</xdr:rowOff>
    </xdr:to>
    <xdr:grpSp>
      <xdr:nvGrpSpPr>
        <xdr:cNvPr id="18" name="T字信号左"/>
        <xdr:cNvGrpSpPr/>
      </xdr:nvGrpSpPr>
      <xdr:grpSpPr>
        <a:xfrm>
          <a:off x="0" y="10013674"/>
          <a:ext cx="1038640" cy="893693"/>
          <a:chOff x="2743200" y="3943350"/>
          <a:chExt cx="1038640" cy="893693"/>
        </a:xfrm>
      </xdr:grpSpPr>
      <mc:AlternateContent xmlns:mc="http://schemas.openxmlformats.org/markup-compatibility/2006">
        <mc:Choice xmlns:a14="http://schemas.microsoft.com/office/drawing/2010/main" Requires="a14">
          <xdr:sp macro="" textlink="">
            <xdr:nvSpPr>
              <xdr:cNvPr id="6155" name="Object 11" hidden="1">
                <a:extLst>
                  <a:ext uri="{63B3BB69-23CF-44E3-9099-C40C66FF867C}">
                    <a14:compatExt spid="_x0000_s6155"/>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6" name="Object 12" hidden="1">
                <a:extLst>
                  <a:ext uri="{63B3BB69-23CF-44E3-9099-C40C66FF867C}">
                    <a14:compatExt spid="_x0000_s6156"/>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21"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120473" y="4201769"/>
            <a:ext cx="550571" cy="241262"/>
          </a:xfrm>
          <a:prstGeom prst="rect">
            <a:avLst/>
          </a:prstGeom>
          <a:noFill/>
          <a:ln w="9525">
            <a:noFill/>
            <a:round/>
            <a:headEnd/>
            <a:tailEnd/>
          </a:ln>
          <a:effectLst/>
        </xdr:spPr>
      </xdr:pic>
    </xdr:grpSp>
    <xdr:clientData/>
  </xdr:twoCellAnchor>
  <xdr:twoCellAnchor>
    <xdr:from>
      <xdr:col>0</xdr:col>
      <xdr:colOff>0</xdr:colOff>
      <xdr:row>36</xdr:row>
      <xdr:rowOff>0</xdr:rowOff>
    </xdr:from>
    <xdr:to>
      <xdr:col>1</xdr:col>
      <xdr:colOff>47625</xdr:colOff>
      <xdr:row>39</xdr:row>
      <xdr:rowOff>47625</xdr:rowOff>
    </xdr:to>
    <xdr:grpSp>
      <xdr:nvGrpSpPr>
        <xdr:cNvPr id="22" name="├字信号右"/>
        <xdr:cNvGrpSpPr/>
      </xdr:nvGrpSpPr>
      <xdr:grpSpPr>
        <a:xfrm>
          <a:off x="0" y="11628783"/>
          <a:ext cx="743364" cy="1016690"/>
          <a:chOff x="0" y="40700739"/>
          <a:chExt cx="743364" cy="1016690"/>
        </a:xfrm>
      </xdr:grpSpPr>
      <mc:AlternateContent xmlns:mc="http://schemas.openxmlformats.org/markup-compatibility/2006">
        <mc:Choice xmlns:a14="http://schemas.microsoft.com/office/drawing/2010/main" Requires="a14">
          <xdr:sp macro="" textlink="">
            <xdr:nvSpPr>
              <xdr:cNvPr id="6157" name="Object 13" hidden="1">
                <a:extLst>
                  <a:ext uri="{63B3BB69-23CF-44E3-9099-C40C66FF867C}">
                    <a14:compatExt spid="_x0000_s6157"/>
                  </a:ext>
                </a:extLst>
              </xdr:cNvPr>
              <xdr:cNvSpPr/>
            </xdr:nvSpPr>
            <xdr:spPr bwMode="auto">
              <a:xfrm>
                <a:off x="9525" y="40700739"/>
                <a:ext cx="714789" cy="10071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8" name="Object 14" hidden="1">
                <a:extLst>
                  <a:ext uri="{63B3BB69-23CF-44E3-9099-C40C66FF867C}">
                    <a14:compatExt spid="_x0000_s6158"/>
                  </a:ext>
                </a:extLst>
              </xdr:cNvPr>
              <xdr:cNvSpPr/>
            </xdr:nvSpPr>
            <xdr:spPr bwMode="auto">
              <a:xfrm>
                <a:off x="0" y="4083326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2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952" y="40910874"/>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xdr:from>
          <xdr:col>0</xdr:col>
          <xdr:colOff>0</xdr:colOff>
          <xdr:row>41</xdr:row>
          <xdr:rowOff>0</xdr:rowOff>
        </xdr:from>
        <xdr:to>
          <xdr:col>1</xdr:col>
          <xdr:colOff>47626</xdr:colOff>
          <xdr:row>44</xdr:row>
          <xdr:rowOff>28575</xdr:rowOff>
        </xdr:to>
        <xdr:grpSp>
          <xdr:nvGrpSpPr>
            <xdr:cNvPr id="26" name="┤字信号左"/>
            <xdr:cNvGrpSpPr/>
          </xdr:nvGrpSpPr>
          <xdr:grpSpPr>
            <a:xfrm>
              <a:off x="0" y="13243891"/>
              <a:ext cx="743365" cy="997641"/>
              <a:chOff x="2314575" y="7686675"/>
              <a:chExt cx="743365" cy="997641"/>
            </a:xfrm>
          </xdr:grpSpPr>
          <xdr:sp macro="" textlink="">
            <xdr:nvSpPr>
              <xdr:cNvPr id="6159" name="Object 15" hidden="1">
                <a:extLst>
                  <a:ext uri="{63B3BB69-23CF-44E3-9099-C40C66FF867C}">
                    <a14:compatExt spid="_x0000_s6159"/>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0" name="Object 16" hidden="1">
                <a:extLst>
                  <a:ext uri="{63B3BB69-23CF-44E3-9099-C40C66FF867C}">
                    <a14:compatExt spid="_x0000_s6160"/>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46</xdr:row>
          <xdr:rowOff>0</xdr:rowOff>
        </xdr:from>
        <xdr:to>
          <xdr:col>1</xdr:col>
          <xdr:colOff>342901</xdr:colOff>
          <xdr:row>48</xdr:row>
          <xdr:rowOff>247650</xdr:rowOff>
        </xdr:to>
        <xdr:grpSp>
          <xdr:nvGrpSpPr>
            <xdr:cNvPr id="31" name="T字信号左"/>
            <xdr:cNvGrpSpPr/>
          </xdr:nvGrpSpPr>
          <xdr:grpSpPr>
            <a:xfrm>
              <a:off x="0" y="14859000"/>
              <a:ext cx="1038640" cy="893693"/>
              <a:chOff x="2743200" y="3943350"/>
              <a:chExt cx="1038640" cy="893693"/>
            </a:xfrm>
          </xdr:grpSpPr>
          <xdr:sp macro="" textlink="">
            <xdr:nvSpPr>
              <xdr:cNvPr id="6162" name="Object 18" hidden="1">
                <a:extLst>
                  <a:ext uri="{63B3BB69-23CF-44E3-9099-C40C66FF867C}">
                    <a14:compatExt spid="_x0000_s6162"/>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63" name="Object 19" hidden="1">
                <a:extLst>
                  <a:ext uri="{63B3BB69-23CF-44E3-9099-C40C66FF867C}">
                    <a14:compatExt spid="_x0000_s6163"/>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0</xdr:col>
      <xdr:colOff>0</xdr:colOff>
      <xdr:row>51</xdr:row>
      <xdr:rowOff>0</xdr:rowOff>
    </xdr:from>
    <xdr:to>
      <xdr:col>1</xdr:col>
      <xdr:colOff>342900</xdr:colOff>
      <xdr:row>53</xdr:row>
      <xdr:rowOff>238126</xdr:rowOff>
    </xdr:to>
    <xdr:grpSp>
      <xdr:nvGrpSpPr>
        <xdr:cNvPr id="35" name="T字信号右"/>
        <xdr:cNvGrpSpPr/>
      </xdr:nvGrpSpPr>
      <xdr:grpSpPr>
        <a:xfrm>
          <a:off x="0" y="16474109"/>
          <a:ext cx="1038639" cy="884169"/>
          <a:chOff x="3429000" y="2914650"/>
          <a:chExt cx="1038639" cy="884169"/>
        </a:xfrm>
      </xdr:grpSpPr>
      <mc:AlternateContent xmlns:mc="http://schemas.openxmlformats.org/markup-compatibility/2006">
        <mc:Choice xmlns:a14="http://schemas.microsoft.com/office/drawing/2010/main" Requires="a14">
          <xdr:sp macro="" textlink="">
            <xdr:nvSpPr>
              <xdr:cNvPr id="6164" name="Object 20" hidden="1">
                <a:extLst>
                  <a:ext uri="{63B3BB69-23CF-44E3-9099-C40C66FF867C}">
                    <a14:compatExt spid="_x0000_s6164"/>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65" name="Object 21" hidden="1">
                <a:extLst>
                  <a:ext uri="{63B3BB69-23CF-44E3-9099-C40C66FF867C}">
                    <a14:compatExt spid="_x0000_s6165"/>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38"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480767" y="3121302"/>
            <a:ext cx="550571" cy="241262"/>
          </a:xfrm>
          <a:prstGeom prst="rect">
            <a:avLst/>
          </a:prstGeom>
          <a:noFill/>
          <a:ln w="9525">
            <a:noFill/>
            <a:round/>
            <a:headEnd/>
            <a:tailEnd/>
          </a:ln>
          <a:effectLst/>
        </xdr:spPr>
      </xdr:pic>
    </xdr:grpSp>
    <xdr:clientData/>
  </xdr:twoCellAnchor>
  <xdr:twoCellAnchor>
    <xdr:from>
      <xdr:col>0</xdr:col>
      <xdr:colOff>0</xdr:colOff>
      <xdr:row>56</xdr:row>
      <xdr:rowOff>0</xdr:rowOff>
    </xdr:from>
    <xdr:to>
      <xdr:col>1</xdr:col>
      <xdr:colOff>371475</xdr:colOff>
      <xdr:row>59</xdr:row>
      <xdr:rowOff>66674</xdr:rowOff>
    </xdr:to>
    <xdr:grpSp>
      <xdr:nvGrpSpPr>
        <xdr:cNvPr id="43" name="十字信号右"/>
        <xdr:cNvGrpSpPr/>
      </xdr:nvGrpSpPr>
      <xdr:grpSpPr>
        <a:xfrm>
          <a:off x="0" y="18089217"/>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6168" name="Object 24" hidden="1">
                <a:extLst>
                  <a:ext uri="{63B3BB69-23CF-44E3-9099-C40C66FF867C}">
                    <a14:compatExt spid="_x0000_s6168"/>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69" name="Object 25" hidden="1">
                <a:extLst>
                  <a:ext uri="{63B3BB69-23CF-44E3-9099-C40C66FF867C}">
                    <a14:compatExt spid="_x0000_s6169"/>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46"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twoCellAnchor>
    <xdr:from>
      <xdr:col>0</xdr:col>
      <xdr:colOff>0</xdr:colOff>
      <xdr:row>66</xdr:row>
      <xdr:rowOff>0</xdr:rowOff>
    </xdr:from>
    <xdr:to>
      <xdr:col>1</xdr:col>
      <xdr:colOff>362364</xdr:colOff>
      <xdr:row>69</xdr:row>
      <xdr:rowOff>28575</xdr:rowOff>
    </xdr:to>
    <xdr:grpSp>
      <xdr:nvGrpSpPr>
        <xdr:cNvPr id="47" name="十字信号左"/>
        <xdr:cNvGrpSpPr/>
      </xdr:nvGrpSpPr>
      <xdr:grpSpPr>
        <a:xfrm>
          <a:off x="0" y="21319435"/>
          <a:ext cx="1058103" cy="997640"/>
          <a:chOff x="1371600" y="2057400"/>
          <a:chExt cx="1058103" cy="997640"/>
        </a:xfrm>
      </xdr:grpSpPr>
      <mc:AlternateContent xmlns:mc="http://schemas.openxmlformats.org/markup-compatibility/2006">
        <mc:Choice xmlns:a14="http://schemas.microsoft.com/office/drawing/2010/main" Requires="a14">
          <xdr:sp macro="" textlink="">
            <xdr:nvSpPr>
              <xdr:cNvPr id="6170" name="Object 26" hidden="1">
                <a:extLst>
                  <a:ext uri="{63B3BB69-23CF-44E3-9099-C40C66FF867C}">
                    <a14:compatExt spid="_x0000_s6170"/>
                  </a:ext>
                </a:extLst>
              </xdr:cNvPr>
              <xdr:cNvSpPr/>
            </xdr:nvSpPr>
            <xdr:spPr bwMode="auto">
              <a:xfrm>
                <a:off x="1391064" y="20574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71" name="Object 27" hidden="1">
                <a:extLst>
                  <a:ext uri="{63B3BB69-23CF-44E3-9099-C40C66FF867C}">
                    <a14:compatExt spid="_x0000_s6171"/>
                  </a:ext>
                </a:extLst>
              </xdr:cNvPr>
              <xdr:cNvSpPr/>
            </xdr:nvSpPr>
            <xdr:spPr bwMode="auto">
              <a:xfrm>
                <a:off x="1371600" y="2133600"/>
                <a:ext cx="743778"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50"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1558787" y="2380007"/>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xdr:from>
          <xdr:col>0</xdr:col>
          <xdr:colOff>0</xdr:colOff>
          <xdr:row>70</xdr:row>
          <xdr:rowOff>323021</xdr:rowOff>
        </xdr:from>
        <xdr:to>
          <xdr:col>1</xdr:col>
          <xdr:colOff>89453</xdr:colOff>
          <xdr:row>74</xdr:row>
          <xdr:rowOff>28574</xdr:rowOff>
        </xdr:to>
        <xdr:grpSp>
          <xdr:nvGrpSpPr>
            <xdr:cNvPr id="51" name="左分岐信号"/>
            <xdr:cNvGrpSpPr/>
          </xdr:nvGrpSpPr>
          <xdr:grpSpPr>
            <a:xfrm>
              <a:off x="0" y="22934543"/>
              <a:ext cx="785192" cy="997640"/>
              <a:chOff x="7543800" y="5657850"/>
              <a:chExt cx="785192" cy="997640"/>
            </a:xfrm>
          </xdr:grpSpPr>
          <xdr:sp macro="" textlink="">
            <xdr:nvSpPr>
              <xdr:cNvPr id="6172" name="Object 28" hidden="1">
                <a:extLst>
                  <a:ext uri="{63B3BB69-23CF-44E3-9099-C40C66FF867C}">
                    <a14:compatExt spid="_x0000_s6172"/>
                  </a:ext>
                </a:extLst>
              </xdr:cNvPr>
              <xdr:cNvSpPr/>
            </xdr:nvSpPr>
            <xdr:spPr bwMode="auto">
              <a:xfrm>
                <a:off x="7543800" y="5657850"/>
                <a:ext cx="781464"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3" name="Object 29" hidden="1">
                <a:extLst>
                  <a:ext uri="{63B3BB69-23CF-44E3-9099-C40C66FF867C}">
                    <a14:compatExt spid="_x0000_s6173"/>
                  </a:ext>
                </a:extLst>
              </xdr:cNvPr>
              <xdr:cNvSpPr/>
            </xdr:nvSpPr>
            <xdr:spPr bwMode="auto">
              <a:xfrm>
                <a:off x="7566578" y="5740262"/>
                <a:ext cx="762414" cy="9119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75</xdr:row>
          <xdr:rowOff>306456</xdr:rowOff>
        </xdr:from>
        <xdr:to>
          <xdr:col>1</xdr:col>
          <xdr:colOff>342901</xdr:colOff>
          <xdr:row>78</xdr:row>
          <xdr:rowOff>231083</xdr:rowOff>
        </xdr:to>
        <xdr:grpSp>
          <xdr:nvGrpSpPr>
            <xdr:cNvPr id="60" name="T字信号左"/>
            <xdr:cNvGrpSpPr/>
          </xdr:nvGrpSpPr>
          <xdr:grpSpPr>
            <a:xfrm>
              <a:off x="0" y="24533086"/>
              <a:ext cx="1038640" cy="893693"/>
              <a:chOff x="2743200" y="3943350"/>
              <a:chExt cx="1038640" cy="893693"/>
            </a:xfrm>
          </xdr:grpSpPr>
          <xdr:sp macro="" textlink="">
            <xdr:nvSpPr>
              <xdr:cNvPr id="6177" name="Object 33" hidden="1">
                <a:extLst>
                  <a:ext uri="{63B3BB69-23CF-44E3-9099-C40C66FF867C}">
                    <a14:compatExt spid="_x0000_s6177"/>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78" name="Object 34" hidden="1">
                <a:extLst>
                  <a:ext uri="{63B3BB69-23CF-44E3-9099-C40C66FF867C}">
                    <a14:compatExt spid="_x0000_s6178"/>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86</xdr:row>
          <xdr:rowOff>0</xdr:rowOff>
        </xdr:from>
        <xdr:to>
          <xdr:col>1</xdr:col>
          <xdr:colOff>47625</xdr:colOff>
          <xdr:row>89</xdr:row>
          <xdr:rowOff>47625</xdr:rowOff>
        </xdr:to>
        <xdr:grpSp>
          <xdr:nvGrpSpPr>
            <xdr:cNvPr id="64" name="├字信号右"/>
            <xdr:cNvGrpSpPr/>
          </xdr:nvGrpSpPr>
          <xdr:grpSpPr>
            <a:xfrm>
              <a:off x="0" y="27779870"/>
              <a:ext cx="743364" cy="1016690"/>
              <a:chOff x="0" y="40700739"/>
              <a:chExt cx="743364" cy="1016690"/>
            </a:xfrm>
          </xdr:grpSpPr>
          <xdr:sp macro="" textlink="">
            <xdr:nvSpPr>
              <xdr:cNvPr id="6179" name="Object 35" hidden="1">
                <a:extLst>
                  <a:ext uri="{63B3BB69-23CF-44E3-9099-C40C66FF867C}">
                    <a14:compatExt spid="_x0000_s6179"/>
                  </a:ext>
                </a:extLst>
              </xdr:cNvPr>
              <xdr:cNvSpPr/>
            </xdr:nvSpPr>
            <xdr:spPr bwMode="auto">
              <a:xfrm>
                <a:off x="9525" y="40700739"/>
                <a:ext cx="714789" cy="10071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0" name="Object 36" hidden="1">
                <a:extLst>
                  <a:ext uri="{63B3BB69-23CF-44E3-9099-C40C66FF867C}">
                    <a14:compatExt spid="_x0000_s6180"/>
                  </a:ext>
                </a:extLst>
              </xdr:cNvPr>
              <xdr:cNvSpPr/>
            </xdr:nvSpPr>
            <xdr:spPr bwMode="auto">
              <a:xfrm>
                <a:off x="0" y="4083326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0</xdr:rowOff>
        </xdr:from>
        <xdr:to>
          <xdr:col>1</xdr:col>
          <xdr:colOff>342900</xdr:colOff>
          <xdr:row>93</xdr:row>
          <xdr:rowOff>238125</xdr:rowOff>
        </xdr:to>
        <xdr:grpSp>
          <xdr:nvGrpSpPr>
            <xdr:cNvPr id="68" name="T字信号右"/>
            <xdr:cNvGrpSpPr/>
          </xdr:nvGrpSpPr>
          <xdr:grpSpPr>
            <a:xfrm>
              <a:off x="0" y="29394978"/>
              <a:ext cx="1038639" cy="884169"/>
              <a:chOff x="3429000" y="2914650"/>
              <a:chExt cx="1038639" cy="884169"/>
            </a:xfrm>
          </xdr:grpSpPr>
          <xdr:sp macro="" textlink="">
            <xdr:nvSpPr>
              <xdr:cNvPr id="6181" name="Object 37" hidden="1">
                <a:extLst>
                  <a:ext uri="{63B3BB69-23CF-44E3-9099-C40C66FF867C}">
                    <a14:compatExt spid="_x0000_s6181"/>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2" name="Object 38" hidden="1">
                <a:extLst>
                  <a:ext uri="{63B3BB69-23CF-44E3-9099-C40C66FF867C}">
                    <a14:compatExt spid="_x0000_s6182"/>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0</xdr:col>
      <xdr:colOff>0</xdr:colOff>
      <xdr:row>96</xdr:row>
      <xdr:rowOff>0</xdr:rowOff>
    </xdr:from>
    <xdr:to>
      <xdr:col>1</xdr:col>
      <xdr:colOff>371475</xdr:colOff>
      <xdr:row>99</xdr:row>
      <xdr:rowOff>66675</xdr:rowOff>
    </xdr:to>
    <xdr:grpSp>
      <xdr:nvGrpSpPr>
        <xdr:cNvPr id="72" name="十字信号右"/>
        <xdr:cNvGrpSpPr/>
      </xdr:nvGrpSpPr>
      <xdr:grpSpPr>
        <a:xfrm>
          <a:off x="0" y="31010087"/>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6183" name="Object 39" hidden="1">
                <a:extLst>
                  <a:ext uri="{63B3BB69-23CF-44E3-9099-C40C66FF867C}">
                    <a14:compatExt spid="_x0000_s6183"/>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84" name="Object 40" hidden="1">
                <a:extLst>
                  <a:ext uri="{63B3BB69-23CF-44E3-9099-C40C66FF867C}">
                    <a14:compatExt spid="_x0000_s6184"/>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7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twoCellAnchor>
    <xdr:from>
      <xdr:col>0</xdr:col>
      <xdr:colOff>0</xdr:colOff>
      <xdr:row>101</xdr:row>
      <xdr:rowOff>0</xdr:rowOff>
    </xdr:from>
    <xdr:to>
      <xdr:col>1</xdr:col>
      <xdr:colOff>362364</xdr:colOff>
      <xdr:row>104</xdr:row>
      <xdr:rowOff>28575</xdr:rowOff>
    </xdr:to>
    <xdr:grpSp>
      <xdr:nvGrpSpPr>
        <xdr:cNvPr id="76" name="十字信号左"/>
        <xdr:cNvGrpSpPr/>
      </xdr:nvGrpSpPr>
      <xdr:grpSpPr>
        <a:xfrm>
          <a:off x="0" y="32625196"/>
          <a:ext cx="1058103" cy="997640"/>
          <a:chOff x="1371600" y="2057400"/>
          <a:chExt cx="1058103" cy="997640"/>
        </a:xfrm>
      </xdr:grpSpPr>
      <mc:AlternateContent xmlns:mc="http://schemas.openxmlformats.org/markup-compatibility/2006">
        <mc:Choice xmlns:a14="http://schemas.microsoft.com/office/drawing/2010/main" Requires="a14">
          <xdr:sp macro="" textlink="">
            <xdr:nvSpPr>
              <xdr:cNvPr id="6185" name="Object 41" hidden="1">
                <a:extLst>
                  <a:ext uri="{63B3BB69-23CF-44E3-9099-C40C66FF867C}">
                    <a14:compatExt spid="_x0000_s6185"/>
                  </a:ext>
                </a:extLst>
              </xdr:cNvPr>
              <xdr:cNvSpPr/>
            </xdr:nvSpPr>
            <xdr:spPr bwMode="auto">
              <a:xfrm>
                <a:off x="1391064" y="20574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86" name="Object 42" hidden="1">
                <a:extLst>
                  <a:ext uri="{63B3BB69-23CF-44E3-9099-C40C66FF867C}">
                    <a14:compatExt spid="_x0000_s6186"/>
                  </a:ext>
                </a:extLst>
              </xdr:cNvPr>
              <xdr:cNvSpPr/>
            </xdr:nvSpPr>
            <xdr:spPr bwMode="auto">
              <a:xfrm>
                <a:off x="1371600" y="2133600"/>
                <a:ext cx="743778"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79"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1558787" y="2380007"/>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xdr:from>
          <xdr:col>0</xdr:col>
          <xdr:colOff>0</xdr:colOff>
          <xdr:row>106</xdr:row>
          <xdr:rowOff>0</xdr:rowOff>
        </xdr:from>
        <xdr:to>
          <xdr:col>1</xdr:col>
          <xdr:colOff>342900</xdr:colOff>
          <xdr:row>108</xdr:row>
          <xdr:rowOff>238125</xdr:rowOff>
        </xdr:to>
        <xdr:grpSp>
          <xdr:nvGrpSpPr>
            <xdr:cNvPr id="80" name="T字信号右"/>
            <xdr:cNvGrpSpPr/>
          </xdr:nvGrpSpPr>
          <xdr:grpSpPr>
            <a:xfrm>
              <a:off x="0" y="34240304"/>
              <a:ext cx="1038639" cy="884169"/>
              <a:chOff x="3429000" y="2914650"/>
              <a:chExt cx="1038639" cy="884169"/>
            </a:xfrm>
          </xdr:grpSpPr>
          <xdr:sp macro="" textlink="">
            <xdr:nvSpPr>
              <xdr:cNvPr id="6187" name="Object 43" hidden="1">
                <a:extLst>
                  <a:ext uri="{63B3BB69-23CF-44E3-9099-C40C66FF867C}">
                    <a14:compatExt spid="_x0000_s6187"/>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88" name="Object 44" hidden="1">
                <a:extLst>
                  <a:ext uri="{63B3BB69-23CF-44E3-9099-C40C66FF867C}">
                    <a14:compatExt spid="_x0000_s6188"/>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111</xdr:row>
          <xdr:rowOff>0</xdr:rowOff>
        </xdr:from>
        <xdr:to>
          <xdr:col>1</xdr:col>
          <xdr:colOff>47626</xdr:colOff>
          <xdr:row>114</xdr:row>
          <xdr:rowOff>28576</xdr:rowOff>
        </xdr:to>
        <xdr:grpSp>
          <xdr:nvGrpSpPr>
            <xdr:cNvPr id="84" name="┤字信号左"/>
            <xdr:cNvGrpSpPr/>
          </xdr:nvGrpSpPr>
          <xdr:grpSpPr>
            <a:xfrm>
              <a:off x="0" y="35855413"/>
              <a:ext cx="743365" cy="997641"/>
              <a:chOff x="2314575" y="7686675"/>
              <a:chExt cx="743365" cy="997641"/>
            </a:xfrm>
          </xdr:grpSpPr>
          <xdr:sp macro="" textlink="">
            <xdr:nvSpPr>
              <xdr:cNvPr id="6189" name="Object 45" hidden="1">
                <a:extLst>
                  <a:ext uri="{63B3BB69-23CF-44E3-9099-C40C66FF867C}">
                    <a14:compatExt spid="_x0000_s6189"/>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0" name="Object 46" hidden="1">
                <a:extLst>
                  <a:ext uri="{63B3BB69-23CF-44E3-9099-C40C66FF867C}">
                    <a14:compatExt spid="_x0000_s6190"/>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1</xdr:col>
          <xdr:colOff>342900</xdr:colOff>
          <xdr:row>118</xdr:row>
          <xdr:rowOff>238126</xdr:rowOff>
        </xdr:to>
        <xdr:grpSp>
          <xdr:nvGrpSpPr>
            <xdr:cNvPr id="89" name="T字信号右"/>
            <xdr:cNvGrpSpPr/>
          </xdr:nvGrpSpPr>
          <xdr:grpSpPr>
            <a:xfrm>
              <a:off x="0" y="37470522"/>
              <a:ext cx="1038639" cy="884169"/>
              <a:chOff x="3429000" y="2914650"/>
              <a:chExt cx="1038639" cy="884169"/>
            </a:xfrm>
          </xdr:grpSpPr>
          <xdr:sp macro="" textlink="">
            <xdr:nvSpPr>
              <xdr:cNvPr id="6192" name="Object 48" hidden="1">
                <a:extLst>
                  <a:ext uri="{63B3BB69-23CF-44E3-9099-C40C66FF867C}">
                    <a14:compatExt spid="_x0000_s6192"/>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3" name="Object 49" hidden="1">
                <a:extLst>
                  <a:ext uri="{63B3BB69-23CF-44E3-9099-C40C66FF867C}">
                    <a14:compatExt spid="_x0000_s6193"/>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121</xdr:row>
          <xdr:rowOff>0</xdr:rowOff>
        </xdr:from>
        <xdr:to>
          <xdr:col>1</xdr:col>
          <xdr:colOff>342900</xdr:colOff>
          <xdr:row>123</xdr:row>
          <xdr:rowOff>238125</xdr:rowOff>
        </xdr:to>
        <xdr:grpSp>
          <xdr:nvGrpSpPr>
            <xdr:cNvPr id="93" name="T字信号右"/>
            <xdr:cNvGrpSpPr/>
          </xdr:nvGrpSpPr>
          <xdr:grpSpPr>
            <a:xfrm>
              <a:off x="0" y="39085630"/>
              <a:ext cx="1038639" cy="884169"/>
              <a:chOff x="3429000" y="2914650"/>
              <a:chExt cx="1038639" cy="884169"/>
            </a:xfrm>
          </xdr:grpSpPr>
          <xdr:sp macro="" textlink="">
            <xdr:nvSpPr>
              <xdr:cNvPr id="6194" name="Object 50" hidden="1">
                <a:extLst>
                  <a:ext uri="{63B3BB69-23CF-44E3-9099-C40C66FF867C}">
                    <a14:compatExt spid="_x0000_s6194"/>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5" name="Object 51" hidden="1">
                <a:extLst>
                  <a:ext uri="{63B3BB69-23CF-44E3-9099-C40C66FF867C}">
                    <a14:compatExt spid="_x0000_s6195"/>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342900</xdr:colOff>
          <xdr:row>128</xdr:row>
          <xdr:rowOff>238125</xdr:rowOff>
        </xdr:to>
        <xdr:grpSp>
          <xdr:nvGrpSpPr>
            <xdr:cNvPr id="97" name="T字信号右"/>
            <xdr:cNvGrpSpPr/>
          </xdr:nvGrpSpPr>
          <xdr:grpSpPr>
            <a:xfrm>
              <a:off x="0" y="40700739"/>
              <a:ext cx="1038639" cy="884169"/>
              <a:chOff x="3429000" y="2914650"/>
              <a:chExt cx="1038639" cy="884169"/>
            </a:xfrm>
          </xdr:grpSpPr>
          <xdr:sp macro="" textlink="">
            <xdr:nvSpPr>
              <xdr:cNvPr id="6196" name="Object 52" hidden="1">
                <a:extLst>
                  <a:ext uri="{63B3BB69-23CF-44E3-9099-C40C66FF867C}">
                    <a14:compatExt spid="_x0000_s6196"/>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197" name="Object 53" hidden="1">
                <a:extLst>
                  <a:ext uri="{63B3BB69-23CF-44E3-9099-C40C66FF867C}">
                    <a14:compatExt spid="_x0000_s6197"/>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0</xdr:col>
      <xdr:colOff>0</xdr:colOff>
      <xdr:row>131</xdr:row>
      <xdr:rowOff>0</xdr:rowOff>
    </xdr:from>
    <xdr:to>
      <xdr:col>1</xdr:col>
      <xdr:colOff>342900</xdr:colOff>
      <xdr:row>133</xdr:row>
      <xdr:rowOff>238126</xdr:rowOff>
    </xdr:to>
    <xdr:grpSp>
      <xdr:nvGrpSpPr>
        <xdr:cNvPr id="101" name="T字信号右"/>
        <xdr:cNvGrpSpPr/>
      </xdr:nvGrpSpPr>
      <xdr:grpSpPr>
        <a:xfrm>
          <a:off x="0" y="42315848"/>
          <a:ext cx="1038639" cy="884169"/>
          <a:chOff x="3429000" y="2914650"/>
          <a:chExt cx="1038639" cy="884169"/>
        </a:xfrm>
      </xdr:grpSpPr>
      <mc:AlternateContent xmlns:mc="http://schemas.openxmlformats.org/markup-compatibility/2006">
        <mc:Choice xmlns:a14="http://schemas.microsoft.com/office/drawing/2010/main" Requires="a14">
          <xdr:sp macro="" textlink="">
            <xdr:nvSpPr>
              <xdr:cNvPr id="6198" name="Object 54" hidden="1">
                <a:extLst>
                  <a:ext uri="{63B3BB69-23CF-44E3-9099-C40C66FF867C}">
                    <a14:compatExt spid="_x0000_s6198"/>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99" name="Object 55" hidden="1">
                <a:extLst>
                  <a:ext uri="{63B3BB69-23CF-44E3-9099-C40C66FF867C}">
                    <a14:compatExt spid="_x0000_s6199"/>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04"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480767" y="3121302"/>
            <a:ext cx="550571" cy="241262"/>
          </a:xfrm>
          <a:prstGeom prst="rect">
            <a:avLst/>
          </a:prstGeom>
          <a:noFill/>
          <a:ln w="9525">
            <a:noFill/>
            <a:round/>
            <a:headEnd/>
            <a:tailEnd/>
          </a:ln>
          <a:effectLst/>
        </xdr:spPr>
      </xdr:pic>
    </xdr:grpSp>
    <xdr:clientData/>
  </xdr:twoCellAnchor>
  <xdr:twoCellAnchor>
    <xdr:from>
      <xdr:col>0</xdr:col>
      <xdr:colOff>0</xdr:colOff>
      <xdr:row>136</xdr:row>
      <xdr:rowOff>0</xdr:rowOff>
    </xdr:from>
    <xdr:to>
      <xdr:col>1</xdr:col>
      <xdr:colOff>153420</xdr:colOff>
      <xdr:row>139</xdr:row>
      <xdr:rowOff>28576</xdr:rowOff>
    </xdr:to>
    <xdr:grpSp>
      <xdr:nvGrpSpPr>
        <xdr:cNvPr id="105" name="┤字信号左"/>
        <xdr:cNvGrpSpPr/>
      </xdr:nvGrpSpPr>
      <xdr:grpSpPr>
        <a:xfrm>
          <a:off x="0" y="43930957"/>
          <a:ext cx="849159" cy="997641"/>
          <a:chOff x="2314575" y="7686675"/>
          <a:chExt cx="849159" cy="997641"/>
        </a:xfrm>
      </xdr:grpSpPr>
      <mc:AlternateContent xmlns:mc="http://schemas.openxmlformats.org/markup-compatibility/2006">
        <mc:Choice xmlns:a14="http://schemas.microsoft.com/office/drawing/2010/main" Requires="a14">
          <xdr:sp macro="" textlink="">
            <xdr:nvSpPr>
              <xdr:cNvPr id="6200" name="Object 56" hidden="1">
                <a:extLst>
                  <a:ext uri="{63B3BB69-23CF-44E3-9099-C40C66FF867C}">
                    <a14:compatExt spid="_x0000_s6200"/>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01" name="Object 57" hidden="1">
                <a:extLst>
                  <a:ext uri="{63B3BB69-23CF-44E3-9099-C40C66FF867C}">
                    <a14:compatExt spid="_x0000_s6201"/>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09"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613163" y="8024371"/>
            <a:ext cx="550571" cy="241262"/>
          </a:xfrm>
          <a:prstGeom prst="rect">
            <a:avLst/>
          </a:prstGeom>
          <a:noFill/>
          <a:ln w="9525">
            <a:noFill/>
            <a:round/>
            <a:headEnd/>
            <a:tailEnd/>
          </a:ln>
          <a:effectLst/>
        </xdr:spPr>
      </xdr:pic>
    </xdr:grpSp>
    <xdr:clientData/>
  </xdr:twoCellAnchor>
  <xdr:twoCellAnchor>
    <xdr:from>
      <xdr:col>0</xdr:col>
      <xdr:colOff>0</xdr:colOff>
      <xdr:row>141</xdr:row>
      <xdr:rowOff>0</xdr:rowOff>
    </xdr:from>
    <xdr:to>
      <xdr:col>1</xdr:col>
      <xdr:colOff>47625</xdr:colOff>
      <xdr:row>144</xdr:row>
      <xdr:rowOff>47625</xdr:rowOff>
    </xdr:to>
    <xdr:grpSp>
      <xdr:nvGrpSpPr>
        <xdr:cNvPr id="110" name="├字信号右"/>
        <xdr:cNvGrpSpPr/>
      </xdr:nvGrpSpPr>
      <xdr:grpSpPr>
        <a:xfrm>
          <a:off x="0" y="45546065"/>
          <a:ext cx="743364" cy="1016690"/>
          <a:chOff x="0" y="40700739"/>
          <a:chExt cx="743364" cy="1016690"/>
        </a:xfrm>
      </xdr:grpSpPr>
      <mc:AlternateContent xmlns:mc="http://schemas.openxmlformats.org/markup-compatibility/2006">
        <mc:Choice xmlns:a14="http://schemas.microsoft.com/office/drawing/2010/main" Requires="a14">
          <xdr:sp macro="" textlink="">
            <xdr:nvSpPr>
              <xdr:cNvPr id="6203" name="Object 59" hidden="1">
                <a:extLst>
                  <a:ext uri="{63B3BB69-23CF-44E3-9099-C40C66FF867C}">
                    <a14:compatExt spid="_x0000_s6203"/>
                  </a:ext>
                </a:extLst>
              </xdr:cNvPr>
              <xdr:cNvSpPr/>
            </xdr:nvSpPr>
            <xdr:spPr bwMode="auto">
              <a:xfrm>
                <a:off x="9525" y="40700739"/>
                <a:ext cx="714789" cy="10071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04" name="Object 60" hidden="1">
                <a:extLst>
                  <a:ext uri="{63B3BB69-23CF-44E3-9099-C40C66FF867C}">
                    <a14:compatExt spid="_x0000_s6204"/>
                  </a:ext>
                </a:extLst>
              </xdr:cNvPr>
              <xdr:cNvSpPr/>
            </xdr:nvSpPr>
            <xdr:spPr bwMode="auto">
              <a:xfrm>
                <a:off x="0" y="4083326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13"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952" y="40910874"/>
            <a:ext cx="550571" cy="241262"/>
          </a:xfrm>
          <a:prstGeom prst="rect">
            <a:avLst/>
          </a:prstGeom>
          <a:noFill/>
          <a:ln w="9525">
            <a:noFill/>
            <a:round/>
            <a:headEnd/>
            <a:tailEnd/>
          </a:ln>
          <a:effectLst/>
        </xdr:spPr>
      </xdr:pic>
    </xdr:grpSp>
    <xdr:clientData/>
  </xdr:twoCellAnchor>
  <xdr:twoCellAnchor>
    <xdr:from>
      <xdr:col>3</xdr:col>
      <xdr:colOff>0</xdr:colOff>
      <xdr:row>1</xdr:row>
      <xdr:rowOff>0</xdr:rowOff>
    </xdr:from>
    <xdr:to>
      <xdr:col>4</xdr:col>
      <xdr:colOff>342899</xdr:colOff>
      <xdr:row>3</xdr:row>
      <xdr:rowOff>238126</xdr:rowOff>
    </xdr:to>
    <xdr:grpSp>
      <xdr:nvGrpSpPr>
        <xdr:cNvPr id="114" name="T字信号右"/>
        <xdr:cNvGrpSpPr/>
      </xdr:nvGrpSpPr>
      <xdr:grpSpPr>
        <a:xfrm>
          <a:off x="2087217" y="323022"/>
          <a:ext cx="1038639" cy="884169"/>
          <a:chOff x="3429000" y="2914650"/>
          <a:chExt cx="1038639" cy="884169"/>
        </a:xfrm>
      </xdr:grpSpPr>
      <mc:AlternateContent xmlns:mc="http://schemas.openxmlformats.org/markup-compatibility/2006">
        <mc:Choice xmlns:a14="http://schemas.microsoft.com/office/drawing/2010/main" Requires="a14">
          <xdr:sp macro="" textlink="">
            <xdr:nvSpPr>
              <xdr:cNvPr id="6205" name="Object 61" hidden="1">
                <a:extLst>
                  <a:ext uri="{63B3BB69-23CF-44E3-9099-C40C66FF867C}">
                    <a14:compatExt spid="_x0000_s6205"/>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06" name="Object 62" hidden="1">
                <a:extLst>
                  <a:ext uri="{63B3BB69-23CF-44E3-9099-C40C66FF867C}">
                    <a14:compatExt spid="_x0000_s6206"/>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17"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480767" y="3121302"/>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xdr:from>
          <xdr:col>3</xdr:col>
          <xdr:colOff>0</xdr:colOff>
          <xdr:row>5</xdr:row>
          <xdr:rowOff>298173</xdr:rowOff>
        </xdr:from>
        <xdr:to>
          <xdr:col>4</xdr:col>
          <xdr:colOff>47625</xdr:colOff>
          <xdr:row>9</xdr:row>
          <xdr:rowOff>3727</xdr:rowOff>
        </xdr:to>
        <xdr:grpSp>
          <xdr:nvGrpSpPr>
            <xdr:cNvPr id="118" name="┤字信号左"/>
            <xdr:cNvGrpSpPr/>
          </xdr:nvGrpSpPr>
          <xdr:grpSpPr>
            <a:xfrm>
              <a:off x="2087217" y="1913282"/>
              <a:ext cx="743365" cy="997641"/>
              <a:chOff x="2314575" y="7686675"/>
              <a:chExt cx="743365" cy="997641"/>
            </a:xfrm>
          </xdr:grpSpPr>
          <xdr:sp macro="" textlink="">
            <xdr:nvSpPr>
              <xdr:cNvPr id="6207" name="Object 63" hidden="1">
                <a:extLst>
                  <a:ext uri="{63B3BB69-23CF-44E3-9099-C40C66FF867C}">
                    <a14:compatExt spid="_x0000_s6207"/>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08" name="Object 64" hidden="1">
                <a:extLst>
                  <a:ext uri="{63B3BB69-23CF-44E3-9099-C40C66FF867C}">
                    <a14:compatExt spid="_x0000_s6208"/>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47625</xdr:colOff>
          <xdr:row>14</xdr:row>
          <xdr:rowOff>28576</xdr:rowOff>
        </xdr:to>
        <xdr:grpSp>
          <xdr:nvGrpSpPr>
            <xdr:cNvPr id="123" name="┤字信号左"/>
            <xdr:cNvGrpSpPr/>
          </xdr:nvGrpSpPr>
          <xdr:grpSpPr>
            <a:xfrm>
              <a:off x="2087217" y="3553239"/>
              <a:ext cx="743365" cy="997641"/>
              <a:chOff x="2314575" y="7686675"/>
              <a:chExt cx="743365" cy="997641"/>
            </a:xfrm>
          </xdr:grpSpPr>
          <xdr:sp macro="" textlink="">
            <xdr:nvSpPr>
              <xdr:cNvPr id="6210" name="Object 66" hidden="1">
                <a:extLst>
                  <a:ext uri="{63B3BB69-23CF-44E3-9099-C40C66FF867C}">
                    <a14:compatExt spid="_x0000_s6210"/>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1" name="Object 67" hidden="1">
                <a:extLst>
                  <a:ext uri="{63B3BB69-23CF-44E3-9099-C40C66FF867C}">
                    <a14:compatExt spid="_x0000_s6211"/>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3</xdr:col>
      <xdr:colOff>24848</xdr:colOff>
      <xdr:row>26</xdr:row>
      <xdr:rowOff>66261</xdr:rowOff>
    </xdr:from>
    <xdr:to>
      <xdr:col>4</xdr:col>
      <xdr:colOff>178267</xdr:colOff>
      <xdr:row>29</xdr:row>
      <xdr:rowOff>94837</xdr:rowOff>
    </xdr:to>
    <xdr:grpSp>
      <xdr:nvGrpSpPr>
        <xdr:cNvPr id="130" name="┤字信号左"/>
        <xdr:cNvGrpSpPr/>
      </xdr:nvGrpSpPr>
      <xdr:grpSpPr>
        <a:xfrm>
          <a:off x="2112065" y="8464826"/>
          <a:ext cx="849159" cy="997641"/>
          <a:chOff x="2314575" y="7686675"/>
          <a:chExt cx="849159" cy="997641"/>
        </a:xfrm>
      </xdr:grpSpPr>
      <mc:AlternateContent xmlns:mc="http://schemas.openxmlformats.org/markup-compatibility/2006">
        <mc:Choice xmlns:a14="http://schemas.microsoft.com/office/drawing/2010/main" Requires="a14">
          <xdr:sp macro="" textlink="">
            <xdr:nvSpPr>
              <xdr:cNvPr id="6214" name="Object 70" hidden="1">
                <a:extLst>
                  <a:ext uri="{63B3BB69-23CF-44E3-9099-C40C66FF867C}">
                    <a14:compatExt spid="_x0000_s6214"/>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15" name="Object 71" hidden="1">
                <a:extLst>
                  <a:ext uri="{63B3BB69-23CF-44E3-9099-C40C66FF867C}">
                    <a14:compatExt spid="_x0000_s6215"/>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34"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613163" y="8024371"/>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342900</xdr:colOff>
          <xdr:row>18</xdr:row>
          <xdr:rowOff>247650</xdr:rowOff>
        </xdr:to>
        <xdr:grpSp>
          <xdr:nvGrpSpPr>
            <xdr:cNvPr id="135" name="T字信号左"/>
            <xdr:cNvGrpSpPr/>
          </xdr:nvGrpSpPr>
          <xdr:grpSpPr>
            <a:xfrm>
              <a:off x="2087217" y="5168348"/>
              <a:ext cx="1038640" cy="893693"/>
              <a:chOff x="2743200" y="3943350"/>
              <a:chExt cx="1038640" cy="893693"/>
            </a:xfrm>
          </xdr:grpSpPr>
          <xdr:sp macro="" textlink="">
            <xdr:nvSpPr>
              <xdr:cNvPr id="6217" name="Object 73" hidden="1">
                <a:extLst>
                  <a:ext uri="{63B3BB69-23CF-44E3-9099-C40C66FF867C}">
                    <a14:compatExt spid="_x0000_s6217"/>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18" name="Object 74" hidden="1">
                <a:extLst>
                  <a:ext uri="{63B3BB69-23CF-44E3-9099-C40C66FF867C}">
                    <a14:compatExt spid="_x0000_s6218"/>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31</xdr:row>
          <xdr:rowOff>0</xdr:rowOff>
        </xdr:from>
        <xdr:to>
          <xdr:col>4</xdr:col>
          <xdr:colOff>47624</xdr:colOff>
          <xdr:row>34</xdr:row>
          <xdr:rowOff>47625</xdr:rowOff>
        </xdr:to>
        <xdr:grpSp>
          <xdr:nvGrpSpPr>
            <xdr:cNvPr id="139" name="├字信号右"/>
            <xdr:cNvGrpSpPr/>
          </xdr:nvGrpSpPr>
          <xdr:grpSpPr>
            <a:xfrm>
              <a:off x="2087217" y="10013674"/>
              <a:ext cx="743364" cy="1016690"/>
              <a:chOff x="0" y="40700739"/>
              <a:chExt cx="743364" cy="1016690"/>
            </a:xfrm>
          </xdr:grpSpPr>
          <xdr:sp macro="" textlink="">
            <xdr:nvSpPr>
              <xdr:cNvPr id="6219" name="Object 75" hidden="1">
                <a:extLst>
                  <a:ext uri="{63B3BB69-23CF-44E3-9099-C40C66FF867C}">
                    <a14:compatExt spid="_x0000_s6219"/>
                  </a:ext>
                </a:extLst>
              </xdr:cNvPr>
              <xdr:cNvSpPr/>
            </xdr:nvSpPr>
            <xdr:spPr bwMode="auto">
              <a:xfrm>
                <a:off x="9525" y="40700739"/>
                <a:ext cx="714789" cy="10071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0" name="Object 76" hidden="1">
                <a:extLst>
                  <a:ext uri="{63B3BB69-23CF-44E3-9099-C40C66FF867C}">
                    <a14:compatExt spid="_x0000_s6220"/>
                  </a:ext>
                </a:extLst>
              </xdr:cNvPr>
              <xdr:cNvSpPr/>
            </xdr:nvSpPr>
            <xdr:spPr bwMode="auto">
              <a:xfrm>
                <a:off x="0" y="4083326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xdr:row>
          <xdr:rowOff>0</xdr:rowOff>
        </xdr:from>
        <xdr:to>
          <xdr:col>4</xdr:col>
          <xdr:colOff>362363</xdr:colOff>
          <xdr:row>39</xdr:row>
          <xdr:rowOff>28575</xdr:rowOff>
        </xdr:to>
        <xdr:grpSp>
          <xdr:nvGrpSpPr>
            <xdr:cNvPr id="143" name="十字信号左"/>
            <xdr:cNvGrpSpPr/>
          </xdr:nvGrpSpPr>
          <xdr:grpSpPr>
            <a:xfrm>
              <a:off x="2087217" y="11628783"/>
              <a:ext cx="1058103" cy="997640"/>
              <a:chOff x="1371600" y="2057400"/>
              <a:chExt cx="1058103" cy="997640"/>
            </a:xfrm>
          </xdr:grpSpPr>
          <xdr:sp macro="" textlink="">
            <xdr:nvSpPr>
              <xdr:cNvPr id="6221" name="Object 77" hidden="1">
                <a:extLst>
                  <a:ext uri="{63B3BB69-23CF-44E3-9099-C40C66FF867C}">
                    <a14:compatExt spid="_x0000_s6221"/>
                  </a:ext>
                </a:extLst>
              </xdr:cNvPr>
              <xdr:cNvSpPr/>
            </xdr:nvSpPr>
            <xdr:spPr bwMode="auto">
              <a:xfrm>
                <a:off x="1391064" y="20574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2" name="Object 78" hidden="1">
                <a:extLst>
                  <a:ext uri="{63B3BB69-23CF-44E3-9099-C40C66FF867C}">
                    <a14:compatExt spid="_x0000_s6222"/>
                  </a:ext>
                </a:extLst>
              </xdr:cNvPr>
              <xdr:cNvSpPr/>
            </xdr:nvSpPr>
            <xdr:spPr bwMode="auto">
              <a:xfrm>
                <a:off x="1371600" y="2133600"/>
                <a:ext cx="743778"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41</xdr:row>
          <xdr:rowOff>0</xdr:rowOff>
        </xdr:from>
        <xdr:to>
          <xdr:col>4</xdr:col>
          <xdr:colOff>371474</xdr:colOff>
          <xdr:row>44</xdr:row>
          <xdr:rowOff>66674</xdr:rowOff>
        </xdr:to>
        <xdr:grpSp>
          <xdr:nvGrpSpPr>
            <xdr:cNvPr id="147" name="十字信号右"/>
            <xdr:cNvGrpSpPr/>
          </xdr:nvGrpSpPr>
          <xdr:grpSpPr>
            <a:xfrm>
              <a:off x="2087217" y="13243891"/>
              <a:ext cx="1067214" cy="1035740"/>
              <a:chOff x="0" y="342900"/>
              <a:chExt cx="1067214" cy="1035740"/>
            </a:xfrm>
          </xdr:grpSpPr>
          <xdr:sp macro="" textlink="">
            <xdr:nvSpPr>
              <xdr:cNvPr id="6223" name="Object 79" hidden="1">
                <a:extLst>
                  <a:ext uri="{63B3BB69-23CF-44E3-9099-C40C66FF867C}">
                    <a14:compatExt spid="_x0000_s6223"/>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4" name="Object 80" hidden="1">
                <a:extLst>
                  <a:ext uri="{63B3BB69-23CF-44E3-9099-C40C66FF867C}">
                    <a14:compatExt spid="_x0000_s6224"/>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xdr:row>
          <xdr:rowOff>0</xdr:rowOff>
        </xdr:from>
        <xdr:to>
          <xdr:col>4</xdr:col>
          <xdr:colOff>342899</xdr:colOff>
          <xdr:row>48</xdr:row>
          <xdr:rowOff>238126</xdr:rowOff>
        </xdr:to>
        <xdr:grpSp>
          <xdr:nvGrpSpPr>
            <xdr:cNvPr id="151" name="T字信号右"/>
            <xdr:cNvGrpSpPr/>
          </xdr:nvGrpSpPr>
          <xdr:grpSpPr>
            <a:xfrm>
              <a:off x="2087217" y="14859000"/>
              <a:ext cx="1038639" cy="884169"/>
              <a:chOff x="3429000" y="2914650"/>
              <a:chExt cx="1038639" cy="884169"/>
            </a:xfrm>
          </xdr:grpSpPr>
          <xdr:sp macro="" textlink="">
            <xdr:nvSpPr>
              <xdr:cNvPr id="6225" name="Object 81" hidden="1">
                <a:extLst>
                  <a:ext uri="{63B3BB69-23CF-44E3-9099-C40C66FF867C}">
                    <a14:compatExt spid="_x0000_s6225"/>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226" name="Object 82" hidden="1">
                <a:extLst>
                  <a:ext uri="{63B3BB69-23CF-44E3-9099-C40C66FF867C}">
                    <a14:compatExt spid="_x0000_s6226"/>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3</xdr:col>
      <xdr:colOff>0</xdr:colOff>
      <xdr:row>55</xdr:row>
      <xdr:rowOff>289891</xdr:rowOff>
    </xdr:from>
    <xdr:to>
      <xdr:col>4</xdr:col>
      <xdr:colOff>371474</xdr:colOff>
      <xdr:row>59</xdr:row>
      <xdr:rowOff>33544</xdr:rowOff>
    </xdr:to>
    <xdr:grpSp>
      <xdr:nvGrpSpPr>
        <xdr:cNvPr id="155" name="十字信号右"/>
        <xdr:cNvGrpSpPr/>
      </xdr:nvGrpSpPr>
      <xdr:grpSpPr>
        <a:xfrm>
          <a:off x="2087217" y="18056087"/>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6227" name="Object 83" hidden="1">
                <a:extLst>
                  <a:ext uri="{63B3BB69-23CF-44E3-9099-C40C66FF867C}">
                    <a14:compatExt spid="_x0000_s6227"/>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28" name="Object 84" hidden="1">
                <a:extLst>
                  <a:ext uri="{63B3BB69-23CF-44E3-9099-C40C66FF867C}">
                    <a14:compatExt spid="_x0000_s6228"/>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58"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twoCellAnchor>
    <xdr:from>
      <xdr:col>3</xdr:col>
      <xdr:colOff>0</xdr:colOff>
      <xdr:row>61</xdr:row>
      <xdr:rowOff>0</xdr:rowOff>
    </xdr:from>
    <xdr:to>
      <xdr:col>4</xdr:col>
      <xdr:colOff>371474</xdr:colOff>
      <xdr:row>64</xdr:row>
      <xdr:rowOff>66675</xdr:rowOff>
    </xdr:to>
    <xdr:grpSp>
      <xdr:nvGrpSpPr>
        <xdr:cNvPr id="159" name="十字信号右"/>
        <xdr:cNvGrpSpPr/>
      </xdr:nvGrpSpPr>
      <xdr:grpSpPr>
        <a:xfrm>
          <a:off x="2087217" y="19704326"/>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6229" name="Object 85" hidden="1">
                <a:extLst>
                  <a:ext uri="{63B3BB69-23CF-44E3-9099-C40C66FF867C}">
                    <a14:compatExt spid="_x0000_s6229"/>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30" name="Object 86" hidden="1">
                <a:extLst>
                  <a:ext uri="{63B3BB69-23CF-44E3-9099-C40C66FF867C}">
                    <a14:compatExt spid="_x0000_s6230"/>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62"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twoCellAnchor>
    <xdr:from>
      <xdr:col>3</xdr:col>
      <xdr:colOff>0</xdr:colOff>
      <xdr:row>66</xdr:row>
      <xdr:rowOff>0</xdr:rowOff>
    </xdr:from>
    <xdr:to>
      <xdr:col>4</xdr:col>
      <xdr:colOff>342900</xdr:colOff>
      <xdr:row>68</xdr:row>
      <xdr:rowOff>247650</xdr:rowOff>
    </xdr:to>
    <xdr:grpSp>
      <xdr:nvGrpSpPr>
        <xdr:cNvPr id="163" name="T字信号左"/>
        <xdr:cNvGrpSpPr/>
      </xdr:nvGrpSpPr>
      <xdr:grpSpPr>
        <a:xfrm>
          <a:off x="2087217" y="21319435"/>
          <a:ext cx="1038640" cy="893693"/>
          <a:chOff x="2743200" y="3943350"/>
          <a:chExt cx="1038640" cy="893693"/>
        </a:xfrm>
      </xdr:grpSpPr>
      <mc:AlternateContent xmlns:mc="http://schemas.openxmlformats.org/markup-compatibility/2006">
        <mc:Choice xmlns:a14="http://schemas.microsoft.com/office/drawing/2010/main" Requires="a14">
          <xdr:sp macro="" textlink="">
            <xdr:nvSpPr>
              <xdr:cNvPr id="6231" name="Object 87" hidden="1">
                <a:extLst>
                  <a:ext uri="{63B3BB69-23CF-44E3-9099-C40C66FF867C}">
                    <a14:compatExt spid="_x0000_s6231"/>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32" name="Object 88" hidden="1">
                <a:extLst>
                  <a:ext uri="{63B3BB69-23CF-44E3-9099-C40C66FF867C}">
                    <a14:compatExt spid="_x0000_s6232"/>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66"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120473" y="4201769"/>
            <a:ext cx="550571" cy="241262"/>
          </a:xfrm>
          <a:prstGeom prst="rect">
            <a:avLst/>
          </a:prstGeom>
          <a:noFill/>
          <a:ln w="9525">
            <a:noFill/>
            <a:round/>
            <a:headEnd/>
            <a:tailEnd/>
          </a:ln>
          <a:effectLst/>
        </xdr:spPr>
      </xdr:pic>
    </xdr:grpSp>
    <xdr:clientData/>
  </xdr:twoCellAnchor>
  <xdr:twoCellAnchor>
    <xdr:from>
      <xdr:col>3</xdr:col>
      <xdr:colOff>0</xdr:colOff>
      <xdr:row>70</xdr:row>
      <xdr:rowOff>323021</xdr:rowOff>
    </xdr:from>
    <xdr:to>
      <xdr:col>4</xdr:col>
      <xdr:colOff>371474</xdr:colOff>
      <xdr:row>74</xdr:row>
      <xdr:rowOff>66674</xdr:rowOff>
    </xdr:to>
    <xdr:grpSp>
      <xdr:nvGrpSpPr>
        <xdr:cNvPr id="167" name="十字信号右"/>
        <xdr:cNvGrpSpPr/>
      </xdr:nvGrpSpPr>
      <xdr:grpSpPr>
        <a:xfrm>
          <a:off x="2087217" y="22934543"/>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6233" name="Object 89" hidden="1">
                <a:extLst>
                  <a:ext uri="{63B3BB69-23CF-44E3-9099-C40C66FF867C}">
                    <a14:compatExt spid="_x0000_s6233"/>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34" name="Object 90" hidden="1">
                <a:extLst>
                  <a:ext uri="{63B3BB69-23CF-44E3-9099-C40C66FF867C}">
                    <a14:compatExt spid="_x0000_s6234"/>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70"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twoCellAnchor>
    <xdr:from>
      <xdr:col>3</xdr:col>
      <xdr:colOff>0</xdr:colOff>
      <xdr:row>86</xdr:row>
      <xdr:rowOff>0</xdr:rowOff>
    </xdr:from>
    <xdr:to>
      <xdr:col>4</xdr:col>
      <xdr:colOff>342900</xdr:colOff>
      <xdr:row>88</xdr:row>
      <xdr:rowOff>247650</xdr:rowOff>
    </xdr:to>
    <xdr:grpSp>
      <xdr:nvGrpSpPr>
        <xdr:cNvPr id="171" name="T字信号左"/>
        <xdr:cNvGrpSpPr/>
      </xdr:nvGrpSpPr>
      <xdr:grpSpPr>
        <a:xfrm>
          <a:off x="2087217" y="27779870"/>
          <a:ext cx="1038640" cy="893693"/>
          <a:chOff x="2743200" y="3943350"/>
          <a:chExt cx="1038640" cy="893693"/>
        </a:xfrm>
      </xdr:grpSpPr>
      <mc:AlternateContent xmlns:mc="http://schemas.openxmlformats.org/markup-compatibility/2006">
        <mc:Choice xmlns:a14="http://schemas.microsoft.com/office/drawing/2010/main" Requires="a14">
          <xdr:sp macro="" textlink="">
            <xdr:nvSpPr>
              <xdr:cNvPr id="6235" name="Object 91" hidden="1">
                <a:extLst>
                  <a:ext uri="{63B3BB69-23CF-44E3-9099-C40C66FF867C}">
                    <a14:compatExt spid="_x0000_s6235"/>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36" name="Object 92" hidden="1">
                <a:extLst>
                  <a:ext uri="{63B3BB69-23CF-44E3-9099-C40C66FF867C}">
                    <a14:compatExt spid="_x0000_s6236"/>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74"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120473" y="4201769"/>
            <a:ext cx="550571" cy="241262"/>
          </a:xfrm>
          <a:prstGeom prst="rect">
            <a:avLst/>
          </a:prstGeom>
          <a:noFill/>
          <a:ln w="9525">
            <a:noFill/>
            <a:round/>
            <a:headEnd/>
            <a:tailEnd/>
          </a:ln>
          <a:effectLst/>
        </xdr:spPr>
      </xdr:pic>
    </xdr:grpSp>
    <xdr:clientData/>
  </xdr:twoCellAnchor>
  <xdr:twoCellAnchor>
    <xdr:from>
      <xdr:col>3</xdr:col>
      <xdr:colOff>0</xdr:colOff>
      <xdr:row>91</xdr:row>
      <xdr:rowOff>0</xdr:rowOff>
    </xdr:from>
    <xdr:to>
      <xdr:col>4</xdr:col>
      <xdr:colOff>371474</xdr:colOff>
      <xdr:row>94</xdr:row>
      <xdr:rowOff>66675</xdr:rowOff>
    </xdr:to>
    <xdr:grpSp>
      <xdr:nvGrpSpPr>
        <xdr:cNvPr id="175" name="十字信号右"/>
        <xdr:cNvGrpSpPr/>
      </xdr:nvGrpSpPr>
      <xdr:grpSpPr>
        <a:xfrm>
          <a:off x="2087217" y="29394978"/>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6237" name="Object 93" hidden="1">
                <a:extLst>
                  <a:ext uri="{63B3BB69-23CF-44E3-9099-C40C66FF867C}">
                    <a14:compatExt spid="_x0000_s6237"/>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238" name="Object 94" hidden="1">
                <a:extLst>
                  <a:ext uri="{63B3BB69-23CF-44E3-9099-C40C66FF867C}">
                    <a14:compatExt spid="_x0000_s6238"/>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78"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0</xdr:rowOff>
    </xdr:from>
    <xdr:to>
      <xdr:col>1</xdr:col>
      <xdr:colOff>381414</xdr:colOff>
      <xdr:row>8</xdr:row>
      <xdr:rowOff>7040</xdr:rowOff>
    </xdr:to>
    <xdr:grpSp>
      <xdr:nvGrpSpPr>
        <xdr:cNvPr id="2" name="十字信号右"/>
        <xdr:cNvGrpSpPr/>
      </xdr:nvGrpSpPr>
      <xdr:grpSpPr>
        <a:xfrm>
          <a:off x="0" y="342900"/>
          <a:ext cx="1067214" cy="1035740"/>
          <a:chOff x="0" y="342900"/>
          <a:chExt cx="1067214" cy="1035740"/>
        </a:xfrm>
      </xdr:grpSpPr>
      <mc:AlternateContent xmlns:mc="http://schemas.openxmlformats.org/markup-compatibility/2006">
        <mc:Choice xmlns:a14="http://schemas.microsoft.com/office/drawing/2010/main" Requires="a14">
          <xdr:sp macro="" textlink="">
            <xdr:nvSpPr>
              <xdr:cNvPr id="10241" name="Object 1" hidden="1">
                <a:extLst>
                  <a:ext uri="{63B3BB69-23CF-44E3-9099-C40C66FF867C}">
                    <a14:compatExt spid="_x0000_s10241"/>
                  </a:ext>
                </a:extLst>
              </xdr:cNvPr>
              <xdr:cNvSpPr/>
            </xdr:nvSpPr>
            <xdr:spPr bwMode="auto">
              <a:xfrm>
                <a:off x="0" y="3429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2" name="Object 2" hidden="1">
                <a:extLst>
                  <a:ext uri="{63B3BB69-23CF-44E3-9099-C40C66FF867C}">
                    <a14:compatExt spid="_x0000_s10242"/>
                  </a:ext>
                </a:extLst>
              </xdr:cNvPr>
              <xdr:cNvSpPr/>
            </xdr:nvSpPr>
            <xdr:spPr bwMode="auto">
              <a:xfrm>
                <a:off x="323850" y="495300"/>
                <a:ext cx="743364" cy="8833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4"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30256" y="583683"/>
            <a:ext cx="550571" cy="241262"/>
          </a:xfrm>
          <a:prstGeom prst="rect">
            <a:avLst/>
          </a:prstGeom>
          <a:noFill/>
          <a:ln w="9525">
            <a:noFill/>
            <a:round/>
            <a:headEnd/>
            <a:tailEnd/>
          </a:ln>
          <a:effectLst/>
        </xdr:spPr>
      </xdr:pic>
    </xdr:grpSp>
    <xdr:clientData/>
  </xdr:twoCellAnchor>
  <xdr:twoCellAnchor>
    <xdr:from>
      <xdr:col>2</xdr:col>
      <xdr:colOff>0</xdr:colOff>
      <xdr:row>12</xdr:row>
      <xdr:rowOff>0</xdr:rowOff>
    </xdr:from>
    <xdr:to>
      <xdr:col>3</xdr:col>
      <xdr:colOff>372303</xdr:colOff>
      <xdr:row>17</xdr:row>
      <xdr:rowOff>140390</xdr:rowOff>
    </xdr:to>
    <xdr:grpSp>
      <xdr:nvGrpSpPr>
        <xdr:cNvPr id="3" name="十字信号左"/>
        <xdr:cNvGrpSpPr/>
      </xdr:nvGrpSpPr>
      <xdr:grpSpPr>
        <a:xfrm>
          <a:off x="1371600" y="2057400"/>
          <a:ext cx="1058103" cy="997640"/>
          <a:chOff x="1371600" y="2057400"/>
          <a:chExt cx="1058103" cy="997640"/>
        </a:xfrm>
      </xdr:grpSpPr>
      <mc:AlternateContent xmlns:mc="http://schemas.openxmlformats.org/markup-compatibility/2006">
        <mc:Choice xmlns:a14="http://schemas.microsoft.com/office/drawing/2010/main" Requires="a14">
          <xdr:sp macro="" textlink="">
            <xdr:nvSpPr>
              <xdr:cNvPr id="10245" name="Object 5" hidden="1">
                <a:extLst>
                  <a:ext uri="{63B3BB69-23CF-44E3-9099-C40C66FF867C}">
                    <a14:compatExt spid="_x0000_s10245"/>
                  </a:ext>
                </a:extLst>
              </xdr:cNvPr>
              <xdr:cNvSpPr/>
            </xdr:nvSpPr>
            <xdr:spPr bwMode="auto">
              <a:xfrm>
                <a:off x="1391064" y="2057400"/>
                <a:ext cx="1038639"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6" name="Object 6" hidden="1">
                <a:extLst>
                  <a:ext uri="{63B3BB69-23CF-44E3-9099-C40C66FF867C}">
                    <a14:compatExt spid="_x0000_s10246"/>
                  </a:ext>
                </a:extLst>
              </xdr:cNvPr>
              <xdr:cNvSpPr/>
            </xdr:nvSpPr>
            <xdr:spPr bwMode="auto">
              <a:xfrm>
                <a:off x="1371600" y="2133600"/>
                <a:ext cx="743778"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2"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1558787" y="2380007"/>
            <a:ext cx="550571" cy="241262"/>
          </a:xfrm>
          <a:prstGeom prst="rect">
            <a:avLst/>
          </a:prstGeom>
          <a:noFill/>
          <a:ln w="9525">
            <a:noFill/>
            <a:round/>
            <a:headEnd/>
            <a:tailEnd/>
          </a:ln>
          <a:effectLst/>
        </xdr:spPr>
      </xdr:pic>
    </xdr:grpSp>
    <xdr:clientData/>
  </xdr:twoCellAnchor>
  <xdr:twoCellAnchor>
    <xdr:from>
      <xdr:col>2</xdr:col>
      <xdr:colOff>9525</xdr:colOff>
      <xdr:row>24</xdr:row>
      <xdr:rowOff>104775</xdr:rowOff>
    </xdr:from>
    <xdr:to>
      <xdr:col>3</xdr:col>
      <xdr:colOff>362365</xdr:colOff>
      <xdr:row>30</xdr:row>
      <xdr:rowOff>83241</xdr:rowOff>
    </xdr:to>
    <xdr:grpSp>
      <xdr:nvGrpSpPr>
        <xdr:cNvPr id="5" name="十字信号直進"/>
        <xdr:cNvGrpSpPr/>
      </xdr:nvGrpSpPr>
      <xdr:grpSpPr>
        <a:xfrm>
          <a:off x="1381125" y="4219575"/>
          <a:ext cx="1038640" cy="1007166"/>
          <a:chOff x="1371600" y="4286250"/>
          <a:chExt cx="1038640" cy="1007166"/>
        </a:xfrm>
      </xdr:grpSpPr>
      <mc:AlternateContent xmlns:mc="http://schemas.openxmlformats.org/markup-compatibility/2006">
        <mc:Choice xmlns:a14="http://schemas.microsoft.com/office/drawing/2010/main" Requires="a14">
          <xdr:sp macro="" textlink="">
            <xdr:nvSpPr>
              <xdr:cNvPr id="10247" name="Object 7" hidden="1">
                <a:extLst>
                  <a:ext uri="{63B3BB69-23CF-44E3-9099-C40C66FF867C}">
                    <a14:compatExt spid="_x0000_s10247"/>
                  </a:ext>
                </a:extLst>
              </xdr:cNvPr>
              <xdr:cNvSpPr/>
            </xdr:nvSpPr>
            <xdr:spPr bwMode="auto">
              <a:xfrm>
                <a:off x="1371600" y="4286250"/>
                <a:ext cx="1038640" cy="9881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8" name="Object 8" hidden="1">
                <a:extLst>
                  <a:ext uri="{63B3BB69-23CF-44E3-9099-C40C66FF867C}">
                    <a14:compatExt spid="_x0000_s10248"/>
                  </a:ext>
                </a:extLst>
              </xdr:cNvPr>
              <xdr:cNvSpPr/>
            </xdr:nvSpPr>
            <xdr:spPr bwMode="auto">
              <a:xfrm>
                <a:off x="1533525" y="4362450"/>
                <a:ext cx="771940" cy="9309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16"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1375954" y="4662448"/>
            <a:ext cx="550571" cy="241262"/>
          </a:xfrm>
          <a:prstGeom prst="rect">
            <a:avLst/>
          </a:prstGeom>
          <a:noFill/>
          <a:ln w="9525">
            <a:noFill/>
            <a:round/>
            <a:headEnd/>
            <a:tailEnd/>
          </a:ln>
          <a:effectLst/>
        </xdr:spPr>
      </xdr:pic>
    </xdr:grpSp>
    <xdr:clientData/>
  </xdr:twoCellAnchor>
  <xdr:twoCellAnchor>
    <xdr:from>
      <xdr:col>5</xdr:col>
      <xdr:colOff>0</xdr:colOff>
      <xdr:row>17</xdr:row>
      <xdr:rowOff>0</xdr:rowOff>
    </xdr:from>
    <xdr:to>
      <xdr:col>6</xdr:col>
      <xdr:colOff>352839</xdr:colOff>
      <xdr:row>22</xdr:row>
      <xdr:rowOff>26919</xdr:rowOff>
    </xdr:to>
    <xdr:grpSp>
      <xdr:nvGrpSpPr>
        <xdr:cNvPr id="7" name="T字信号右"/>
        <xdr:cNvGrpSpPr/>
      </xdr:nvGrpSpPr>
      <xdr:grpSpPr>
        <a:xfrm>
          <a:off x="3429000" y="2914650"/>
          <a:ext cx="1038639" cy="884169"/>
          <a:chOff x="3429000" y="2914650"/>
          <a:chExt cx="1038639" cy="884169"/>
        </a:xfrm>
      </xdr:grpSpPr>
      <mc:AlternateContent xmlns:mc="http://schemas.openxmlformats.org/markup-compatibility/2006">
        <mc:Choice xmlns:a14="http://schemas.microsoft.com/office/drawing/2010/main" Requires="a14">
          <xdr:sp macro="" textlink="">
            <xdr:nvSpPr>
              <xdr:cNvPr id="10249" name="Object 9" hidden="1">
                <a:extLst>
                  <a:ext uri="{63B3BB69-23CF-44E3-9099-C40C66FF867C}">
                    <a14:compatExt spid="_x0000_s10249"/>
                  </a:ext>
                </a:extLst>
              </xdr:cNvPr>
              <xdr:cNvSpPr/>
            </xdr:nvSpPr>
            <xdr:spPr bwMode="auto">
              <a:xfrm>
                <a:off x="3429000" y="3133725"/>
                <a:ext cx="1038639" cy="63651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50" name="Object 10" hidden="1">
                <a:extLst>
                  <a:ext uri="{63B3BB69-23CF-44E3-9099-C40C66FF867C}">
                    <a14:compatExt spid="_x0000_s10250"/>
                  </a:ext>
                </a:extLst>
              </xdr:cNvPr>
              <xdr:cNvSpPr/>
            </xdr:nvSpPr>
            <xdr:spPr bwMode="auto">
              <a:xfrm>
                <a:off x="3724275" y="291465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20"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480767" y="3121302"/>
            <a:ext cx="550571" cy="241262"/>
          </a:xfrm>
          <a:prstGeom prst="rect">
            <a:avLst/>
          </a:prstGeom>
          <a:noFill/>
          <a:ln w="9525">
            <a:noFill/>
            <a:round/>
            <a:headEnd/>
            <a:tailEnd/>
          </a:ln>
          <a:effectLst/>
        </xdr:spPr>
      </xdr:pic>
    </xdr:grpSp>
    <xdr:clientData/>
  </xdr:twoCellAnchor>
  <xdr:twoCellAnchor>
    <xdr:from>
      <xdr:col>4</xdr:col>
      <xdr:colOff>0</xdr:colOff>
      <xdr:row>23</xdr:row>
      <xdr:rowOff>0</xdr:rowOff>
    </xdr:from>
    <xdr:to>
      <xdr:col>5</xdr:col>
      <xdr:colOff>352840</xdr:colOff>
      <xdr:row>28</xdr:row>
      <xdr:rowOff>36443</xdr:rowOff>
    </xdr:to>
    <xdr:grpSp>
      <xdr:nvGrpSpPr>
        <xdr:cNvPr id="8" name="T字信号左"/>
        <xdr:cNvGrpSpPr/>
      </xdr:nvGrpSpPr>
      <xdr:grpSpPr>
        <a:xfrm>
          <a:off x="2743200" y="3943350"/>
          <a:ext cx="1038640" cy="893693"/>
          <a:chOff x="2743200" y="3943350"/>
          <a:chExt cx="1038640" cy="893693"/>
        </a:xfrm>
      </xdr:grpSpPr>
      <mc:AlternateContent xmlns:mc="http://schemas.openxmlformats.org/markup-compatibility/2006">
        <mc:Choice xmlns:a14="http://schemas.microsoft.com/office/drawing/2010/main" Requires="a14">
          <xdr:sp macro="" textlink="">
            <xdr:nvSpPr>
              <xdr:cNvPr id="10251" name="Object 11" hidden="1">
                <a:extLst>
                  <a:ext uri="{63B3BB69-23CF-44E3-9099-C40C66FF867C}">
                    <a14:compatExt spid="_x0000_s10251"/>
                  </a:ext>
                </a:extLst>
              </xdr:cNvPr>
              <xdr:cNvSpPr/>
            </xdr:nvSpPr>
            <xdr:spPr bwMode="auto">
              <a:xfrm>
                <a:off x="2743200" y="4162425"/>
                <a:ext cx="1038640" cy="6365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52" name="Object 12" hidden="1">
                <a:extLst>
                  <a:ext uri="{63B3BB69-23CF-44E3-9099-C40C66FF867C}">
                    <a14:compatExt spid="_x0000_s10252"/>
                  </a:ext>
                </a:extLst>
              </xdr:cNvPr>
              <xdr:cNvSpPr/>
            </xdr:nvSpPr>
            <xdr:spPr bwMode="auto">
              <a:xfrm>
                <a:off x="2752725" y="3943350"/>
                <a:ext cx="743365" cy="8936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24"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120473" y="4201769"/>
            <a:ext cx="550571" cy="241262"/>
          </a:xfrm>
          <a:prstGeom prst="rect">
            <a:avLst/>
          </a:prstGeom>
          <a:noFill/>
          <a:ln w="9525">
            <a:noFill/>
            <a:round/>
            <a:headEnd/>
            <a:tailEnd/>
          </a:ln>
          <a:effectLst/>
        </xdr:spPr>
      </xdr:pic>
    </xdr:grpSp>
    <xdr:clientData/>
  </xdr:twoCellAnchor>
  <xdr:twoCellAnchor>
    <xdr:from>
      <xdr:col>6</xdr:col>
      <xdr:colOff>0</xdr:colOff>
      <xdr:row>33</xdr:row>
      <xdr:rowOff>0</xdr:rowOff>
    </xdr:from>
    <xdr:to>
      <xdr:col>7</xdr:col>
      <xdr:colOff>57564</xdr:colOff>
      <xdr:row>38</xdr:row>
      <xdr:rowOff>159440</xdr:rowOff>
    </xdr:to>
    <xdr:grpSp>
      <xdr:nvGrpSpPr>
        <xdr:cNvPr id="32" name="├字信号右"/>
        <xdr:cNvGrpSpPr/>
      </xdr:nvGrpSpPr>
      <xdr:grpSpPr>
        <a:xfrm>
          <a:off x="4114800" y="5657850"/>
          <a:ext cx="743364" cy="1016690"/>
          <a:chOff x="0" y="40700739"/>
          <a:chExt cx="743364" cy="1016690"/>
        </a:xfrm>
      </xdr:grpSpPr>
      <mc:AlternateContent xmlns:mc="http://schemas.openxmlformats.org/markup-compatibility/2006">
        <mc:Choice xmlns:a14="http://schemas.microsoft.com/office/drawing/2010/main" Requires="a14">
          <xdr:sp macro="" textlink="">
            <xdr:nvSpPr>
              <xdr:cNvPr id="10256" name="Object 16" hidden="1">
                <a:extLst>
                  <a:ext uri="{63B3BB69-23CF-44E3-9099-C40C66FF867C}">
                    <a14:compatExt spid="_x0000_s10256"/>
                  </a:ext>
                </a:extLst>
              </xdr:cNvPr>
              <xdr:cNvSpPr/>
            </xdr:nvSpPr>
            <xdr:spPr bwMode="auto">
              <a:xfrm>
                <a:off x="9525" y="40700739"/>
                <a:ext cx="714789" cy="10071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57" name="Object 17" hidden="1">
                <a:extLst>
                  <a:ext uri="{63B3BB69-23CF-44E3-9099-C40C66FF867C}">
                    <a14:compatExt spid="_x0000_s10257"/>
                  </a:ext>
                </a:extLst>
              </xdr:cNvPr>
              <xdr:cNvSpPr/>
            </xdr:nvSpPr>
            <xdr:spPr bwMode="auto">
              <a:xfrm>
                <a:off x="0" y="40833260"/>
                <a:ext cx="743364" cy="8841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3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3952" y="40910874"/>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editAs="oneCell">
        <xdr:from>
          <xdr:col>3</xdr:col>
          <xdr:colOff>38100</xdr:colOff>
          <xdr:row>33</xdr:row>
          <xdr:rowOff>95250</xdr:rowOff>
        </xdr:from>
        <xdr:to>
          <xdr:col>4</xdr:col>
          <xdr:colOff>219075</xdr:colOff>
          <xdr:row>39</xdr:row>
          <xdr:rowOff>152400</xdr:rowOff>
        </xdr:to>
        <xdr:sp macro="" textlink="">
          <xdr:nvSpPr>
            <xdr:cNvPr id="10261" name="Object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0</xdr:colOff>
      <xdr:row>27</xdr:row>
      <xdr:rowOff>0</xdr:rowOff>
    </xdr:from>
    <xdr:to>
      <xdr:col>8</xdr:col>
      <xdr:colOff>276225</xdr:colOff>
      <xdr:row>32</xdr:row>
      <xdr:rowOff>28990</xdr:rowOff>
    </xdr:to>
    <xdr:grpSp>
      <xdr:nvGrpSpPr>
        <xdr:cNvPr id="11" name="左右橋"/>
        <xdr:cNvGrpSpPr/>
      </xdr:nvGrpSpPr>
      <xdr:grpSpPr>
        <a:xfrm>
          <a:off x="5486400" y="4629150"/>
          <a:ext cx="276225" cy="886240"/>
          <a:chOff x="5486400" y="4629150"/>
          <a:chExt cx="276225" cy="886240"/>
        </a:xfrm>
      </xdr:grpSpPr>
      <xdr:sp macro="" textlink="">
        <xdr:nvSpPr>
          <xdr:cNvPr id="42" name="正方形/長方形 41"/>
          <xdr:cNvSpPr/>
        </xdr:nvSpPr>
        <xdr:spPr>
          <a:xfrm>
            <a:off x="5561355" y="4629150"/>
            <a:ext cx="124239" cy="88624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10262" name="Object 22" hidden="1">
                <a:extLst>
                  <a:ext uri="{63B3BB69-23CF-44E3-9099-C40C66FF867C}">
                    <a14:compatExt spid="_x0000_s10262"/>
                  </a:ext>
                </a:extLst>
              </xdr:cNvPr>
              <xdr:cNvSpPr/>
            </xdr:nvSpPr>
            <xdr:spPr bwMode="auto">
              <a:xfrm>
                <a:off x="5486400" y="4704522"/>
                <a:ext cx="276225" cy="7984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9</xdr:col>
      <xdr:colOff>0</xdr:colOff>
      <xdr:row>22</xdr:row>
      <xdr:rowOff>0</xdr:rowOff>
    </xdr:from>
    <xdr:to>
      <xdr:col>10</xdr:col>
      <xdr:colOff>457200</xdr:colOff>
      <xdr:row>23</xdr:row>
      <xdr:rowOff>76200</xdr:rowOff>
    </xdr:to>
    <xdr:grpSp>
      <xdr:nvGrpSpPr>
        <xdr:cNvPr id="13" name="前後橋"/>
        <xdr:cNvGrpSpPr/>
      </xdr:nvGrpSpPr>
      <xdr:grpSpPr>
        <a:xfrm>
          <a:off x="6172200" y="3771900"/>
          <a:ext cx="1143000" cy="247650"/>
          <a:chOff x="6172200" y="3771900"/>
          <a:chExt cx="1143000" cy="247650"/>
        </a:xfrm>
      </xdr:grpSpPr>
      <xdr:sp macro="" textlink="">
        <xdr:nvSpPr>
          <xdr:cNvPr id="46" name="正方形/長方形 45"/>
          <xdr:cNvSpPr/>
        </xdr:nvSpPr>
        <xdr:spPr>
          <a:xfrm>
            <a:off x="6172200" y="3837749"/>
            <a:ext cx="1143000" cy="104359"/>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kumimoji="1" lang="ja-JP" altLang="en-US" sz="1100"/>
          </a:p>
        </xdr:txBody>
      </xdr:sp>
      <mc:AlternateContent xmlns:mc="http://schemas.openxmlformats.org/markup-compatibility/2006">
        <mc:Choice xmlns:a14="http://schemas.microsoft.com/office/drawing/2010/main" Requires="a14">
          <xdr:sp macro="" textlink="">
            <xdr:nvSpPr>
              <xdr:cNvPr id="10264" name="Object 24" hidden="1">
                <a:extLst>
                  <a:ext uri="{63B3BB69-23CF-44E3-9099-C40C66FF867C}">
                    <a14:compatExt spid="_x0000_s10264"/>
                  </a:ext>
                </a:extLst>
              </xdr:cNvPr>
              <xdr:cNvSpPr/>
            </xdr:nvSpPr>
            <xdr:spPr bwMode="auto">
              <a:xfrm>
                <a:off x="6252540" y="3771900"/>
                <a:ext cx="895764"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0</xdr:col>
      <xdr:colOff>9525</xdr:colOff>
      <xdr:row>41</xdr:row>
      <xdr:rowOff>42655</xdr:rowOff>
    </xdr:from>
    <xdr:to>
      <xdr:col>1</xdr:col>
      <xdr:colOff>405848</xdr:colOff>
      <xdr:row>46</xdr:row>
      <xdr:rowOff>125895</xdr:rowOff>
    </xdr:to>
    <xdr:grpSp>
      <xdr:nvGrpSpPr>
        <xdr:cNvPr id="14" name="Y字信号左"/>
        <xdr:cNvGrpSpPr/>
      </xdr:nvGrpSpPr>
      <xdr:grpSpPr>
        <a:xfrm>
          <a:off x="9525" y="7072105"/>
          <a:ext cx="1082123" cy="940490"/>
          <a:chOff x="9525" y="7072105"/>
          <a:chExt cx="1082123" cy="940490"/>
        </a:xfrm>
      </xdr:grpSpPr>
      <mc:AlternateContent xmlns:mc="http://schemas.openxmlformats.org/markup-compatibility/2006">
        <mc:Choice xmlns:a14="http://schemas.microsoft.com/office/drawing/2010/main" Requires="a14">
          <xdr:sp macro="" textlink="">
            <xdr:nvSpPr>
              <xdr:cNvPr id="10265" name="Object 25" hidden="1">
                <a:extLst>
                  <a:ext uri="{63B3BB69-23CF-44E3-9099-C40C66FF867C}">
                    <a14:compatExt spid="_x0000_s10265"/>
                  </a:ext>
                </a:extLst>
              </xdr:cNvPr>
              <xdr:cNvSpPr/>
            </xdr:nvSpPr>
            <xdr:spPr bwMode="auto">
              <a:xfrm>
                <a:off x="113058" y="7072105"/>
                <a:ext cx="978590" cy="9404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66" name="Object 26" hidden="1">
                <a:extLst>
                  <a:ext uri="{63B3BB69-23CF-44E3-9099-C40C66FF867C}">
                    <a14:compatExt spid="_x0000_s10266"/>
                  </a:ext>
                </a:extLst>
              </xdr:cNvPr>
              <xdr:cNvSpPr/>
            </xdr:nvSpPr>
            <xdr:spPr bwMode="auto">
              <a:xfrm>
                <a:off x="9525" y="7096125"/>
                <a:ext cx="749990" cy="9023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51"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76861" y="7461562"/>
            <a:ext cx="550570" cy="241262"/>
          </a:xfrm>
          <a:prstGeom prst="rect">
            <a:avLst/>
          </a:prstGeom>
          <a:noFill/>
          <a:ln w="9525">
            <a:noFill/>
            <a:round/>
            <a:headEnd/>
            <a:tailEnd/>
          </a:ln>
          <a:effectLst/>
        </xdr:spPr>
      </xdr:pic>
    </xdr:grpSp>
    <xdr:clientData/>
  </xdr:twoCellAnchor>
  <xdr:twoCellAnchor>
    <xdr:from>
      <xdr:col>8</xdr:col>
      <xdr:colOff>66675</xdr:colOff>
      <xdr:row>42</xdr:row>
      <xdr:rowOff>152400</xdr:rowOff>
    </xdr:from>
    <xdr:to>
      <xdr:col>9</xdr:col>
      <xdr:colOff>390525</xdr:colOff>
      <xdr:row>48</xdr:row>
      <xdr:rowOff>57150</xdr:rowOff>
    </xdr:to>
    <xdr:grpSp>
      <xdr:nvGrpSpPr>
        <xdr:cNvPr id="15" name="Y字信号右"/>
        <xdr:cNvGrpSpPr/>
      </xdr:nvGrpSpPr>
      <xdr:grpSpPr>
        <a:xfrm>
          <a:off x="5553075" y="7353300"/>
          <a:ext cx="1009650" cy="933450"/>
          <a:chOff x="5553075" y="7353300"/>
          <a:chExt cx="1009650" cy="933450"/>
        </a:xfrm>
      </xdr:grpSpPr>
      <mc:AlternateContent xmlns:mc="http://schemas.openxmlformats.org/markup-compatibility/2006">
        <mc:Choice xmlns:a14="http://schemas.microsoft.com/office/drawing/2010/main" Requires="a14">
          <xdr:sp macro="" textlink="">
            <xdr:nvSpPr>
              <xdr:cNvPr id="10267" name="Object 27" hidden="1">
                <a:extLst>
                  <a:ext uri="{63B3BB69-23CF-44E3-9099-C40C66FF867C}">
                    <a14:compatExt spid="_x0000_s10267"/>
                  </a:ext>
                </a:extLst>
              </xdr:cNvPr>
              <xdr:cNvSpPr/>
            </xdr:nvSpPr>
            <xdr:spPr bwMode="auto">
              <a:xfrm>
                <a:off x="5553075" y="7353300"/>
                <a:ext cx="981075" cy="933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68" name="Object 28" hidden="1">
                <a:extLst>
                  <a:ext uri="{63B3BB69-23CF-44E3-9099-C40C66FF867C}">
                    <a14:compatExt spid="_x0000_s10268"/>
                  </a:ext>
                </a:extLst>
              </xdr:cNvPr>
              <xdr:cNvSpPr/>
            </xdr:nvSpPr>
            <xdr:spPr bwMode="auto">
              <a:xfrm>
                <a:off x="5800725" y="7362825"/>
                <a:ext cx="762000" cy="923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5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5743575" y="7648575"/>
            <a:ext cx="550571" cy="241262"/>
          </a:xfrm>
          <a:prstGeom prst="rect">
            <a:avLst/>
          </a:prstGeom>
          <a:noFill/>
          <a:ln w="9525">
            <a:noFill/>
            <a:round/>
            <a:headEnd/>
            <a:tailEnd/>
          </a:ln>
          <a:effectLst/>
        </xdr:spPr>
      </xdr:pic>
    </xdr:grpSp>
    <xdr:clientData/>
  </xdr:twoCellAnchor>
  <xdr:twoCellAnchor>
    <xdr:from>
      <xdr:col>11</xdr:col>
      <xdr:colOff>0</xdr:colOff>
      <xdr:row>33</xdr:row>
      <xdr:rowOff>0</xdr:rowOff>
    </xdr:from>
    <xdr:to>
      <xdr:col>12</xdr:col>
      <xdr:colOff>272689</xdr:colOff>
      <xdr:row>38</xdr:row>
      <xdr:rowOff>140390</xdr:rowOff>
    </xdr:to>
    <xdr:grpSp>
      <xdr:nvGrpSpPr>
        <xdr:cNvPr id="17" name="左分岐信号"/>
        <xdr:cNvGrpSpPr/>
      </xdr:nvGrpSpPr>
      <xdr:grpSpPr>
        <a:xfrm>
          <a:off x="7543800" y="5657850"/>
          <a:ext cx="958489" cy="997640"/>
          <a:chOff x="7543800" y="5657850"/>
          <a:chExt cx="958489" cy="997640"/>
        </a:xfrm>
      </xdr:grpSpPr>
      <mc:AlternateContent xmlns:mc="http://schemas.openxmlformats.org/markup-compatibility/2006">
        <mc:Choice xmlns:a14="http://schemas.microsoft.com/office/drawing/2010/main" Requires="a14">
          <xdr:sp macro="" textlink="">
            <xdr:nvSpPr>
              <xdr:cNvPr id="10269" name="Object 29" hidden="1">
                <a:extLst>
                  <a:ext uri="{63B3BB69-23CF-44E3-9099-C40C66FF867C}">
                    <a14:compatExt spid="_x0000_s10269"/>
                  </a:ext>
                </a:extLst>
              </xdr:cNvPr>
              <xdr:cNvSpPr/>
            </xdr:nvSpPr>
            <xdr:spPr bwMode="auto">
              <a:xfrm>
                <a:off x="7543800" y="5657850"/>
                <a:ext cx="781464" cy="9976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70" name="Object 30" hidden="1">
                <a:extLst>
                  <a:ext uri="{63B3BB69-23CF-44E3-9099-C40C66FF867C}">
                    <a14:compatExt spid="_x0000_s10270"/>
                  </a:ext>
                </a:extLst>
              </xdr:cNvPr>
              <xdr:cNvSpPr/>
            </xdr:nvSpPr>
            <xdr:spPr bwMode="auto">
              <a:xfrm>
                <a:off x="7566578" y="5740262"/>
                <a:ext cx="762414" cy="9119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71" name="Object 31" hidden="1">
                <a:extLst>
                  <a:ext uri="{63B3BB69-23CF-44E3-9099-C40C66FF867C}">
                    <a14:compatExt spid="_x0000_s10271"/>
                  </a:ext>
                </a:extLst>
              </xdr:cNvPr>
              <xdr:cNvSpPr/>
            </xdr:nvSpPr>
            <xdr:spPr bwMode="auto">
              <a:xfrm>
                <a:off x="7730349" y="5711688"/>
                <a:ext cx="771940" cy="9309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60"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7821267" y="6185620"/>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10</xdr:col>
          <xdr:colOff>295275</xdr:colOff>
          <xdr:row>31</xdr:row>
          <xdr:rowOff>76200</xdr:rowOff>
        </xdr:to>
        <xdr:sp macro="" textlink="">
          <xdr:nvSpPr>
            <xdr:cNvPr id="10273" name="Object 33" hidden="1">
              <a:extLst>
                <a:ext uri="{63B3BB69-23CF-44E3-9099-C40C66FF867C}">
                  <a14:compatExt spid="_x0000_s10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495300</xdr:colOff>
      <xdr:row>30</xdr:row>
      <xdr:rowOff>0</xdr:rowOff>
    </xdr:from>
    <xdr:to>
      <xdr:col>14</xdr:col>
      <xdr:colOff>95250</xdr:colOff>
      <xdr:row>35</xdr:row>
      <xdr:rowOff>142875</xdr:rowOff>
    </xdr:to>
    <xdr:grpSp>
      <xdr:nvGrpSpPr>
        <xdr:cNvPr id="18" name="右分岐信号"/>
        <xdr:cNvGrpSpPr/>
      </xdr:nvGrpSpPr>
      <xdr:grpSpPr>
        <a:xfrm>
          <a:off x="8724900" y="5143500"/>
          <a:ext cx="971550" cy="1000125"/>
          <a:chOff x="8724900" y="5143500"/>
          <a:chExt cx="971550" cy="1000125"/>
        </a:xfrm>
      </xdr:grpSpPr>
      <mc:AlternateContent xmlns:mc="http://schemas.openxmlformats.org/markup-compatibility/2006">
        <mc:Choice xmlns:a14="http://schemas.microsoft.com/office/drawing/2010/main" Requires="a14">
          <xdr:sp macro="" textlink="">
            <xdr:nvSpPr>
              <xdr:cNvPr id="10278" name="Object 38" hidden="1">
                <a:extLst>
                  <a:ext uri="{63B3BB69-23CF-44E3-9099-C40C66FF867C}">
                    <a14:compatExt spid="_x0000_s10278"/>
                  </a:ext>
                </a:extLst>
              </xdr:cNvPr>
              <xdr:cNvSpPr/>
            </xdr:nvSpPr>
            <xdr:spPr bwMode="auto">
              <a:xfrm>
                <a:off x="8915400" y="5143500"/>
                <a:ext cx="781050" cy="1000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60" name="Object 20" hidden="1">
                <a:extLst>
                  <a:ext uri="{63B3BB69-23CF-44E3-9099-C40C66FF867C}">
                    <a14:compatExt spid="_x0000_s10260"/>
                  </a:ext>
                </a:extLst>
              </xdr:cNvPr>
              <xdr:cNvSpPr/>
            </xdr:nvSpPr>
            <xdr:spPr bwMode="auto">
              <a:xfrm>
                <a:off x="8724900" y="5172075"/>
                <a:ext cx="771525" cy="933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74" name="Object 34" hidden="1">
                <a:extLst>
                  <a:ext uri="{63B3BB69-23CF-44E3-9099-C40C66FF867C}">
                    <a14:compatExt spid="_x0000_s10274"/>
                  </a:ext>
                </a:extLst>
              </xdr:cNvPr>
              <xdr:cNvSpPr/>
            </xdr:nvSpPr>
            <xdr:spPr bwMode="auto">
              <a:xfrm>
                <a:off x="8924925" y="5219700"/>
                <a:ext cx="762000" cy="923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66"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8839200" y="5648325"/>
            <a:ext cx="550571" cy="241262"/>
          </a:xfrm>
          <a:prstGeom prst="rect">
            <a:avLst/>
          </a:prstGeom>
          <a:noFill/>
          <a:ln w="9525">
            <a:noFill/>
            <a:round/>
            <a:headEnd/>
            <a:tailEnd/>
          </a:ln>
          <a:effectLst/>
        </xdr:spPr>
      </xdr:pic>
    </xdr:grpSp>
    <xdr:clientData/>
  </xdr:twoCellAnchor>
  <xdr:twoCellAnchor>
    <xdr:from>
      <xdr:col>8</xdr:col>
      <xdr:colOff>78683</xdr:colOff>
      <xdr:row>51</xdr:row>
      <xdr:rowOff>114299</xdr:rowOff>
    </xdr:from>
    <xdr:to>
      <xdr:col>9</xdr:col>
      <xdr:colOff>479147</xdr:colOff>
      <xdr:row>57</xdr:row>
      <xdr:rowOff>121340</xdr:rowOff>
    </xdr:to>
    <xdr:grpSp>
      <xdr:nvGrpSpPr>
        <xdr:cNvPr id="19" name="変形十字直進"/>
        <xdr:cNvGrpSpPr/>
      </xdr:nvGrpSpPr>
      <xdr:grpSpPr>
        <a:xfrm>
          <a:off x="5565083" y="8858249"/>
          <a:ext cx="1086264" cy="1035741"/>
          <a:chOff x="5565083" y="8858249"/>
          <a:chExt cx="1086264" cy="1035741"/>
        </a:xfrm>
      </xdr:grpSpPr>
      <mc:AlternateContent xmlns:mc="http://schemas.openxmlformats.org/markup-compatibility/2006">
        <mc:Choice xmlns:a14="http://schemas.microsoft.com/office/drawing/2010/main" Requires="a14">
          <xdr:sp macro="" textlink="">
            <xdr:nvSpPr>
              <xdr:cNvPr id="10280" name="Object 40" hidden="1">
                <a:extLst>
                  <a:ext uri="{63B3BB69-23CF-44E3-9099-C40C66FF867C}">
                    <a14:compatExt spid="_x0000_s10280"/>
                  </a:ext>
                </a:extLst>
              </xdr:cNvPr>
              <xdr:cNvSpPr/>
            </xdr:nvSpPr>
            <xdr:spPr bwMode="auto">
              <a:xfrm>
                <a:off x="5565083" y="8915400"/>
                <a:ext cx="1086264" cy="9785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79" name="Object 39" hidden="1">
                <a:extLst>
                  <a:ext uri="{63B3BB69-23CF-44E3-9099-C40C66FF867C}">
                    <a14:compatExt spid="_x0000_s10279"/>
                  </a:ext>
                </a:extLst>
              </xdr:cNvPr>
              <xdr:cNvSpPr/>
            </xdr:nvSpPr>
            <xdr:spPr bwMode="auto">
              <a:xfrm>
                <a:off x="5686425" y="8858249"/>
                <a:ext cx="771939" cy="9214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7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5814202" y="9317691"/>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editAs="oneCell">
        <xdr:from>
          <xdr:col>9</xdr:col>
          <xdr:colOff>619125</xdr:colOff>
          <xdr:row>52</xdr:row>
          <xdr:rowOff>95250</xdr:rowOff>
        </xdr:from>
        <xdr:to>
          <xdr:col>11</xdr:col>
          <xdr:colOff>571500</xdr:colOff>
          <xdr:row>58</xdr:row>
          <xdr:rowOff>104775</xdr:rowOff>
        </xdr:to>
        <xdr:sp macro="" textlink="">
          <xdr:nvSpPr>
            <xdr:cNvPr id="10281" name="Object 41" hidden="1">
              <a:extLst>
                <a:ext uri="{63B3BB69-23CF-44E3-9099-C40C66FF867C}">
                  <a14:compatExt spid="_x0000_s10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48</xdr:row>
          <xdr:rowOff>0</xdr:rowOff>
        </xdr:from>
        <xdr:to>
          <xdr:col>13</xdr:col>
          <xdr:colOff>238125</xdr:colOff>
          <xdr:row>55</xdr:row>
          <xdr:rowOff>47625</xdr:rowOff>
        </xdr:to>
        <xdr:sp macro="" textlink="">
          <xdr:nvSpPr>
            <xdr:cNvPr id="10282" name="Object 42" hidden="1">
              <a:extLst>
                <a:ext uri="{63B3BB69-23CF-44E3-9099-C40C66FF867C}">
                  <a14:compatExt spid="_x0000_s10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47</xdr:row>
          <xdr:rowOff>95250</xdr:rowOff>
        </xdr:from>
        <xdr:to>
          <xdr:col>13</xdr:col>
          <xdr:colOff>438150</xdr:colOff>
          <xdr:row>55</xdr:row>
          <xdr:rowOff>47625</xdr:rowOff>
        </xdr:to>
        <xdr:sp macro="" textlink="">
          <xdr:nvSpPr>
            <xdr:cNvPr id="10284" name="Object 44" hidden="1">
              <a:extLst>
                <a:ext uri="{63B3BB69-23CF-44E3-9099-C40C66FF867C}">
                  <a14:compatExt spid="_x0000_s10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44</xdr:row>
          <xdr:rowOff>0</xdr:rowOff>
        </xdr:from>
        <xdr:to>
          <xdr:col>16</xdr:col>
          <xdr:colOff>285750</xdr:colOff>
          <xdr:row>49</xdr:row>
          <xdr:rowOff>142875</xdr:rowOff>
        </xdr:to>
        <xdr:sp macro="" textlink="">
          <xdr:nvSpPr>
            <xdr:cNvPr id="10285" name="Object 45" hidden="1">
              <a:extLst>
                <a:ext uri="{63B3BB69-23CF-44E3-9099-C40C66FF867C}">
                  <a14:compatExt spid="_x0000_s10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28575</xdr:rowOff>
        </xdr:from>
        <xdr:to>
          <xdr:col>16</xdr:col>
          <xdr:colOff>85725</xdr:colOff>
          <xdr:row>49</xdr:row>
          <xdr:rowOff>104775</xdr:rowOff>
        </xdr:to>
        <xdr:sp macro="" textlink="">
          <xdr:nvSpPr>
            <xdr:cNvPr id="10286" name="Object 46" hidden="1">
              <a:extLst>
                <a:ext uri="{63B3BB69-23CF-44E3-9099-C40C66FF867C}">
                  <a14:compatExt spid="_x0000_s10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200025</xdr:colOff>
          <xdr:row>44</xdr:row>
          <xdr:rowOff>76200</xdr:rowOff>
        </xdr:from>
        <xdr:to>
          <xdr:col>16</xdr:col>
          <xdr:colOff>276225</xdr:colOff>
          <xdr:row>49</xdr:row>
          <xdr:rowOff>142875</xdr:rowOff>
        </xdr:to>
        <xdr:sp macro="" textlink="">
          <xdr:nvSpPr>
            <xdr:cNvPr id="10287" name="Object 47" hidden="1">
              <a:extLst>
                <a:ext uri="{63B3BB69-23CF-44E3-9099-C40C66FF867C}">
                  <a14:compatExt spid="_x0000_s10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647700</xdr:colOff>
      <xdr:row>14</xdr:row>
      <xdr:rowOff>28575</xdr:rowOff>
    </xdr:from>
    <xdr:to>
      <xdr:col>12</xdr:col>
      <xdr:colOff>342900</xdr:colOff>
      <xdr:row>21</xdr:row>
      <xdr:rowOff>0</xdr:rowOff>
    </xdr:to>
    <xdr:grpSp>
      <xdr:nvGrpSpPr>
        <xdr:cNvPr id="21" name="左合流信号"/>
        <xdr:cNvGrpSpPr/>
      </xdr:nvGrpSpPr>
      <xdr:grpSpPr>
        <a:xfrm>
          <a:off x="7505700" y="2428875"/>
          <a:ext cx="1066800" cy="1171575"/>
          <a:chOff x="7505700" y="2428875"/>
          <a:chExt cx="1066800" cy="1171575"/>
        </a:xfrm>
      </xdr:grpSpPr>
      <mc:AlternateContent xmlns:mc="http://schemas.openxmlformats.org/markup-compatibility/2006">
        <mc:Choice xmlns:a14="http://schemas.microsoft.com/office/drawing/2010/main" Requires="a14">
          <xdr:sp macro="" textlink="">
            <xdr:nvSpPr>
              <xdr:cNvPr id="10288" name="Object 48" hidden="1">
                <a:extLst>
                  <a:ext uri="{63B3BB69-23CF-44E3-9099-C40C66FF867C}">
                    <a14:compatExt spid="_x0000_s10288"/>
                  </a:ext>
                </a:extLst>
              </xdr:cNvPr>
              <xdr:cNvSpPr/>
            </xdr:nvSpPr>
            <xdr:spPr bwMode="auto">
              <a:xfrm>
                <a:off x="7543800" y="2571750"/>
                <a:ext cx="819150" cy="1009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89" name="Object 49" hidden="1">
                <a:extLst>
                  <a:ext uri="{63B3BB69-23CF-44E3-9099-C40C66FF867C}">
                    <a14:compatExt spid="_x0000_s10289"/>
                  </a:ext>
                </a:extLst>
              </xdr:cNvPr>
              <xdr:cNvSpPr/>
            </xdr:nvSpPr>
            <xdr:spPr bwMode="auto">
              <a:xfrm>
                <a:off x="7505700" y="2428875"/>
                <a:ext cx="1066800" cy="11715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86"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7953375" y="3028950"/>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editAs="oneCell">
        <xdr:from>
          <xdr:col>2</xdr:col>
          <xdr:colOff>238125</xdr:colOff>
          <xdr:row>57</xdr:row>
          <xdr:rowOff>9525</xdr:rowOff>
        </xdr:from>
        <xdr:to>
          <xdr:col>2</xdr:col>
          <xdr:colOff>400050</xdr:colOff>
          <xdr:row>64</xdr:row>
          <xdr:rowOff>0</xdr:rowOff>
        </xdr:to>
        <xdr:sp macro="" textlink="">
          <xdr:nvSpPr>
            <xdr:cNvPr id="10290" name="鉄道縦" hidden="1">
              <a:extLst>
                <a:ext uri="{63B3BB69-23CF-44E3-9099-C40C66FF867C}">
                  <a14:compatExt spid="_x0000_s10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59</xdr:row>
          <xdr:rowOff>47625</xdr:rowOff>
        </xdr:from>
        <xdr:to>
          <xdr:col>5</xdr:col>
          <xdr:colOff>390525</xdr:colOff>
          <xdr:row>64</xdr:row>
          <xdr:rowOff>114300</xdr:rowOff>
        </xdr:to>
        <xdr:sp macro="" textlink="">
          <xdr:nvSpPr>
            <xdr:cNvPr id="10291" name="Object 51" hidden="1">
              <a:extLst>
                <a:ext uri="{63B3BB69-23CF-44E3-9099-C40C66FF867C}">
                  <a14:compatExt spid="_x0000_s10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161925</xdr:colOff>
      <xdr:row>35</xdr:row>
      <xdr:rowOff>152400</xdr:rowOff>
    </xdr:from>
    <xdr:to>
      <xdr:col>2</xdr:col>
      <xdr:colOff>532003</xdr:colOff>
      <xdr:row>41</xdr:row>
      <xdr:rowOff>170774</xdr:rowOff>
    </xdr:to>
    <xdr:grpSp>
      <xdr:nvGrpSpPr>
        <xdr:cNvPr id="92" name="グループ化 91"/>
        <xdr:cNvGrpSpPr/>
      </xdr:nvGrpSpPr>
      <xdr:grpSpPr>
        <a:xfrm>
          <a:off x="847725" y="6153166"/>
          <a:ext cx="1055878" cy="1047074"/>
          <a:chOff x="1002194" y="35847292"/>
          <a:chExt cx="1054790" cy="1035740"/>
        </a:xfrm>
      </xdr:grpSpPr>
      <mc:AlternateContent xmlns:mc="http://schemas.openxmlformats.org/markup-compatibility/2006">
        <mc:Choice xmlns:a14="http://schemas.microsoft.com/office/drawing/2010/main" Requires="a14">
          <xdr:sp macro="" textlink="">
            <xdr:nvSpPr>
              <xdr:cNvPr id="10292" name="Object 52" hidden="1">
                <a:extLst>
                  <a:ext uri="{63B3BB69-23CF-44E3-9099-C40C66FF867C}">
                    <a14:compatExt spid="_x0000_s10292"/>
                  </a:ext>
                </a:extLst>
              </xdr:cNvPr>
              <xdr:cNvSpPr/>
            </xdr:nvSpPr>
            <xdr:spPr bwMode="auto">
              <a:xfrm>
                <a:off x="1002194" y="35847292"/>
                <a:ext cx="1029122" cy="10357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93" name="Object 53" hidden="1">
                <a:extLst>
                  <a:ext uri="{63B3BB69-23CF-44E3-9099-C40C66FF867C}">
                    <a14:compatExt spid="_x0000_s10293"/>
                  </a:ext>
                </a:extLst>
              </xdr:cNvPr>
              <xdr:cNvSpPr/>
            </xdr:nvSpPr>
            <xdr:spPr bwMode="auto">
              <a:xfrm>
                <a:off x="1294984" y="35855412"/>
                <a:ext cx="762000" cy="923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9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1258956" y="36292320"/>
            <a:ext cx="550571" cy="241262"/>
          </a:xfrm>
          <a:prstGeom prst="rect">
            <a:avLst/>
          </a:prstGeom>
          <a:noFill/>
          <a:ln w="9525">
            <a:noFill/>
            <a:round/>
            <a:headEnd/>
            <a:tailEnd/>
          </a:ln>
          <a:effectLst/>
        </xdr:spPr>
      </xdr:pic>
    </xdr:grpSp>
    <xdr:clientData/>
  </xdr:twoCellAnchor>
  <mc:AlternateContent xmlns:mc="http://schemas.openxmlformats.org/markup-compatibility/2006">
    <mc:Choice xmlns:a14="http://schemas.microsoft.com/office/drawing/2010/main" Requires="a14">
      <xdr:twoCellAnchor editAs="oneCell">
        <xdr:from>
          <xdr:col>5</xdr:col>
          <xdr:colOff>381000</xdr:colOff>
          <xdr:row>50</xdr:row>
          <xdr:rowOff>104775</xdr:rowOff>
        </xdr:from>
        <xdr:to>
          <xdr:col>6</xdr:col>
          <xdr:colOff>533400</xdr:colOff>
          <xdr:row>56</xdr:row>
          <xdr:rowOff>38100</xdr:rowOff>
        </xdr:to>
        <xdr:sp macro="" textlink="">
          <xdr:nvSpPr>
            <xdr:cNvPr id="10294" name="Object 54" hidden="1">
              <a:extLst>
                <a:ext uri="{63B3BB69-23CF-44E3-9099-C40C66FF867C}">
                  <a14:compatExt spid="_x0000_s10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65</xdr:row>
          <xdr:rowOff>114300</xdr:rowOff>
        </xdr:from>
        <xdr:to>
          <xdr:col>8</xdr:col>
          <xdr:colOff>200025</xdr:colOff>
          <xdr:row>71</xdr:row>
          <xdr:rowOff>47625</xdr:rowOff>
        </xdr:to>
        <xdr:sp macro="" textlink="">
          <xdr:nvSpPr>
            <xdr:cNvPr id="10295" name="Object 55" hidden="1">
              <a:extLst>
                <a:ext uri="{63B3BB69-23CF-44E3-9099-C40C66FF867C}">
                  <a14:compatExt spid="_x0000_s10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41</xdr:row>
          <xdr:rowOff>47625</xdr:rowOff>
        </xdr:from>
        <xdr:to>
          <xdr:col>8</xdr:col>
          <xdr:colOff>133350</xdr:colOff>
          <xdr:row>47</xdr:row>
          <xdr:rowOff>76200</xdr:rowOff>
        </xdr:to>
        <xdr:sp macro="" textlink="">
          <xdr:nvSpPr>
            <xdr:cNvPr id="10296" name="Object 56" hidden="1">
              <a:extLst>
                <a:ext uri="{63B3BB69-23CF-44E3-9099-C40C66FF867C}">
                  <a14:compatExt spid="_x0000_s1029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3</xdr:col>
      <xdr:colOff>257175</xdr:colOff>
      <xdr:row>44</xdr:row>
      <xdr:rowOff>142875</xdr:rowOff>
    </xdr:from>
    <xdr:to>
      <xdr:col>4</xdr:col>
      <xdr:colOff>466725</xdr:colOff>
      <xdr:row>50</xdr:row>
      <xdr:rowOff>111816</xdr:rowOff>
    </xdr:to>
    <xdr:grpSp>
      <xdr:nvGrpSpPr>
        <xdr:cNvPr id="23" name="┤字信号左"/>
        <xdr:cNvGrpSpPr/>
      </xdr:nvGrpSpPr>
      <xdr:grpSpPr>
        <a:xfrm>
          <a:off x="2314575" y="7686675"/>
          <a:ext cx="895350" cy="997641"/>
          <a:chOff x="2314575" y="7686675"/>
          <a:chExt cx="895350" cy="997641"/>
        </a:xfrm>
      </xdr:grpSpPr>
      <mc:AlternateContent xmlns:mc="http://schemas.openxmlformats.org/markup-compatibility/2006">
        <mc:Choice xmlns:a14="http://schemas.microsoft.com/office/drawing/2010/main" Requires="a14">
          <xdr:sp macro="" textlink="">
            <xdr:nvSpPr>
              <xdr:cNvPr id="10258" name="Object 18" hidden="1">
                <a:extLst>
                  <a:ext uri="{63B3BB69-23CF-44E3-9099-C40C66FF867C}">
                    <a14:compatExt spid="_x0000_s10258"/>
                  </a:ext>
                </a:extLst>
              </xdr:cNvPr>
              <xdr:cNvSpPr/>
            </xdr:nvSpPr>
            <xdr:spPr bwMode="auto">
              <a:xfrm>
                <a:off x="2365513" y="7686675"/>
                <a:ext cx="666750" cy="9976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59" name="Object 19" hidden="1">
                <a:extLst>
                  <a:ext uri="{63B3BB69-23CF-44E3-9099-C40C66FF867C}">
                    <a14:compatExt spid="_x0000_s10259"/>
                  </a:ext>
                </a:extLst>
              </xdr:cNvPr>
              <xdr:cNvSpPr/>
            </xdr:nvSpPr>
            <xdr:spPr bwMode="auto">
              <a:xfrm>
                <a:off x="2314575" y="7772400"/>
                <a:ext cx="743365" cy="8928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03" name="Object 63" hidden="1">
                <a:extLst>
                  <a:ext uri="{63B3BB69-23CF-44E3-9099-C40C66FF867C}">
                    <a14:compatExt spid="_x0000_s10303"/>
                  </a:ext>
                </a:extLst>
              </xdr:cNvPr>
              <xdr:cNvSpPr/>
            </xdr:nvSpPr>
            <xdr:spPr bwMode="auto">
              <a:xfrm>
                <a:off x="2447925" y="7734300"/>
                <a:ext cx="762000" cy="923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38"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2613163" y="8024371"/>
            <a:ext cx="550571" cy="241262"/>
          </a:xfrm>
          <a:prstGeom prst="rect">
            <a:avLst/>
          </a:prstGeom>
          <a:noFill/>
          <a:ln w="9525">
            <a:noFill/>
            <a:round/>
            <a:headEnd/>
            <a:tailEnd/>
          </a:ln>
          <a:effectLst/>
        </xdr:spPr>
      </xdr:pic>
    </xdr:grpSp>
    <xdr:clientData/>
  </xdr:twoCellAnchor>
  <xdr:twoCellAnchor>
    <xdr:from>
      <xdr:col>10</xdr:col>
      <xdr:colOff>114300</xdr:colOff>
      <xdr:row>42</xdr:row>
      <xdr:rowOff>28575</xdr:rowOff>
    </xdr:from>
    <xdr:to>
      <xdr:col>11</xdr:col>
      <xdr:colOff>515854</xdr:colOff>
      <xdr:row>48</xdr:row>
      <xdr:rowOff>44116</xdr:rowOff>
    </xdr:to>
    <xdr:grpSp>
      <xdr:nvGrpSpPr>
        <xdr:cNvPr id="79" name="変形十字直進"/>
        <xdr:cNvGrpSpPr/>
      </xdr:nvGrpSpPr>
      <xdr:grpSpPr>
        <a:xfrm>
          <a:off x="6972302" y="7229475"/>
          <a:ext cx="1087354" cy="1044241"/>
          <a:chOff x="5565098" y="8858249"/>
          <a:chExt cx="1086263" cy="1035741"/>
        </a:xfrm>
      </xdr:grpSpPr>
      <mc:AlternateContent xmlns:mc="http://schemas.openxmlformats.org/markup-compatibility/2006">
        <mc:Choice xmlns:a14="http://schemas.microsoft.com/office/drawing/2010/main" Requires="a14">
          <xdr:sp macro="" textlink="">
            <xdr:nvSpPr>
              <xdr:cNvPr id="10297" name="Object 57" hidden="1">
                <a:extLst>
                  <a:ext uri="{63B3BB69-23CF-44E3-9099-C40C66FF867C}">
                    <a14:compatExt spid="_x0000_s10297"/>
                  </a:ext>
                </a:extLst>
              </xdr:cNvPr>
              <xdr:cNvSpPr/>
            </xdr:nvSpPr>
            <xdr:spPr bwMode="auto">
              <a:xfrm>
                <a:off x="5565098" y="8915400"/>
                <a:ext cx="1086263" cy="9785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98" name="Object 58" hidden="1">
                <a:extLst>
                  <a:ext uri="{63B3BB69-23CF-44E3-9099-C40C66FF867C}">
                    <a14:compatExt spid="_x0000_s10298"/>
                  </a:ext>
                </a:extLst>
              </xdr:cNvPr>
              <xdr:cNvSpPr/>
            </xdr:nvSpPr>
            <xdr:spPr bwMode="auto">
              <a:xfrm>
                <a:off x="5686425" y="8858249"/>
                <a:ext cx="771939" cy="9214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82"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5814202" y="9317691"/>
            <a:ext cx="550571" cy="241262"/>
          </a:xfrm>
          <a:prstGeom prst="rect">
            <a:avLst/>
          </a:prstGeom>
          <a:noFill/>
          <a:ln w="9525">
            <a:noFill/>
            <a:round/>
            <a:headEnd/>
            <a:tailEnd/>
          </a:ln>
          <a:effectLst/>
        </xdr:spPr>
      </xdr:pic>
    </xdr:grpSp>
    <xdr:clientData/>
  </xdr:twoCellAnchor>
  <xdr:twoCellAnchor>
    <xdr:from>
      <xdr:col>14</xdr:col>
      <xdr:colOff>0</xdr:colOff>
      <xdr:row>18</xdr:row>
      <xdr:rowOff>38100</xdr:rowOff>
    </xdr:from>
    <xdr:to>
      <xdr:col>15</xdr:col>
      <xdr:colOff>361950</xdr:colOff>
      <xdr:row>26</xdr:row>
      <xdr:rowOff>0</xdr:rowOff>
    </xdr:to>
    <xdr:grpSp>
      <xdr:nvGrpSpPr>
        <xdr:cNvPr id="6" name="右上合流"/>
        <xdr:cNvGrpSpPr/>
      </xdr:nvGrpSpPr>
      <xdr:grpSpPr>
        <a:xfrm>
          <a:off x="9601200" y="3124200"/>
          <a:ext cx="1047750" cy="1333500"/>
          <a:chOff x="9601200" y="3124200"/>
          <a:chExt cx="1047750" cy="1333500"/>
        </a:xfrm>
      </xdr:grpSpPr>
      <mc:AlternateContent xmlns:mc="http://schemas.openxmlformats.org/markup-compatibility/2006">
        <mc:Choice xmlns:a14="http://schemas.microsoft.com/office/drawing/2010/main" Requires="a14">
          <xdr:sp macro="" textlink="">
            <xdr:nvSpPr>
              <xdr:cNvPr id="10299" name="Object 59" hidden="1">
                <a:extLst>
                  <a:ext uri="{63B3BB69-23CF-44E3-9099-C40C66FF867C}">
                    <a14:compatExt spid="_x0000_s10299"/>
                  </a:ext>
                </a:extLst>
              </xdr:cNvPr>
              <xdr:cNvSpPr/>
            </xdr:nvSpPr>
            <xdr:spPr bwMode="auto">
              <a:xfrm>
                <a:off x="9601200" y="3257550"/>
                <a:ext cx="1009650" cy="12001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00" name="Object 60" hidden="1">
                <a:extLst>
                  <a:ext uri="{63B3BB69-23CF-44E3-9099-C40C66FF867C}">
                    <a14:compatExt spid="_x0000_s10300"/>
                  </a:ext>
                </a:extLst>
              </xdr:cNvPr>
              <xdr:cNvSpPr/>
            </xdr:nvSpPr>
            <xdr:spPr bwMode="auto">
              <a:xfrm>
                <a:off x="9801225" y="3124200"/>
                <a:ext cx="847725" cy="1333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85"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9867900" y="3676650"/>
            <a:ext cx="550571" cy="241262"/>
          </a:xfrm>
          <a:prstGeom prst="rect">
            <a:avLst/>
          </a:prstGeom>
          <a:noFill/>
          <a:ln w="9525">
            <a:noFill/>
            <a:round/>
            <a:headEnd/>
            <a:tailEnd/>
          </a:ln>
          <a:effectLst/>
        </xdr:spPr>
      </xdr:pic>
    </xdr:grpSp>
    <xdr:clientData/>
  </xdr:twoCellAnchor>
  <xdr:twoCellAnchor>
    <xdr:from>
      <xdr:col>13</xdr:col>
      <xdr:colOff>523875</xdr:colOff>
      <xdr:row>25</xdr:row>
      <xdr:rowOff>47625</xdr:rowOff>
    </xdr:from>
    <xdr:to>
      <xdr:col>15</xdr:col>
      <xdr:colOff>142875</xdr:colOff>
      <xdr:row>31</xdr:row>
      <xdr:rowOff>104775</xdr:rowOff>
    </xdr:to>
    <xdr:grpSp>
      <xdr:nvGrpSpPr>
        <xdr:cNvPr id="9" name="左上合流"/>
        <xdr:cNvGrpSpPr/>
      </xdr:nvGrpSpPr>
      <xdr:grpSpPr>
        <a:xfrm>
          <a:off x="9439275" y="4333875"/>
          <a:ext cx="990600" cy="1085850"/>
          <a:chOff x="9439275" y="4333875"/>
          <a:chExt cx="990600" cy="1085850"/>
        </a:xfrm>
      </xdr:grpSpPr>
      <mc:AlternateContent xmlns:mc="http://schemas.openxmlformats.org/markup-compatibility/2006">
        <mc:Choice xmlns:a14="http://schemas.microsoft.com/office/drawing/2010/main" Requires="a14">
          <xdr:sp macro="" textlink="">
            <xdr:nvSpPr>
              <xdr:cNvPr id="10302" name="Object 62" hidden="1">
                <a:extLst>
                  <a:ext uri="{63B3BB69-23CF-44E3-9099-C40C66FF867C}">
                    <a14:compatExt spid="_x0000_s10302"/>
                  </a:ext>
                </a:extLst>
              </xdr:cNvPr>
              <xdr:cNvSpPr/>
            </xdr:nvSpPr>
            <xdr:spPr bwMode="auto">
              <a:xfrm>
                <a:off x="9439275" y="4410075"/>
                <a:ext cx="990600" cy="952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01" name="Object 61" hidden="1">
                <a:extLst>
                  <a:ext uri="{63B3BB69-23CF-44E3-9099-C40C66FF867C}">
                    <a14:compatExt spid="_x0000_s10301"/>
                  </a:ext>
                </a:extLst>
              </xdr:cNvPr>
              <xdr:cNvSpPr/>
            </xdr:nvSpPr>
            <xdr:spPr bwMode="auto">
              <a:xfrm>
                <a:off x="9553575" y="4333875"/>
                <a:ext cx="666750" cy="1085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pic>
        <xdr:nvPicPr>
          <xdr:cNvPr id="89"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9753600" y="4762500"/>
            <a:ext cx="550571" cy="241262"/>
          </a:xfrm>
          <a:prstGeom prst="rect">
            <a:avLst/>
          </a:prstGeom>
          <a:noFill/>
          <a:ln w="9525">
            <a:noFill/>
            <a:round/>
            <a:headEnd/>
            <a:tailEnd/>
          </a:ln>
          <a:effectLst/>
        </xdr:spPr>
      </xdr:pic>
    </xdr:grpSp>
    <xdr:clientData/>
  </xdr:twoCellAnchor>
  <xdr:twoCellAnchor editAs="oneCell">
    <xdr:from>
      <xdr:col>4</xdr:col>
      <xdr:colOff>504826</xdr:colOff>
      <xdr:row>30</xdr:row>
      <xdr:rowOff>133139</xdr:rowOff>
    </xdr:from>
    <xdr:to>
      <xdr:col>5</xdr:col>
      <xdr:colOff>180976</xdr:colOff>
      <xdr:row>32</xdr:row>
      <xdr:rowOff>152189</xdr:rowOff>
    </xdr:to>
    <xdr:pic>
      <xdr:nvPicPr>
        <xdr:cNvPr id="10" name="図 9"/>
        <xdr:cNvPicPr>
          <a:picLocks noChangeAspect="1"/>
        </xdr:cNvPicPr>
      </xdr:nvPicPr>
      <xdr:blipFill>
        <a:blip xmlns:r="http://schemas.openxmlformats.org/officeDocument/2006/relationships" r:embed="rId2"/>
        <a:stretch>
          <a:fillRect/>
        </a:stretch>
      </xdr:blipFill>
      <xdr:spPr>
        <a:xfrm>
          <a:off x="3248026" y="5276639"/>
          <a:ext cx="361950" cy="361950"/>
        </a:xfrm>
        <a:prstGeom prst="rect">
          <a:avLst/>
        </a:prstGeom>
      </xdr:spPr>
    </xdr:pic>
    <xdr:clientData/>
  </xdr:twoCellAnchor>
  <xdr:twoCellAnchor editAs="oneCell">
    <xdr:from>
      <xdr:col>0</xdr:col>
      <xdr:colOff>0</xdr:colOff>
      <xdr:row>0</xdr:row>
      <xdr:rowOff>0</xdr:rowOff>
    </xdr:from>
    <xdr:to>
      <xdr:col>0</xdr:col>
      <xdr:colOff>533400</xdr:colOff>
      <xdr:row>2</xdr:row>
      <xdr:rowOff>57150</xdr:rowOff>
    </xdr:to>
    <xdr:pic>
      <xdr:nvPicPr>
        <xdr:cNvPr id="93" name="図 9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533400" cy="400050"/>
        </a:xfrm>
        <a:prstGeom prst="rect">
          <a:avLst/>
        </a:prstGeom>
        <a:noFill/>
      </xdr:spPr>
    </xdr:pic>
    <xdr:clientData/>
  </xdr:twoCellAnchor>
  <xdr:twoCellAnchor editAs="oneCell">
    <xdr:from>
      <xdr:col>1</xdr:col>
      <xdr:colOff>0</xdr:colOff>
      <xdr:row>52</xdr:row>
      <xdr:rowOff>0</xdr:rowOff>
    </xdr:from>
    <xdr:to>
      <xdr:col>1</xdr:col>
      <xdr:colOff>331643</xdr:colOff>
      <xdr:row>53</xdr:row>
      <xdr:rowOff>163919</xdr:rowOff>
    </xdr:to>
    <xdr:pic>
      <xdr:nvPicPr>
        <xdr:cNvPr id="94" name="図 93"/>
        <xdr:cNvPicPr>
          <a:picLocks noChangeAspect="1"/>
        </xdr:cNvPicPr>
      </xdr:nvPicPr>
      <xdr:blipFill>
        <a:blip xmlns:r="http://schemas.openxmlformats.org/officeDocument/2006/relationships" r:embed="rId4"/>
        <a:stretch>
          <a:fillRect/>
        </a:stretch>
      </xdr:blipFill>
      <xdr:spPr>
        <a:xfrm>
          <a:off x="685800" y="8915400"/>
          <a:ext cx="331643" cy="33536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295275</xdr:colOff>
          <xdr:row>31</xdr:row>
          <xdr:rowOff>0</xdr:rowOff>
        </xdr:from>
        <xdr:to>
          <xdr:col>2</xdr:col>
          <xdr:colOff>533400</xdr:colOff>
          <xdr:row>36</xdr:row>
          <xdr:rowOff>57150</xdr:rowOff>
        </xdr:to>
        <xdr:sp macro="" textlink="">
          <xdr:nvSpPr>
            <xdr:cNvPr id="10306" name="Object 66" hidden="1">
              <a:extLst>
                <a:ext uri="{63B3BB69-23CF-44E3-9099-C40C66FF867C}">
                  <a14:compatExt spid="_x0000_s10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47625</xdr:rowOff>
        </xdr:from>
        <xdr:to>
          <xdr:col>8</xdr:col>
          <xdr:colOff>371475</xdr:colOff>
          <xdr:row>19</xdr:row>
          <xdr:rowOff>19050</xdr:rowOff>
        </xdr:to>
        <xdr:sp macro="" textlink="">
          <xdr:nvSpPr>
            <xdr:cNvPr id="10307" name="Object 67" hidden="1">
              <a:extLst>
                <a:ext uri="{63B3BB69-23CF-44E3-9099-C40C66FF867C}">
                  <a14:compatExt spid="_x0000_s10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11</xdr:row>
          <xdr:rowOff>104775</xdr:rowOff>
        </xdr:from>
        <xdr:to>
          <xdr:col>12</xdr:col>
          <xdr:colOff>114300</xdr:colOff>
          <xdr:row>16</xdr:row>
          <xdr:rowOff>133350</xdr:rowOff>
        </xdr:to>
        <xdr:sp macro="" textlink="">
          <xdr:nvSpPr>
            <xdr:cNvPr id="10308" name="Object 68" hidden="1">
              <a:extLst>
                <a:ext uri="{63B3BB69-23CF-44E3-9099-C40C66FF867C}">
                  <a14:compatExt spid="_x0000_s10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51767</xdr:colOff>
      <xdr:row>15</xdr:row>
      <xdr:rowOff>35202</xdr:rowOff>
    </xdr:from>
    <xdr:to>
      <xdr:col>7</xdr:col>
      <xdr:colOff>602338</xdr:colOff>
      <xdr:row>16</xdr:row>
      <xdr:rowOff>105014</xdr:rowOff>
    </xdr:to>
    <xdr:pic>
      <xdr:nvPicPr>
        <xdr:cNvPr id="99"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4852367" y="2606952"/>
          <a:ext cx="550571" cy="241262"/>
        </a:xfrm>
        <a:prstGeom prst="rect">
          <a:avLst/>
        </a:prstGeom>
        <a:noFill/>
        <a:ln w="9525">
          <a:noFill/>
          <a:round/>
          <a:headEnd/>
          <a:tailEnd/>
        </a:ln>
        <a:effectLst/>
      </xdr:spPr>
    </xdr:pic>
    <xdr:clientData/>
  </xdr:twoCellAnchor>
  <xdr:twoCellAnchor editAs="oneCell">
    <xdr:from>
      <xdr:col>4</xdr:col>
      <xdr:colOff>0</xdr:colOff>
      <xdr:row>42</xdr:row>
      <xdr:rowOff>0</xdr:rowOff>
    </xdr:from>
    <xdr:to>
      <xdr:col>4</xdr:col>
      <xdr:colOff>304800</xdr:colOff>
      <xdr:row>43</xdr:row>
      <xdr:rowOff>133350</xdr:rowOff>
    </xdr:to>
    <xdr:sp macro="" textlink="">
      <xdr:nvSpPr>
        <xdr:cNvPr id="10309" name="AutoShape 69" descr="「出光 アイコン」の画像検索結果"/>
        <xdr:cNvSpPr>
          <a:spLocks noChangeAspect="1" noChangeArrowheads="1"/>
        </xdr:cNvSpPr>
      </xdr:nvSpPr>
      <xdr:spPr bwMode="auto">
        <a:xfrm>
          <a:off x="2743200" y="720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42</xdr:row>
      <xdr:rowOff>0</xdr:rowOff>
    </xdr:from>
    <xdr:to>
      <xdr:col>3</xdr:col>
      <xdr:colOff>304800</xdr:colOff>
      <xdr:row>43</xdr:row>
      <xdr:rowOff>133350</xdr:rowOff>
    </xdr:to>
    <xdr:sp macro="" textlink="">
      <xdr:nvSpPr>
        <xdr:cNvPr id="10310" name="AutoShape 70" descr="「出光 アイコン」の画像検索結果"/>
        <xdr:cNvSpPr>
          <a:spLocks noChangeAspect="1" noChangeArrowheads="1"/>
        </xdr:cNvSpPr>
      </xdr:nvSpPr>
      <xdr:spPr bwMode="auto">
        <a:xfrm>
          <a:off x="2057400" y="720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xdr:row>
      <xdr:rowOff>0</xdr:rowOff>
    </xdr:from>
    <xdr:to>
      <xdr:col>4</xdr:col>
      <xdr:colOff>304800</xdr:colOff>
      <xdr:row>8</xdr:row>
      <xdr:rowOff>133350</xdr:rowOff>
    </xdr:to>
    <xdr:sp macro="" textlink="">
      <xdr:nvSpPr>
        <xdr:cNvPr id="10311" name="AutoShape 71" descr="「出光 アイコン」の画像検索結果"/>
        <xdr:cNvSpPr>
          <a:spLocks noChangeAspect="1" noChangeArrowheads="1"/>
        </xdr:cNvSpPr>
      </xdr:nvSpPr>
      <xdr:spPr bwMode="auto">
        <a:xfrm>
          <a:off x="2743200" y="1200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581025</xdr:colOff>
      <xdr:row>24</xdr:row>
      <xdr:rowOff>85724</xdr:rowOff>
    </xdr:from>
    <xdr:to>
      <xdr:col>1</xdr:col>
      <xdr:colOff>473917</xdr:colOff>
      <xdr:row>27</xdr:row>
      <xdr:rowOff>152399</xdr:rowOff>
    </xdr:to>
    <xdr:pic>
      <xdr:nvPicPr>
        <xdr:cNvPr id="103" name="図 102" descr="http://blogimg.goo.ne.jp/user_image/1a/0b/7905f02d551936e7bc8b4a40a928d962.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1025" y="4200524"/>
          <a:ext cx="578692"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390525</xdr:colOff>
          <xdr:row>48</xdr:row>
          <xdr:rowOff>19050</xdr:rowOff>
        </xdr:from>
        <xdr:to>
          <xdr:col>3</xdr:col>
          <xdr:colOff>504825</xdr:colOff>
          <xdr:row>53</xdr:row>
          <xdr:rowOff>104775</xdr:rowOff>
        </xdr:to>
        <xdr:sp macro="" textlink="">
          <xdr:nvSpPr>
            <xdr:cNvPr id="10313" name="Object 73" hidden="1">
              <a:extLst>
                <a:ext uri="{63B3BB69-23CF-44E3-9099-C40C66FF867C}">
                  <a14:compatExt spid="_x0000_s10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xdr:col>
      <xdr:colOff>1</xdr:colOff>
      <xdr:row>41</xdr:row>
      <xdr:rowOff>104774</xdr:rowOff>
    </xdr:from>
    <xdr:to>
      <xdr:col>6</xdr:col>
      <xdr:colOff>194883</xdr:colOff>
      <xdr:row>45</xdr:row>
      <xdr:rowOff>57149</xdr:rowOff>
    </xdr:to>
    <xdr:pic>
      <xdr:nvPicPr>
        <xdr:cNvPr id="105" name="図 104" descr="http://www.chiikeys.jp/free/sub/310198-00.jp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429001" y="7134224"/>
          <a:ext cx="880682"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609600</xdr:colOff>
          <xdr:row>33</xdr:row>
          <xdr:rowOff>66675</xdr:rowOff>
        </xdr:from>
        <xdr:to>
          <xdr:col>9</xdr:col>
          <xdr:colOff>57150</xdr:colOff>
          <xdr:row>39</xdr:row>
          <xdr:rowOff>104775</xdr:rowOff>
        </xdr:to>
        <xdr:sp macro="" textlink="">
          <xdr:nvSpPr>
            <xdr:cNvPr id="10314" name="Object 74" hidden="1">
              <a:extLst>
                <a:ext uri="{63B3BB69-23CF-44E3-9099-C40C66FF867C}">
                  <a14:compatExt spid="_x0000_s10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39</xdr:row>
          <xdr:rowOff>66675</xdr:rowOff>
        </xdr:from>
        <xdr:to>
          <xdr:col>20</xdr:col>
          <xdr:colOff>57150</xdr:colOff>
          <xdr:row>45</xdr:row>
          <xdr:rowOff>104775</xdr:rowOff>
        </xdr:to>
        <xdr:sp macro="" textlink="">
          <xdr:nvSpPr>
            <xdr:cNvPr id="10315" name="Object 75" hidden="1">
              <a:extLst>
                <a:ext uri="{63B3BB69-23CF-44E3-9099-C40C66FF867C}">
                  <a14:compatExt spid="_x0000_s10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3" Type="http://schemas.openxmlformats.org/officeDocument/2006/relationships/image" Target="../media/image36.emf"/><Relationship Id="rId18" Type="http://schemas.openxmlformats.org/officeDocument/2006/relationships/oleObject" Target="../embeddings/oleObject9.bin"/><Relationship Id="rId26" Type="http://schemas.openxmlformats.org/officeDocument/2006/relationships/oleObject" Target="../embeddings/oleObject15.bin"/><Relationship Id="rId39" Type="http://schemas.openxmlformats.org/officeDocument/2006/relationships/oleObject" Target="../embeddings/oleObject26.bin"/><Relationship Id="rId21" Type="http://schemas.openxmlformats.org/officeDocument/2006/relationships/oleObject" Target="../embeddings/oleObject12.bin"/><Relationship Id="rId34" Type="http://schemas.openxmlformats.org/officeDocument/2006/relationships/oleObject" Target="../embeddings/oleObject23.bin"/><Relationship Id="rId42" Type="http://schemas.openxmlformats.org/officeDocument/2006/relationships/oleObject" Target="../embeddings/oleObject29.bin"/><Relationship Id="rId47" Type="http://schemas.openxmlformats.org/officeDocument/2006/relationships/oleObject" Target="../embeddings/oleObject34.bin"/><Relationship Id="rId50" Type="http://schemas.openxmlformats.org/officeDocument/2006/relationships/oleObject" Target="../embeddings/oleObject37.bin"/><Relationship Id="rId55" Type="http://schemas.openxmlformats.org/officeDocument/2006/relationships/oleObject" Target="../embeddings/oleObject42.bin"/><Relationship Id="rId63" Type="http://schemas.openxmlformats.org/officeDocument/2006/relationships/oleObject" Target="../embeddings/oleObject50.bin"/><Relationship Id="rId68" Type="http://schemas.openxmlformats.org/officeDocument/2006/relationships/oleObject" Target="../embeddings/oleObject55.bin"/><Relationship Id="rId76" Type="http://schemas.openxmlformats.org/officeDocument/2006/relationships/oleObject" Target="../embeddings/oleObject63.bin"/><Relationship Id="rId84" Type="http://schemas.openxmlformats.org/officeDocument/2006/relationships/oleObject" Target="../embeddings/oleObject71.bin"/><Relationship Id="rId89" Type="http://schemas.openxmlformats.org/officeDocument/2006/relationships/oleObject" Target="../embeddings/oleObject76.bin"/><Relationship Id="rId7" Type="http://schemas.openxmlformats.org/officeDocument/2006/relationships/image" Target="../media/image33.emf"/><Relationship Id="rId71" Type="http://schemas.openxmlformats.org/officeDocument/2006/relationships/oleObject" Target="../embeddings/oleObject58.bin"/><Relationship Id="rId92" Type="http://schemas.openxmlformats.org/officeDocument/2006/relationships/oleObject" Target="../embeddings/oleObject79.bin"/><Relationship Id="rId2" Type="http://schemas.openxmlformats.org/officeDocument/2006/relationships/drawing" Target="../drawings/drawing6.xml"/><Relationship Id="rId16" Type="http://schemas.openxmlformats.org/officeDocument/2006/relationships/oleObject" Target="../embeddings/oleObject8.bin"/><Relationship Id="rId29" Type="http://schemas.openxmlformats.org/officeDocument/2006/relationships/oleObject" Target="../embeddings/oleObject18.bin"/><Relationship Id="rId11" Type="http://schemas.openxmlformats.org/officeDocument/2006/relationships/image" Target="../media/image35.emf"/><Relationship Id="rId24" Type="http://schemas.openxmlformats.org/officeDocument/2006/relationships/image" Target="../media/image39.emf"/><Relationship Id="rId32" Type="http://schemas.openxmlformats.org/officeDocument/2006/relationships/oleObject" Target="../embeddings/oleObject21.bin"/><Relationship Id="rId37" Type="http://schemas.openxmlformats.org/officeDocument/2006/relationships/oleObject" Target="../embeddings/oleObject25.bin"/><Relationship Id="rId40" Type="http://schemas.openxmlformats.org/officeDocument/2006/relationships/oleObject" Target="../embeddings/oleObject27.bin"/><Relationship Id="rId45" Type="http://schemas.openxmlformats.org/officeDocument/2006/relationships/oleObject" Target="../embeddings/oleObject32.bin"/><Relationship Id="rId53" Type="http://schemas.openxmlformats.org/officeDocument/2006/relationships/oleObject" Target="../embeddings/oleObject40.bin"/><Relationship Id="rId58" Type="http://schemas.openxmlformats.org/officeDocument/2006/relationships/oleObject" Target="../embeddings/oleObject45.bin"/><Relationship Id="rId66" Type="http://schemas.openxmlformats.org/officeDocument/2006/relationships/oleObject" Target="../embeddings/oleObject53.bin"/><Relationship Id="rId74" Type="http://schemas.openxmlformats.org/officeDocument/2006/relationships/oleObject" Target="../embeddings/oleObject61.bin"/><Relationship Id="rId79" Type="http://schemas.openxmlformats.org/officeDocument/2006/relationships/oleObject" Target="../embeddings/oleObject66.bin"/><Relationship Id="rId87" Type="http://schemas.openxmlformats.org/officeDocument/2006/relationships/oleObject" Target="../embeddings/oleObject74.bin"/><Relationship Id="rId5" Type="http://schemas.openxmlformats.org/officeDocument/2006/relationships/image" Target="../media/image32.emf"/><Relationship Id="rId61" Type="http://schemas.openxmlformats.org/officeDocument/2006/relationships/oleObject" Target="../embeddings/oleObject48.bin"/><Relationship Id="rId82" Type="http://schemas.openxmlformats.org/officeDocument/2006/relationships/oleObject" Target="../embeddings/oleObject69.bin"/><Relationship Id="rId90" Type="http://schemas.openxmlformats.org/officeDocument/2006/relationships/oleObject" Target="../embeddings/oleObject77.bin"/><Relationship Id="rId19" Type="http://schemas.openxmlformats.org/officeDocument/2006/relationships/oleObject" Target="../embeddings/oleObject10.bin"/><Relationship Id="rId14" Type="http://schemas.openxmlformats.org/officeDocument/2006/relationships/oleObject" Target="../embeddings/oleObject6.bin"/><Relationship Id="rId22" Type="http://schemas.openxmlformats.org/officeDocument/2006/relationships/image" Target="../media/image38.emf"/><Relationship Id="rId27" Type="http://schemas.openxmlformats.org/officeDocument/2006/relationships/oleObject" Target="../embeddings/oleObject16.bin"/><Relationship Id="rId30" Type="http://schemas.openxmlformats.org/officeDocument/2006/relationships/oleObject" Target="../embeddings/oleObject19.bin"/><Relationship Id="rId35" Type="http://schemas.openxmlformats.org/officeDocument/2006/relationships/oleObject" Target="../embeddings/oleObject24.bin"/><Relationship Id="rId43" Type="http://schemas.openxmlformats.org/officeDocument/2006/relationships/oleObject" Target="../embeddings/oleObject30.bin"/><Relationship Id="rId48" Type="http://schemas.openxmlformats.org/officeDocument/2006/relationships/oleObject" Target="../embeddings/oleObject35.bin"/><Relationship Id="rId56" Type="http://schemas.openxmlformats.org/officeDocument/2006/relationships/oleObject" Target="../embeddings/oleObject43.bin"/><Relationship Id="rId64" Type="http://schemas.openxmlformats.org/officeDocument/2006/relationships/oleObject" Target="../embeddings/oleObject51.bin"/><Relationship Id="rId69" Type="http://schemas.openxmlformats.org/officeDocument/2006/relationships/oleObject" Target="../embeddings/oleObject56.bin"/><Relationship Id="rId77" Type="http://schemas.openxmlformats.org/officeDocument/2006/relationships/oleObject" Target="../embeddings/oleObject64.bin"/><Relationship Id="rId8" Type="http://schemas.openxmlformats.org/officeDocument/2006/relationships/oleObject" Target="../embeddings/oleObject3.bin"/><Relationship Id="rId51" Type="http://schemas.openxmlformats.org/officeDocument/2006/relationships/oleObject" Target="../embeddings/oleObject38.bin"/><Relationship Id="rId72" Type="http://schemas.openxmlformats.org/officeDocument/2006/relationships/oleObject" Target="../embeddings/oleObject59.bin"/><Relationship Id="rId80" Type="http://schemas.openxmlformats.org/officeDocument/2006/relationships/oleObject" Target="../embeddings/oleObject67.bin"/><Relationship Id="rId85" Type="http://schemas.openxmlformats.org/officeDocument/2006/relationships/oleObject" Target="../embeddings/oleObject72.bin"/><Relationship Id="rId93" Type="http://schemas.openxmlformats.org/officeDocument/2006/relationships/oleObject" Target="../embeddings/oleObject80.bin"/><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37.emf"/><Relationship Id="rId25" Type="http://schemas.openxmlformats.org/officeDocument/2006/relationships/oleObject" Target="../embeddings/oleObject14.bin"/><Relationship Id="rId33" Type="http://schemas.openxmlformats.org/officeDocument/2006/relationships/oleObject" Target="../embeddings/oleObject22.bin"/><Relationship Id="rId38" Type="http://schemas.openxmlformats.org/officeDocument/2006/relationships/image" Target="../media/image41.emf"/><Relationship Id="rId46" Type="http://schemas.openxmlformats.org/officeDocument/2006/relationships/oleObject" Target="../embeddings/oleObject33.bin"/><Relationship Id="rId59" Type="http://schemas.openxmlformats.org/officeDocument/2006/relationships/oleObject" Target="../embeddings/oleObject46.bin"/><Relationship Id="rId67" Type="http://schemas.openxmlformats.org/officeDocument/2006/relationships/oleObject" Target="../embeddings/oleObject54.bin"/><Relationship Id="rId20" Type="http://schemas.openxmlformats.org/officeDocument/2006/relationships/oleObject" Target="../embeddings/oleObject11.bin"/><Relationship Id="rId41" Type="http://schemas.openxmlformats.org/officeDocument/2006/relationships/oleObject" Target="../embeddings/oleObject28.bin"/><Relationship Id="rId54" Type="http://schemas.openxmlformats.org/officeDocument/2006/relationships/oleObject" Target="../embeddings/oleObject41.bin"/><Relationship Id="rId62" Type="http://schemas.openxmlformats.org/officeDocument/2006/relationships/oleObject" Target="../embeddings/oleObject49.bin"/><Relationship Id="rId70" Type="http://schemas.openxmlformats.org/officeDocument/2006/relationships/oleObject" Target="../embeddings/oleObject57.bin"/><Relationship Id="rId75" Type="http://schemas.openxmlformats.org/officeDocument/2006/relationships/oleObject" Target="../embeddings/oleObject62.bin"/><Relationship Id="rId83" Type="http://schemas.openxmlformats.org/officeDocument/2006/relationships/oleObject" Target="../embeddings/oleObject70.bin"/><Relationship Id="rId88" Type="http://schemas.openxmlformats.org/officeDocument/2006/relationships/oleObject" Target="../embeddings/oleObject75.bin"/><Relationship Id="rId91" Type="http://schemas.openxmlformats.org/officeDocument/2006/relationships/oleObject" Target="../embeddings/oleObject78.bin"/><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5" Type="http://schemas.openxmlformats.org/officeDocument/2006/relationships/oleObject" Target="../embeddings/oleObject7.bin"/><Relationship Id="rId23" Type="http://schemas.openxmlformats.org/officeDocument/2006/relationships/oleObject" Target="../embeddings/oleObject13.bin"/><Relationship Id="rId28" Type="http://schemas.openxmlformats.org/officeDocument/2006/relationships/oleObject" Target="../embeddings/oleObject17.bin"/><Relationship Id="rId36" Type="http://schemas.openxmlformats.org/officeDocument/2006/relationships/image" Target="../media/image40.emf"/><Relationship Id="rId49" Type="http://schemas.openxmlformats.org/officeDocument/2006/relationships/oleObject" Target="../embeddings/oleObject36.bin"/><Relationship Id="rId57" Type="http://schemas.openxmlformats.org/officeDocument/2006/relationships/oleObject" Target="../embeddings/oleObject44.bin"/><Relationship Id="rId10" Type="http://schemas.openxmlformats.org/officeDocument/2006/relationships/oleObject" Target="../embeddings/oleObject4.bin"/><Relationship Id="rId31" Type="http://schemas.openxmlformats.org/officeDocument/2006/relationships/oleObject" Target="../embeddings/oleObject20.bin"/><Relationship Id="rId44" Type="http://schemas.openxmlformats.org/officeDocument/2006/relationships/oleObject" Target="../embeddings/oleObject31.bin"/><Relationship Id="rId52" Type="http://schemas.openxmlformats.org/officeDocument/2006/relationships/oleObject" Target="../embeddings/oleObject39.bin"/><Relationship Id="rId60" Type="http://schemas.openxmlformats.org/officeDocument/2006/relationships/oleObject" Target="../embeddings/oleObject47.bin"/><Relationship Id="rId65" Type="http://schemas.openxmlformats.org/officeDocument/2006/relationships/oleObject" Target="../embeddings/oleObject52.bin"/><Relationship Id="rId73" Type="http://schemas.openxmlformats.org/officeDocument/2006/relationships/oleObject" Target="../embeddings/oleObject60.bin"/><Relationship Id="rId78" Type="http://schemas.openxmlformats.org/officeDocument/2006/relationships/oleObject" Target="../embeddings/oleObject65.bin"/><Relationship Id="rId81" Type="http://schemas.openxmlformats.org/officeDocument/2006/relationships/oleObject" Target="../embeddings/oleObject68.bin"/><Relationship Id="rId86" Type="http://schemas.openxmlformats.org/officeDocument/2006/relationships/oleObject" Target="../embeddings/oleObject73.bin"/><Relationship Id="rId94" Type="http://schemas.openxmlformats.org/officeDocument/2006/relationships/oleObject" Target="../embeddings/oleObject81.bin"/><Relationship Id="rId4" Type="http://schemas.openxmlformats.org/officeDocument/2006/relationships/oleObject" Target="../embeddings/oleObject1.bin"/><Relationship Id="rId9" Type="http://schemas.openxmlformats.org/officeDocument/2006/relationships/image" Target="../media/image34.emf"/></Relationships>
</file>

<file path=xl/worksheets/_rels/sheet9.xml.rels><?xml version="1.0" encoding="UTF-8" standalone="yes"?>
<Relationships xmlns="http://schemas.openxmlformats.org/package/2006/relationships"><Relationship Id="rId13" Type="http://schemas.openxmlformats.org/officeDocument/2006/relationships/oleObject" Target="../embeddings/oleObject87.bin"/><Relationship Id="rId18" Type="http://schemas.openxmlformats.org/officeDocument/2006/relationships/oleObject" Target="../embeddings/oleObject90.bin"/><Relationship Id="rId26" Type="http://schemas.openxmlformats.org/officeDocument/2006/relationships/oleObject" Target="../embeddings/oleObject96.bin"/><Relationship Id="rId39" Type="http://schemas.openxmlformats.org/officeDocument/2006/relationships/image" Target="../media/image49.emf"/><Relationship Id="rId21" Type="http://schemas.openxmlformats.org/officeDocument/2006/relationships/oleObject" Target="../embeddings/oleObject92.bin"/><Relationship Id="rId34" Type="http://schemas.openxmlformats.org/officeDocument/2006/relationships/oleObject" Target="../embeddings/oleObject101.bin"/><Relationship Id="rId42" Type="http://schemas.openxmlformats.org/officeDocument/2006/relationships/image" Target="../media/image50.emf"/><Relationship Id="rId47" Type="http://schemas.openxmlformats.org/officeDocument/2006/relationships/oleObject" Target="../embeddings/oleObject108.bin"/><Relationship Id="rId50" Type="http://schemas.openxmlformats.org/officeDocument/2006/relationships/oleObject" Target="../embeddings/oleObject111.bin"/><Relationship Id="rId55" Type="http://schemas.openxmlformats.org/officeDocument/2006/relationships/oleObject" Target="../embeddings/oleObject114.bin"/><Relationship Id="rId63" Type="http://schemas.openxmlformats.org/officeDocument/2006/relationships/image" Target="../media/image55.emf"/><Relationship Id="rId68" Type="http://schemas.openxmlformats.org/officeDocument/2006/relationships/oleObject" Target="../embeddings/oleObject122.bin"/><Relationship Id="rId76" Type="http://schemas.openxmlformats.org/officeDocument/2006/relationships/oleObject" Target="../embeddings/oleObject128.bin"/><Relationship Id="rId84" Type="http://schemas.openxmlformats.org/officeDocument/2006/relationships/image" Target="../media/image63.emf"/><Relationship Id="rId89" Type="http://schemas.openxmlformats.org/officeDocument/2006/relationships/image" Target="../media/image65.emf"/><Relationship Id="rId7" Type="http://schemas.openxmlformats.org/officeDocument/2006/relationships/image" Target="../media/image43.emf"/><Relationship Id="rId71" Type="http://schemas.openxmlformats.org/officeDocument/2006/relationships/oleObject" Target="../embeddings/oleObject124.bin"/><Relationship Id="rId92" Type="http://schemas.openxmlformats.org/officeDocument/2006/relationships/image" Target="../media/image66.emf"/><Relationship Id="rId2" Type="http://schemas.openxmlformats.org/officeDocument/2006/relationships/drawing" Target="../drawings/drawing7.xml"/><Relationship Id="rId16" Type="http://schemas.openxmlformats.org/officeDocument/2006/relationships/oleObject" Target="../embeddings/oleObject89.bin"/><Relationship Id="rId29" Type="http://schemas.openxmlformats.org/officeDocument/2006/relationships/oleObject" Target="../embeddings/oleObject98.bin"/><Relationship Id="rId11" Type="http://schemas.openxmlformats.org/officeDocument/2006/relationships/image" Target="../media/image39.emf"/><Relationship Id="rId24" Type="http://schemas.openxmlformats.org/officeDocument/2006/relationships/image" Target="../media/image38.emf"/><Relationship Id="rId32" Type="http://schemas.openxmlformats.org/officeDocument/2006/relationships/oleObject" Target="../embeddings/oleObject100.bin"/><Relationship Id="rId37" Type="http://schemas.openxmlformats.org/officeDocument/2006/relationships/image" Target="../media/image48.emf"/><Relationship Id="rId40" Type="http://schemas.openxmlformats.org/officeDocument/2006/relationships/oleObject" Target="../embeddings/oleObject104.bin"/><Relationship Id="rId45" Type="http://schemas.openxmlformats.org/officeDocument/2006/relationships/oleObject" Target="../embeddings/oleObject107.bin"/><Relationship Id="rId53" Type="http://schemas.openxmlformats.org/officeDocument/2006/relationships/oleObject" Target="../embeddings/oleObject113.bin"/><Relationship Id="rId58" Type="http://schemas.openxmlformats.org/officeDocument/2006/relationships/oleObject" Target="../embeddings/oleObject116.bin"/><Relationship Id="rId66" Type="http://schemas.openxmlformats.org/officeDocument/2006/relationships/oleObject" Target="../embeddings/oleObject121.bin"/><Relationship Id="rId74" Type="http://schemas.openxmlformats.org/officeDocument/2006/relationships/image" Target="../media/image59.emf"/><Relationship Id="rId79" Type="http://schemas.openxmlformats.org/officeDocument/2006/relationships/oleObject" Target="../embeddings/oleObject130.bin"/><Relationship Id="rId87" Type="http://schemas.openxmlformats.org/officeDocument/2006/relationships/image" Target="../media/image64.emf"/><Relationship Id="rId5" Type="http://schemas.openxmlformats.org/officeDocument/2006/relationships/image" Target="../media/image42.emf"/><Relationship Id="rId61" Type="http://schemas.openxmlformats.org/officeDocument/2006/relationships/image" Target="../media/image54.emf"/><Relationship Id="rId82" Type="http://schemas.openxmlformats.org/officeDocument/2006/relationships/image" Target="../media/image62.emf"/><Relationship Id="rId90" Type="http://schemas.openxmlformats.org/officeDocument/2006/relationships/oleObject" Target="../embeddings/oleObject136.bin"/><Relationship Id="rId95" Type="http://schemas.openxmlformats.org/officeDocument/2006/relationships/oleObject" Target="../embeddings/oleObject139.bin"/><Relationship Id="rId19" Type="http://schemas.openxmlformats.org/officeDocument/2006/relationships/image" Target="../media/image32.emf"/><Relationship Id="rId14" Type="http://schemas.openxmlformats.org/officeDocument/2006/relationships/image" Target="../media/image33.emf"/><Relationship Id="rId22" Type="http://schemas.openxmlformats.org/officeDocument/2006/relationships/oleObject" Target="../embeddings/oleObject93.bin"/><Relationship Id="rId27" Type="http://schemas.openxmlformats.org/officeDocument/2006/relationships/image" Target="../media/image37.emf"/><Relationship Id="rId30" Type="http://schemas.openxmlformats.org/officeDocument/2006/relationships/oleObject" Target="../embeddings/oleObject99.bin"/><Relationship Id="rId35" Type="http://schemas.openxmlformats.org/officeDocument/2006/relationships/image" Target="../media/image47.emf"/><Relationship Id="rId43" Type="http://schemas.openxmlformats.org/officeDocument/2006/relationships/oleObject" Target="../embeddings/oleObject106.bin"/><Relationship Id="rId48" Type="http://schemas.openxmlformats.org/officeDocument/2006/relationships/oleObject" Target="../embeddings/oleObject109.bin"/><Relationship Id="rId56" Type="http://schemas.openxmlformats.org/officeDocument/2006/relationships/image" Target="../media/image53.emf"/><Relationship Id="rId64" Type="http://schemas.openxmlformats.org/officeDocument/2006/relationships/oleObject" Target="../embeddings/oleObject120.bin"/><Relationship Id="rId69" Type="http://schemas.openxmlformats.org/officeDocument/2006/relationships/image" Target="../media/image58.emf"/><Relationship Id="rId77" Type="http://schemas.openxmlformats.org/officeDocument/2006/relationships/oleObject" Target="../embeddings/oleObject129.bin"/><Relationship Id="rId8" Type="http://schemas.openxmlformats.org/officeDocument/2006/relationships/oleObject" Target="../embeddings/oleObject84.bin"/><Relationship Id="rId51" Type="http://schemas.openxmlformats.org/officeDocument/2006/relationships/oleObject" Target="../embeddings/oleObject112.bin"/><Relationship Id="rId72" Type="http://schemas.openxmlformats.org/officeDocument/2006/relationships/oleObject" Target="../embeddings/oleObject125.bin"/><Relationship Id="rId80" Type="http://schemas.openxmlformats.org/officeDocument/2006/relationships/image" Target="../media/image61.emf"/><Relationship Id="rId85" Type="http://schemas.openxmlformats.org/officeDocument/2006/relationships/oleObject" Target="../embeddings/oleObject133.bin"/><Relationship Id="rId93" Type="http://schemas.openxmlformats.org/officeDocument/2006/relationships/oleObject" Target="../embeddings/oleObject138.bin"/><Relationship Id="rId3" Type="http://schemas.openxmlformats.org/officeDocument/2006/relationships/vmlDrawing" Target="../drawings/vmlDrawing2.vml"/><Relationship Id="rId12" Type="http://schemas.openxmlformats.org/officeDocument/2006/relationships/oleObject" Target="../embeddings/oleObject86.bin"/><Relationship Id="rId17" Type="http://schemas.openxmlformats.org/officeDocument/2006/relationships/image" Target="../media/image44.emf"/><Relationship Id="rId25" Type="http://schemas.openxmlformats.org/officeDocument/2006/relationships/oleObject" Target="../embeddings/oleObject95.bin"/><Relationship Id="rId33" Type="http://schemas.openxmlformats.org/officeDocument/2006/relationships/image" Target="../media/image46.emf"/><Relationship Id="rId38" Type="http://schemas.openxmlformats.org/officeDocument/2006/relationships/oleObject" Target="../embeddings/oleObject103.bin"/><Relationship Id="rId46" Type="http://schemas.openxmlformats.org/officeDocument/2006/relationships/image" Target="../media/image41.emf"/><Relationship Id="rId59" Type="http://schemas.openxmlformats.org/officeDocument/2006/relationships/oleObject" Target="../embeddings/oleObject117.bin"/><Relationship Id="rId67" Type="http://schemas.openxmlformats.org/officeDocument/2006/relationships/image" Target="../media/image57.emf"/><Relationship Id="rId20" Type="http://schemas.openxmlformats.org/officeDocument/2006/relationships/oleObject" Target="../embeddings/oleObject91.bin"/><Relationship Id="rId41" Type="http://schemas.openxmlformats.org/officeDocument/2006/relationships/oleObject" Target="../embeddings/oleObject105.bin"/><Relationship Id="rId54" Type="http://schemas.openxmlformats.org/officeDocument/2006/relationships/image" Target="../media/image52.emf"/><Relationship Id="rId62" Type="http://schemas.openxmlformats.org/officeDocument/2006/relationships/oleObject" Target="../embeddings/oleObject119.bin"/><Relationship Id="rId70" Type="http://schemas.openxmlformats.org/officeDocument/2006/relationships/oleObject" Target="../embeddings/oleObject123.bin"/><Relationship Id="rId75" Type="http://schemas.openxmlformats.org/officeDocument/2006/relationships/oleObject" Target="../embeddings/oleObject127.bin"/><Relationship Id="rId83" Type="http://schemas.openxmlformats.org/officeDocument/2006/relationships/oleObject" Target="../embeddings/oleObject132.bin"/><Relationship Id="rId88" Type="http://schemas.openxmlformats.org/officeDocument/2006/relationships/oleObject" Target="../embeddings/oleObject135.bin"/><Relationship Id="rId91" Type="http://schemas.openxmlformats.org/officeDocument/2006/relationships/oleObject" Target="../embeddings/oleObject137.bin"/><Relationship Id="rId96" Type="http://schemas.openxmlformats.org/officeDocument/2006/relationships/image" Target="../media/image34.emf"/><Relationship Id="rId1" Type="http://schemas.openxmlformats.org/officeDocument/2006/relationships/printerSettings" Target="../printerSettings/printerSettings8.bin"/><Relationship Id="rId6" Type="http://schemas.openxmlformats.org/officeDocument/2006/relationships/oleObject" Target="../embeddings/oleObject83.bin"/><Relationship Id="rId15" Type="http://schemas.openxmlformats.org/officeDocument/2006/relationships/oleObject" Target="../embeddings/oleObject88.bin"/><Relationship Id="rId23" Type="http://schemas.openxmlformats.org/officeDocument/2006/relationships/oleObject" Target="../embeddings/oleObject94.bin"/><Relationship Id="rId28" Type="http://schemas.openxmlformats.org/officeDocument/2006/relationships/oleObject" Target="../embeddings/oleObject97.bin"/><Relationship Id="rId36" Type="http://schemas.openxmlformats.org/officeDocument/2006/relationships/oleObject" Target="../embeddings/oleObject102.bin"/><Relationship Id="rId49" Type="http://schemas.openxmlformats.org/officeDocument/2006/relationships/oleObject" Target="../embeddings/oleObject110.bin"/><Relationship Id="rId57" Type="http://schemas.openxmlformats.org/officeDocument/2006/relationships/oleObject" Target="../embeddings/oleObject115.bin"/><Relationship Id="rId10" Type="http://schemas.openxmlformats.org/officeDocument/2006/relationships/oleObject" Target="../embeddings/oleObject85.bin"/><Relationship Id="rId31" Type="http://schemas.openxmlformats.org/officeDocument/2006/relationships/image" Target="../media/image45.emf"/><Relationship Id="rId44" Type="http://schemas.openxmlformats.org/officeDocument/2006/relationships/image" Target="../media/image40.emf"/><Relationship Id="rId52" Type="http://schemas.openxmlformats.org/officeDocument/2006/relationships/image" Target="../media/image51.emf"/><Relationship Id="rId60" Type="http://schemas.openxmlformats.org/officeDocument/2006/relationships/oleObject" Target="../embeddings/oleObject118.bin"/><Relationship Id="rId65" Type="http://schemas.openxmlformats.org/officeDocument/2006/relationships/image" Target="../media/image56.emf"/><Relationship Id="rId73" Type="http://schemas.openxmlformats.org/officeDocument/2006/relationships/oleObject" Target="../embeddings/oleObject126.bin"/><Relationship Id="rId78" Type="http://schemas.openxmlformats.org/officeDocument/2006/relationships/image" Target="../media/image60.emf"/><Relationship Id="rId81" Type="http://schemas.openxmlformats.org/officeDocument/2006/relationships/oleObject" Target="../embeddings/oleObject131.bin"/><Relationship Id="rId86" Type="http://schemas.openxmlformats.org/officeDocument/2006/relationships/oleObject" Target="../embeddings/oleObject134.bin"/><Relationship Id="rId94" Type="http://schemas.openxmlformats.org/officeDocument/2006/relationships/image" Target="../media/image35.emf"/><Relationship Id="rId4" Type="http://schemas.openxmlformats.org/officeDocument/2006/relationships/oleObject" Target="../embeddings/oleObject82.bin"/><Relationship Id="rId9" Type="http://schemas.openxmlformats.org/officeDocument/2006/relationships/image" Target="../media/image3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K51"/>
  <sheetViews>
    <sheetView showGridLines="0" zoomScaleNormal="100" workbookViewId="0">
      <selection activeCell="H15" sqref="H15"/>
    </sheetView>
  </sheetViews>
  <sheetFormatPr defaultRowHeight="15"/>
  <cols>
    <col min="1" max="1" width="9" style="209"/>
    <col min="2" max="2" width="9" style="247"/>
    <col min="3" max="256" width="9" style="209"/>
    <col min="257" max="1025" width="9" style="216"/>
    <col min="1026" max="16384" width="9" style="248"/>
  </cols>
  <sheetData>
    <row r="1" spans="1:256" ht="20.100000000000001" customHeight="1">
      <c r="A1" s="209" t="s">
        <v>8</v>
      </c>
      <c r="B1" s="210"/>
      <c r="C1" s="211"/>
      <c r="D1" s="209" t="s">
        <v>986</v>
      </c>
      <c r="E1" s="212" t="s">
        <v>9</v>
      </c>
      <c r="F1" s="213" t="s">
        <v>10</v>
      </c>
      <c r="G1" s="214"/>
      <c r="H1" s="215" t="s">
        <v>987</v>
      </c>
    </row>
    <row r="2" spans="1:256" s="222" customFormat="1" ht="18.75" customHeight="1">
      <c r="A2" s="217">
        <v>1</v>
      </c>
      <c r="B2" s="218">
        <v>0</v>
      </c>
      <c r="C2" s="219"/>
      <c r="D2" s="220" t="s">
        <v>988</v>
      </c>
      <c r="E2" s="220" t="s">
        <v>989</v>
      </c>
      <c r="F2" s="220" t="s">
        <v>191</v>
      </c>
      <c r="G2" s="220" t="s">
        <v>11</v>
      </c>
      <c r="H2" s="221" t="s">
        <v>990</v>
      </c>
      <c r="I2" s="220"/>
      <c r="J2" s="220"/>
      <c r="K2" s="220"/>
      <c r="L2" s="220"/>
      <c r="M2" s="220"/>
      <c r="N2" s="220"/>
      <c r="O2" s="220"/>
      <c r="P2" s="220"/>
      <c r="Q2" s="220"/>
      <c r="R2" s="220"/>
      <c r="S2" s="220"/>
      <c r="T2" s="220"/>
      <c r="U2" s="220"/>
      <c r="V2" s="220"/>
      <c r="W2" s="220"/>
      <c r="X2" s="220"/>
      <c r="Y2" s="220"/>
      <c r="Z2" s="220"/>
      <c r="AA2" s="220"/>
      <c r="AB2" s="220"/>
      <c r="AC2" s="220"/>
      <c r="AD2" s="220"/>
      <c r="AE2" s="220"/>
      <c r="AF2" s="220"/>
      <c r="AG2" s="220"/>
      <c r="AH2" s="220"/>
      <c r="AI2" s="220"/>
      <c r="AJ2" s="220"/>
      <c r="AK2" s="220"/>
      <c r="AL2" s="220"/>
      <c r="AM2" s="220"/>
      <c r="AN2" s="220"/>
      <c r="AO2" s="220"/>
      <c r="AP2" s="220"/>
      <c r="AQ2" s="220"/>
      <c r="AR2" s="220"/>
      <c r="AS2" s="220"/>
      <c r="AT2" s="220"/>
      <c r="AU2" s="220"/>
      <c r="AV2" s="220"/>
      <c r="AW2" s="220"/>
      <c r="AX2" s="220"/>
      <c r="AY2" s="220"/>
      <c r="AZ2" s="220"/>
      <c r="BA2" s="220"/>
      <c r="BB2" s="220"/>
      <c r="BC2" s="220"/>
      <c r="BD2" s="220"/>
      <c r="BE2" s="220"/>
      <c r="BF2" s="220"/>
      <c r="BG2" s="220"/>
      <c r="BH2" s="220"/>
      <c r="BI2" s="220"/>
      <c r="BJ2" s="220"/>
      <c r="BK2" s="220"/>
      <c r="BL2" s="220"/>
      <c r="BM2" s="220"/>
      <c r="BN2" s="220"/>
      <c r="BO2" s="220"/>
      <c r="BP2" s="220"/>
      <c r="BQ2" s="220"/>
      <c r="BR2" s="220"/>
      <c r="BS2" s="220"/>
      <c r="BT2" s="220"/>
      <c r="BU2" s="220"/>
      <c r="BV2" s="220"/>
      <c r="BW2" s="220"/>
      <c r="BX2" s="220"/>
      <c r="BY2" s="220"/>
      <c r="BZ2" s="220"/>
      <c r="CA2" s="220"/>
      <c r="CB2" s="220"/>
      <c r="CC2" s="220"/>
      <c r="CD2" s="220"/>
      <c r="CE2" s="220"/>
      <c r="CF2" s="220"/>
      <c r="CG2" s="220"/>
      <c r="CH2" s="220"/>
      <c r="CI2" s="220"/>
      <c r="CJ2" s="220"/>
      <c r="CK2" s="220"/>
      <c r="CL2" s="220"/>
      <c r="CM2" s="220"/>
      <c r="CN2" s="220"/>
      <c r="CO2" s="220"/>
      <c r="CP2" s="220"/>
      <c r="CQ2" s="220"/>
      <c r="CR2" s="220"/>
      <c r="CS2" s="220"/>
      <c r="CT2" s="220"/>
      <c r="CU2" s="220"/>
      <c r="CV2" s="220"/>
      <c r="CW2" s="220"/>
      <c r="CX2" s="220"/>
      <c r="CY2" s="220"/>
      <c r="CZ2" s="220"/>
      <c r="DA2" s="220"/>
      <c r="DB2" s="220"/>
      <c r="DC2" s="220"/>
      <c r="DD2" s="220"/>
      <c r="DE2" s="220"/>
      <c r="DF2" s="220"/>
      <c r="DG2" s="220"/>
      <c r="DH2" s="220"/>
      <c r="DI2" s="220"/>
      <c r="DJ2" s="220"/>
      <c r="DK2" s="220"/>
      <c r="DL2" s="220"/>
      <c r="DM2" s="220"/>
      <c r="DN2" s="220"/>
      <c r="DO2" s="220"/>
      <c r="DP2" s="220"/>
      <c r="DQ2" s="220"/>
      <c r="DR2" s="220"/>
      <c r="DS2" s="220"/>
      <c r="DT2" s="220"/>
      <c r="DU2" s="220"/>
      <c r="DV2" s="220"/>
      <c r="DW2" s="220"/>
      <c r="DX2" s="220"/>
      <c r="DY2" s="220"/>
      <c r="DZ2" s="220"/>
      <c r="EA2" s="220"/>
      <c r="EB2" s="220"/>
      <c r="EC2" s="220"/>
      <c r="ED2" s="220"/>
      <c r="EE2" s="220"/>
      <c r="EF2" s="220"/>
      <c r="EG2" s="220"/>
      <c r="EH2" s="220"/>
      <c r="EI2" s="220"/>
      <c r="EJ2" s="220"/>
      <c r="EK2" s="220"/>
      <c r="EL2" s="220"/>
      <c r="EM2" s="220"/>
      <c r="EN2" s="220"/>
      <c r="EO2" s="220"/>
      <c r="EP2" s="220"/>
      <c r="EQ2" s="220"/>
      <c r="ER2" s="220"/>
      <c r="ES2" s="220"/>
      <c r="ET2" s="220"/>
      <c r="EU2" s="220"/>
      <c r="EV2" s="220"/>
      <c r="EW2" s="220"/>
      <c r="EX2" s="220"/>
      <c r="EY2" s="220"/>
      <c r="EZ2" s="220"/>
      <c r="FA2" s="220"/>
      <c r="FB2" s="220"/>
      <c r="FC2" s="220"/>
      <c r="FD2" s="220"/>
      <c r="FE2" s="220"/>
      <c r="FF2" s="220"/>
      <c r="FG2" s="220"/>
      <c r="FH2" s="220"/>
      <c r="FI2" s="220"/>
      <c r="FJ2" s="220"/>
      <c r="FK2" s="220"/>
      <c r="FL2" s="220"/>
      <c r="FM2" s="220"/>
      <c r="FN2" s="220"/>
      <c r="FO2" s="220"/>
      <c r="FP2" s="220"/>
      <c r="FQ2" s="220"/>
      <c r="FR2" s="220"/>
      <c r="FS2" s="220"/>
      <c r="FT2" s="220"/>
      <c r="FU2" s="220"/>
      <c r="FV2" s="220"/>
      <c r="FW2" s="220"/>
      <c r="FX2" s="220"/>
      <c r="FY2" s="220"/>
      <c r="FZ2" s="220"/>
      <c r="GA2" s="220"/>
      <c r="GB2" s="220"/>
      <c r="GC2" s="220"/>
      <c r="GD2" s="220"/>
      <c r="GE2" s="220"/>
      <c r="GF2" s="220"/>
      <c r="GG2" s="220"/>
      <c r="GH2" s="220"/>
      <c r="GI2" s="220"/>
      <c r="GJ2" s="220"/>
      <c r="GK2" s="220"/>
      <c r="GL2" s="220"/>
      <c r="GM2" s="220"/>
      <c r="GN2" s="220"/>
      <c r="GO2" s="220"/>
      <c r="GP2" s="220"/>
      <c r="GQ2" s="220"/>
      <c r="GR2" s="220"/>
      <c r="GS2" s="220"/>
      <c r="GT2" s="220"/>
      <c r="GU2" s="220"/>
      <c r="GV2" s="220"/>
      <c r="GW2" s="220"/>
      <c r="GX2" s="220"/>
      <c r="GY2" s="220"/>
      <c r="GZ2" s="220"/>
      <c r="HA2" s="220"/>
      <c r="HB2" s="220"/>
      <c r="HC2" s="220"/>
      <c r="HD2" s="220"/>
      <c r="HE2" s="220"/>
      <c r="HF2" s="220"/>
      <c r="HG2" s="220"/>
      <c r="HH2" s="220"/>
      <c r="HI2" s="220"/>
      <c r="HJ2" s="220"/>
      <c r="HK2" s="220"/>
      <c r="HL2" s="220"/>
      <c r="HM2" s="220"/>
      <c r="HN2" s="220"/>
      <c r="HO2" s="220"/>
      <c r="HP2" s="220"/>
      <c r="HQ2" s="220"/>
      <c r="HR2" s="220"/>
      <c r="HS2" s="220"/>
      <c r="HT2" s="220"/>
      <c r="HU2" s="220"/>
      <c r="HV2" s="220"/>
      <c r="HW2" s="220"/>
      <c r="HX2" s="220"/>
      <c r="HY2" s="220"/>
      <c r="HZ2" s="220"/>
      <c r="IA2" s="220"/>
      <c r="IB2" s="220"/>
      <c r="IC2" s="220"/>
      <c r="ID2" s="220"/>
      <c r="IE2" s="220"/>
      <c r="IF2" s="220"/>
      <c r="IG2" s="220"/>
      <c r="IH2" s="220"/>
      <c r="II2" s="220"/>
      <c r="IJ2" s="220"/>
      <c r="IK2" s="220"/>
      <c r="IL2" s="220"/>
      <c r="IM2" s="220"/>
      <c r="IN2" s="220"/>
      <c r="IO2" s="220"/>
      <c r="IP2" s="220"/>
      <c r="IQ2" s="220"/>
      <c r="IR2" s="220"/>
      <c r="IS2" s="220"/>
      <c r="IT2" s="220"/>
      <c r="IU2" s="220"/>
      <c r="IV2" s="220"/>
    </row>
    <row r="3" spans="1:256" ht="19.5" customHeight="1">
      <c r="A3" s="214">
        <f>A2+1</f>
        <v>2</v>
      </c>
      <c r="B3" s="210">
        <v>1.2</v>
      </c>
      <c r="C3" s="211"/>
      <c r="D3" s="209" t="s">
        <v>991</v>
      </c>
      <c r="E3" s="209" t="s">
        <v>992</v>
      </c>
      <c r="F3" s="209" t="s">
        <v>993</v>
      </c>
      <c r="G3" s="209" t="s">
        <v>994</v>
      </c>
      <c r="H3" s="223"/>
    </row>
    <row r="4" spans="1:256" s="229" customFormat="1" ht="19.5" customHeight="1">
      <c r="A4" s="224">
        <f>A3+1</f>
        <v>3</v>
      </c>
      <c r="B4" s="225">
        <v>1.7</v>
      </c>
      <c r="C4" s="226"/>
      <c r="D4" s="227" t="s">
        <v>995</v>
      </c>
      <c r="E4" s="227" t="s">
        <v>996</v>
      </c>
      <c r="F4" s="227" t="s">
        <v>993</v>
      </c>
      <c r="G4" s="227" t="s">
        <v>997</v>
      </c>
      <c r="H4" s="228"/>
      <c r="I4" s="227"/>
      <c r="J4" s="227"/>
      <c r="K4" s="227"/>
      <c r="L4" s="227"/>
      <c r="M4" s="227"/>
      <c r="N4" s="227"/>
      <c r="O4" s="227"/>
      <c r="P4" s="227"/>
      <c r="Q4" s="227"/>
      <c r="R4" s="227"/>
      <c r="S4" s="227"/>
      <c r="T4" s="227"/>
      <c r="U4" s="227"/>
      <c r="V4" s="227"/>
      <c r="W4" s="227"/>
      <c r="X4" s="227"/>
      <c r="Y4" s="227"/>
      <c r="Z4" s="227"/>
      <c r="AA4" s="227"/>
      <c r="AB4" s="227"/>
      <c r="AC4" s="227"/>
      <c r="AD4" s="227"/>
      <c r="AE4" s="227"/>
      <c r="AF4" s="227"/>
      <c r="AG4" s="227"/>
      <c r="AH4" s="227"/>
      <c r="AI4" s="227"/>
      <c r="AJ4" s="227"/>
      <c r="AK4" s="227"/>
      <c r="AL4" s="227"/>
      <c r="AM4" s="227"/>
      <c r="AN4" s="227"/>
      <c r="AO4" s="227"/>
      <c r="AP4" s="227"/>
      <c r="AQ4" s="227"/>
      <c r="AR4" s="227"/>
      <c r="AS4" s="227"/>
      <c r="AT4" s="227"/>
      <c r="AU4" s="227"/>
      <c r="AV4" s="227"/>
      <c r="AW4" s="227"/>
      <c r="AX4" s="227"/>
      <c r="AY4" s="227"/>
      <c r="AZ4" s="227"/>
      <c r="BA4" s="227"/>
      <c r="BB4" s="227"/>
      <c r="BC4" s="227"/>
      <c r="BD4" s="227"/>
      <c r="BE4" s="227"/>
      <c r="BF4" s="227"/>
      <c r="BG4" s="227"/>
      <c r="BH4" s="227"/>
      <c r="BI4" s="227"/>
      <c r="BJ4" s="227"/>
      <c r="BK4" s="227"/>
      <c r="BL4" s="227"/>
      <c r="BM4" s="227"/>
      <c r="BN4" s="227"/>
      <c r="BO4" s="227"/>
      <c r="BP4" s="227"/>
      <c r="BQ4" s="227"/>
      <c r="BR4" s="227"/>
      <c r="BS4" s="227"/>
      <c r="BT4" s="227"/>
      <c r="BU4" s="227"/>
      <c r="BV4" s="227"/>
      <c r="BW4" s="227"/>
      <c r="BX4" s="227"/>
      <c r="BY4" s="227"/>
      <c r="BZ4" s="227"/>
      <c r="CA4" s="227"/>
      <c r="CB4" s="227"/>
      <c r="CC4" s="227"/>
      <c r="CD4" s="227"/>
      <c r="CE4" s="227"/>
      <c r="CF4" s="227"/>
      <c r="CG4" s="227"/>
      <c r="CH4" s="227"/>
      <c r="CI4" s="227"/>
      <c r="CJ4" s="227"/>
      <c r="CK4" s="227"/>
      <c r="CL4" s="227"/>
      <c r="CM4" s="227"/>
      <c r="CN4" s="227"/>
      <c r="CO4" s="227"/>
      <c r="CP4" s="227"/>
      <c r="CQ4" s="227"/>
      <c r="CR4" s="227"/>
      <c r="CS4" s="227"/>
      <c r="CT4" s="227"/>
      <c r="CU4" s="227"/>
      <c r="CV4" s="227"/>
      <c r="CW4" s="227"/>
      <c r="CX4" s="227"/>
      <c r="CY4" s="227"/>
      <c r="CZ4" s="227"/>
      <c r="DA4" s="227"/>
      <c r="DB4" s="227"/>
      <c r="DC4" s="227"/>
      <c r="DD4" s="227"/>
      <c r="DE4" s="227"/>
      <c r="DF4" s="227"/>
      <c r="DG4" s="227"/>
      <c r="DH4" s="227"/>
      <c r="DI4" s="227"/>
      <c r="DJ4" s="227"/>
      <c r="DK4" s="227"/>
      <c r="DL4" s="227"/>
      <c r="DM4" s="227"/>
      <c r="DN4" s="227"/>
      <c r="DO4" s="227"/>
      <c r="DP4" s="227"/>
      <c r="DQ4" s="227"/>
      <c r="DR4" s="227"/>
      <c r="DS4" s="227"/>
      <c r="DT4" s="227"/>
      <c r="DU4" s="227"/>
      <c r="DV4" s="227"/>
      <c r="DW4" s="227"/>
      <c r="DX4" s="227"/>
      <c r="DY4" s="227"/>
      <c r="DZ4" s="227"/>
      <c r="EA4" s="227"/>
      <c r="EB4" s="227"/>
      <c r="EC4" s="227"/>
      <c r="ED4" s="227"/>
      <c r="EE4" s="227"/>
      <c r="EF4" s="227"/>
      <c r="EG4" s="227"/>
      <c r="EH4" s="227"/>
      <c r="EI4" s="227"/>
      <c r="EJ4" s="227"/>
      <c r="EK4" s="227"/>
      <c r="EL4" s="227"/>
      <c r="EM4" s="227"/>
      <c r="EN4" s="227"/>
      <c r="EO4" s="227"/>
      <c r="EP4" s="227"/>
      <c r="EQ4" s="227"/>
      <c r="ER4" s="227"/>
      <c r="ES4" s="227"/>
      <c r="ET4" s="227"/>
      <c r="EU4" s="227"/>
      <c r="EV4" s="227"/>
      <c r="EW4" s="227"/>
      <c r="EX4" s="227"/>
      <c r="EY4" s="227"/>
      <c r="EZ4" s="227"/>
      <c r="FA4" s="227"/>
      <c r="FB4" s="227"/>
      <c r="FC4" s="227"/>
      <c r="FD4" s="227"/>
      <c r="FE4" s="227"/>
      <c r="FF4" s="227"/>
      <c r="FG4" s="227"/>
      <c r="FH4" s="227"/>
      <c r="FI4" s="227"/>
      <c r="FJ4" s="227"/>
      <c r="FK4" s="227"/>
      <c r="FL4" s="227"/>
      <c r="FM4" s="227"/>
      <c r="FN4" s="227"/>
      <c r="FO4" s="227"/>
      <c r="FP4" s="227"/>
      <c r="FQ4" s="227"/>
      <c r="FR4" s="227"/>
      <c r="FS4" s="227"/>
      <c r="FT4" s="227"/>
      <c r="FU4" s="227"/>
      <c r="FV4" s="227"/>
      <c r="FW4" s="227"/>
      <c r="FX4" s="227"/>
      <c r="FY4" s="227"/>
      <c r="FZ4" s="227"/>
      <c r="GA4" s="227"/>
      <c r="GB4" s="227"/>
      <c r="GC4" s="227"/>
      <c r="GD4" s="227"/>
      <c r="GE4" s="227"/>
      <c r="GF4" s="227"/>
      <c r="GG4" s="227"/>
      <c r="GH4" s="227"/>
      <c r="GI4" s="227"/>
      <c r="GJ4" s="227"/>
      <c r="GK4" s="227"/>
      <c r="GL4" s="227"/>
      <c r="GM4" s="227"/>
      <c r="GN4" s="227"/>
      <c r="GO4" s="227"/>
      <c r="GP4" s="227"/>
      <c r="GQ4" s="227"/>
      <c r="GR4" s="227"/>
      <c r="GS4" s="227"/>
      <c r="GT4" s="227"/>
      <c r="GU4" s="227"/>
      <c r="GV4" s="227"/>
      <c r="GW4" s="227"/>
      <c r="GX4" s="227"/>
      <c r="GY4" s="227"/>
      <c r="GZ4" s="227"/>
      <c r="HA4" s="227"/>
      <c r="HB4" s="227"/>
      <c r="HC4" s="227"/>
      <c r="HD4" s="227"/>
      <c r="HE4" s="227"/>
      <c r="HF4" s="227"/>
      <c r="HG4" s="227"/>
      <c r="HH4" s="227"/>
      <c r="HI4" s="227"/>
      <c r="HJ4" s="227"/>
      <c r="HK4" s="227"/>
      <c r="HL4" s="227"/>
      <c r="HM4" s="227"/>
      <c r="HN4" s="227"/>
      <c r="HO4" s="227"/>
      <c r="HP4" s="227"/>
      <c r="HQ4" s="227"/>
      <c r="HR4" s="227"/>
      <c r="HS4" s="227"/>
      <c r="HT4" s="227"/>
      <c r="HU4" s="227"/>
      <c r="HV4" s="227"/>
      <c r="HW4" s="227"/>
      <c r="HX4" s="227"/>
      <c r="HY4" s="227"/>
      <c r="HZ4" s="227"/>
      <c r="IA4" s="227"/>
      <c r="IB4" s="227"/>
      <c r="IC4" s="227"/>
      <c r="ID4" s="227"/>
      <c r="IE4" s="227"/>
      <c r="IF4" s="227"/>
      <c r="IG4" s="227"/>
      <c r="IH4" s="227"/>
      <c r="II4" s="227"/>
      <c r="IJ4" s="227"/>
      <c r="IK4" s="227"/>
      <c r="IL4" s="227"/>
      <c r="IM4" s="227"/>
      <c r="IN4" s="227"/>
      <c r="IO4" s="227"/>
      <c r="IP4" s="227"/>
      <c r="IQ4" s="227"/>
      <c r="IR4" s="227"/>
      <c r="IS4" s="227"/>
      <c r="IT4" s="227"/>
      <c r="IU4" s="227"/>
      <c r="IV4" s="227"/>
    </row>
    <row r="5" spans="1:256" ht="19.5" customHeight="1">
      <c r="A5" s="230">
        <f>A4+1</f>
        <v>4</v>
      </c>
      <c r="B5" s="231">
        <v>1.8</v>
      </c>
      <c r="C5" s="232"/>
      <c r="D5" s="233" t="s">
        <v>998</v>
      </c>
      <c r="E5" s="233" t="s">
        <v>996</v>
      </c>
      <c r="F5" s="233" t="s">
        <v>999</v>
      </c>
      <c r="G5" s="233" t="s">
        <v>1000</v>
      </c>
      <c r="H5" s="234"/>
    </row>
    <row r="6" spans="1:256" s="229" customFormat="1" ht="20.100000000000001" customHeight="1">
      <c r="A6" s="224">
        <f>4+1</f>
        <v>5</v>
      </c>
      <c r="B6" s="225">
        <v>12.3</v>
      </c>
      <c r="C6" s="226"/>
      <c r="D6" s="227" t="s">
        <v>1001</v>
      </c>
      <c r="E6" s="227" t="s">
        <v>0</v>
      </c>
      <c r="F6" s="227" t="s">
        <v>1002</v>
      </c>
      <c r="G6" s="227"/>
      <c r="H6" s="228"/>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7"/>
      <c r="BH6" s="227"/>
      <c r="BI6" s="227"/>
      <c r="BJ6" s="227"/>
      <c r="BK6" s="227"/>
      <c r="BL6" s="227"/>
      <c r="BM6" s="227"/>
      <c r="BN6" s="227"/>
      <c r="BO6" s="227"/>
      <c r="BP6" s="227"/>
      <c r="BQ6" s="227"/>
      <c r="BR6" s="227"/>
      <c r="BS6" s="227"/>
      <c r="BT6" s="227"/>
      <c r="BU6" s="227"/>
      <c r="BV6" s="227"/>
      <c r="BW6" s="227"/>
      <c r="BX6" s="227"/>
      <c r="BY6" s="227"/>
      <c r="BZ6" s="227"/>
      <c r="CA6" s="227"/>
      <c r="CB6" s="227"/>
      <c r="CC6" s="227"/>
      <c r="CD6" s="227"/>
      <c r="CE6" s="227"/>
      <c r="CF6" s="227"/>
      <c r="CG6" s="227"/>
      <c r="CH6" s="227"/>
      <c r="CI6" s="227"/>
      <c r="CJ6" s="227"/>
      <c r="CK6" s="227"/>
      <c r="CL6" s="227"/>
      <c r="CM6" s="227"/>
      <c r="CN6" s="227"/>
      <c r="CO6" s="227"/>
      <c r="CP6" s="227"/>
      <c r="CQ6" s="227"/>
      <c r="CR6" s="227"/>
      <c r="CS6" s="227"/>
      <c r="CT6" s="227"/>
      <c r="CU6" s="227"/>
      <c r="CV6" s="227"/>
      <c r="CW6" s="227"/>
      <c r="CX6" s="227"/>
      <c r="CY6" s="227"/>
      <c r="CZ6" s="227"/>
      <c r="DA6" s="227"/>
      <c r="DB6" s="227"/>
      <c r="DC6" s="227"/>
      <c r="DD6" s="227"/>
      <c r="DE6" s="227"/>
      <c r="DF6" s="227"/>
      <c r="DG6" s="227"/>
      <c r="DH6" s="227"/>
      <c r="DI6" s="227"/>
      <c r="DJ6" s="227"/>
      <c r="DK6" s="227"/>
      <c r="DL6" s="227"/>
      <c r="DM6" s="227"/>
      <c r="DN6" s="227"/>
      <c r="DO6" s="227"/>
      <c r="DP6" s="227"/>
      <c r="DQ6" s="227"/>
      <c r="DR6" s="227"/>
      <c r="DS6" s="227"/>
      <c r="DT6" s="227"/>
      <c r="DU6" s="227"/>
      <c r="DV6" s="227"/>
      <c r="DW6" s="227"/>
      <c r="DX6" s="227"/>
      <c r="DY6" s="227"/>
      <c r="DZ6" s="227"/>
      <c r="EA6" s="227"/>
      <c r="EB6" s="227"/>
      <c r="EC6" s="227"/>
      <c r="ED6" s="227"/>
      <c r="EE6" s="227"/>
      <c r="EF6" s="227"/>
      <c r="EG6" s="227"/>
      <c r="EH6" s="227"/>
      <c r="EI6" s="227"/>
      <c r="EJ6" s="227"/>
      <c r="EK6" s="227"/>
      <c r="EL6" s="227"/>
      <c r="EM6" s="227"/>
      <c r="EN6" s="227"/>
      <c r="EO6" s="227"/>
      <c r="EP6" s="227"/>
      <c r="EQ6" s="227"/>
      <c r="ER6" s="227"/>
      <c r="ES6" s="227"/>
      <c r="ET6" s="227"/>
      <c r="EU6" s="227"/>
      <c r="EV6" s="227"/>
      <c r="EW6" s="227"/>
      <c r="EX6" s="227"/>
      <c r="EY6" s="227"/>
      <c r="EZ6" s="227"/>
      <c r="FA6" s="227"/>
      <c r="FB6" s="227"/>
      <c r="FC6" s="227"/>
      <c r="FD6" s="227"/>
      <c r="FE6" s="227"/>
      <c r="FF6" s="227"/>
      <c r="FG6" s="227"/>
      <c r="FH6" s="227"/>
      <c r="FI6" s="227"/>
      <c r="FJ6" s="227"/>
      <c r="FK6" s="227"/>
      <c r="FL6" s="227"/>
      <c r="FM6" s="227"/>
      <c r="FN6" s="227"/>
      <c r="FO6" s="227"/>
      <c r="FP6" s="227"/>
      <c r="FQ6" s="227"/>
      <c r="FR6" s="227"/>
      <c r="FS6" s="227"/>
      <c r="FT6" s="227"/>
      <c r="FU6" s="227"/>
      <c r="FV6" s="227"/>
      <c r="FW6" s="227"/>
      <c r="FX6" s="227"/>
      <c r="FY6" s="227"/>
      <c r="FZ6" s="227"/>
      <c r="GA6" s="227"/>
      <c r="GB6" s="227"/>
      <c r="GC6" s="227"/>
      <c r="GD6" s="227"/>
      <c r="GE6" s="227"/>
      <c r="GF6" s="227"/>
      <c r="GG6" s="227"/>
      <c r="GH6" s="227"/>
      <c r="GI6" s="227"/>
      <c r="GJ6" s="227"/>
      <c r="GK6" s="227"/>
      <c r="GL6" s="227"/>
      <c r="GM6" s="227"/>
      <c r="GN6" s="227"/>
      <c r="GO6" s="227"/>
      <c r="GP6" s="227"/>
      <c r="GQ6" s="227"/>
      <c r="GR6" s="227"/>
      <c r="GS6" s="227"/>
      <c r="GT6" s="227"/>
      <c r="GU6" s="227"/>
      <c r="GV6" s="227"/>
      <c r="GW6" s="227"/>
      <c r="GX6" s="227"/>
      <c r="GY6" s="227"/>
      <c r="GZ6" s="227"/>
      <c r="HA6" s="227"/>
      <c r="HB6" s="227"/>
      <c r="HC6" s="227"/>
      <c r="HD6" s="227"/>
      <c r="HE6" s="227"/>
      <c r="HF6" s="227"/>
      <c r="HG6" s="227"/>
      <c r="HH6" s="227"/>
      <c r="HI6" s="227"/>
      <c r="HJ6" s="227"/>
      <c r="HK6" s="227"/>
      <c r="HL6" s="227"/>
      <c r="HM6" s="227"/>
      <c r="HN6" s="227"/>
      <c r="HO6" s="227"/>
      <c r="HP6" s="227"/>
      <c r="HQ6" s="227"/>
      <c r="HR6" s="227"/>
      <c r="HS6" s="227"/>
      <c r="HT6" s="227"/>
      <c r="HU6" s="227"/>
      <c r="HV6" s="227"/>
      <c r="HW6" s="227"/>
      <c r="HX6" s="227"/>
      <c r="HY6" s="227"/>
      <c r="HZ6" s="227"/>
      <c r="IA6" s="227"/>
      <c r="IB6" s="227"/>
      <c r="IC6" s="227"/>
      <c r="ID6" s="227"/>
      <c r="IE6" s="227"/>
      <c r="IF6" s="227"/>
      <c r="IG6" s="227"/>
      <c r="IH6" s="227"/>
      <c r="II6" s="227"/>
      <c r="IJ6" s="227"/>
      <c r="IK6" s="227"/>
      <c r="IL6" s="227"/>
      <c r="IM6" s="227"/>
      <c r="IN6" s="227"/>
      <c r="IO6" s="227"/>
      <c r="IP6" s="227"/>
      <c r="IQ6" s="227"/>
      <c r="IR6" s="227"/>
      <c r="IS6" s="227"/>
      <c r="IT6" s="227"/>
      <c r="IU6" s="227"/>
      <c r="IV6" s="227"/>
    </row>
    <row r="7" spans="1:256" ht="20.100000000000001" customHeight="1">
      <c r="A7" s="230">
        <v>6</v>
      </c>
      <c r="B7" s="231">
        <v>18.8</v>
      </c>
      <c r="C7" s="232"/>
      <c r="D7" s="233" t="s">
        <v>1003</v>
      </c>
      <c r="E7" s="233" t="s">
        <v>0</v>
      </c>
      <c r="F7" s="233" t="s">
        <v>1004</v>
      </c>
      <c r="G7" s="230"/>
      <c r="H7" s="234"/>
    </row>
    <row r="8" spans="1:256" s="229" customFormat="1" ht="20.100000000000001" customHeight="1">
      <c r="A8" s="224">
        <v>7</v>
      </c>
      <c r="B8" s="225">
        <v>43.9</v>
      </c>
      <c r="C8" s="226"/>
      <c r="D8" s="227" t="s">
        <v>1005</v>
      </c>
      <c r="E8" s="227" t="s">
        <v>0</v>
      </c>
      <c r="F8" s="227" t="s">
        <v>1006</v>
      </c>
      <c r="G8" s="227"/>
      <c r="H8" s="228"/>
      <c r="I8" s="227"/>
      <c r="J8" s="227"/>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7"/>
      <c r="AJ8" s="227"/>
      <c r="AK8" s="227"/>
      <c r="AL8" s="227"/>
      <c r="AM8" s="227"/>
      <c r="AN8" s="227"/>
      <c r="AO8" s="227"/>
      <c r="AP8" s="227"/>
      <c r="AQ8" s="227"/>
      <c r="AR8" s="227"/>
      <c r="AS8" s="227"/>
      <c r="AT8" s="227"/>
      <c r="AU8" s="227"/>
      <c r="AV8" s="227"/>
      <c r="AW8" s="227"/>
      <c r="AX8" s="227"/>
      <c r="AY8" s="227"/>
      <c r="AZ8" s="227"/>
      <c r="BA8" s="227"/>
      <c r="BB8" s="227"/>
      <c r="BC8" s="227"/>
      <c r="BD8" s="227"/>
      <c r="BE8" s="227"/>
      <c r="BF8" s="227"/>
      <c r="BG8" s="227"/>
      <c r="BH8" s="227"/>
      <c r="BI8" s="227"/>
      <c r="BJ8" s="227"/>
      <c r="BK8" s="227"/>
      <c r="BL8" s="227"/>
      <c r="BM8" s="227"/>
      <c r="BN8" s="227"/>
      <c r="BO8" s="227"/>
      <c r="BP8" s="227"/>
      <c r="BQ8" s="227"/>
      <c r="BR8" s="227"/>
      <c r="BS8" s="227"/>
      <c r="BT8" s="227"/>
      <c r="BU8" s="227"/>
      <c r="BV8" s="227"/>
      <c r="BW8" s="227"/>
      <c r="BX8" s="227"/>
      <c r="BY8" s="227"/>
      <c r="BZ8" s="227"/>
      <c r="CA8" s="227"/>
      <c r="CB8" s="227"/>
      <c r="CC8" s="227"/>
      <c r="CD8" s="227"/>
      <c r="CE8" s="227"/>
      <c r="CF8" s="227"/>
      <c r="CG8" s="227"/>
      <c r="CH8" s="227"/>
      <c r="CI8" s="227"/>
      <c r="CJ8" s="227"/>
      <c r="CK8" s="227"/>
      <c r="CL8" s="227"/>
      <c r="CM8" s="227"/>
      <c r="CN8" s="227"/>
      <c r="CO8" s="227"/>
      <c r="CP8" s="227"/>
      <c r="CQ8" s="227"/>
      <c r="CR8" s="227"/>
      <c r="CS8" s="227"/>
      <c r="CT8" s="227"/>
      <c r="CU8" s="227"/>
      <c r="CV8" s="227"/>
      <c r="CW8" s="227"/>
      <c r="CX8" s="227"/>
      <c r="CY8" s="227"/>
      <c r="CZ8" s="227"/>
      <c r="DA8" s="227"/>
      <c r="DB8" s="227"/>
      <c r="DC8" s="227"/>
      <c r="DD8" s="227"/>
      <c r="DE8" s="227"/>
      <c r="DF8" s="227"/>
      <c r="DG8" s="227"/>
      <c r="DH8" s="227"/>
      <c r="DI8" s="227"/>
      <c r="DJ8" s="227"/>
      <c r="DK8" s="227"/>
      <c r="DL8" s="227"/>
      <c r="DM8" s="227"/>
      <c r="DN8" s="227"/>
      <c r="DO8" s="227"/>
      <c r="DP8" s="227"/>
      <c r="DQ8" s="227"/>
      <c r="DR8" s="227"/>
      <c r="DS8" s="227"/>
      <c r="DT8" s="227"/>
      <c r="DU8" s="227"/>
      <c r="DV8" s="227"/>
      <c r="DW8" s="227"/>
      <c r="DX8" s="227"/>
      <c r="DY8" s="227"/>
      <c r="DZ8" s="227"/>
      <c r="EA8" s="227"/>
      <c r="EB8" s="227"/>
      <c r="EC8" s="227"/>
      <c r="ED8" s="227"/>
      <c r="EE8" s="227"/>
      <c r="EF8" s="227"/>
      <c r="EG8" s="227"/>
      <c r="EH8" s="227"/>
      <c r="EI8" s="227"/>
      <c r="EJ8" s="227"/>
      <c r="EK8" s="227"/>
      <c r="EL8" s="227"/>
      <c r="EM8" s="227"/>
      <c r="EN8" s="227"/>
      <c r="EO8" s="227"/>
      <c r="EP8" s="227"/>
      <c r="EQ8" s="227"/>
      <c r="ER8" s="227"/>
      <c r="ES8" s="227"/>
      <c r="ET8" s="227"/>
      <c r="EU8" s="227"/>
      <c r="EV8" s="227"/>
      <c r="EW8" s="227"/>
      <c r="EX8" s="227"/>
      <c r="EY8" s="227"/>
      <c r="EZ8" s="227"/>
      <c r="FA8" s="227"/>
      <c r="FB8" s="227"/>
      <c r="FC8" s="227"/>
      <c r="FD8" s="227"/>
      <c r="FE8" s="227"/>
      <c r="FF8" s="227"/>
      <c r="FG8" s="227"/>
      <c r="FH8" s="227"/>
      <c r="FI8" s="227"/>
      <c r="FJ8" s="227"/>
      <c r="FK8" s="227"/>
      <c r="FL8" s="227"/>
      <c r="FM8" s="227"/>
      <c r="FN8" s="227"/>
      <c r="FO8" s="227"/>
      <c r="FP8" s="227"/>
      <c r="FQ8" s="227"/>
      <c r="FR8" s="227"/>
      <c r="FS8" s="227"/>
      <c r="FT8" s="227"/>
      <c r="FU8" s="227"/>
      <c r="FV8" s="227"/>
      <c r="FW8" s="227"/>
      <c r="FX8" s="227"/>
      <c r="FY8" s="227"/>
      <c r="FZ8" s="227"/>
      <c r="GA8" s="227"/>
      <c r="GB8" s="227"/>
      <c r="GC8" s="227"/>
      <c r="GD8" s="227"/>
      <c r="GE8" s="227"/>
      <c r="GF8" s="227"/>
      <c r="GG8" s="227"/>
      <c r="GH8" s="227"/>
      <c r="GI8" s="227"/>
      <c r="GJ8" s="227"/>
      <c r="GK8" s="227"/>
      <c r="GL8" s="227"/>
      <c r="GM8" s="227"/>
      <c r="GN8" s="227"/>
      <c r="GO8" s="227"/>
      <c r="GP8" s="227"/>
      <c r="GQ8" s="227"/>
      <c r="GR8" s="227"/>
      <c r="GS8" s="227"/>
      <c r="GT8" s="227"/>
      <c r="GU8" s="227"/>
      <c r="GV8" s="227"/>
      <c r="GW8" s="227"/>
      <c r="GX8" s="227"/>
      <c r="GY8" s="227"/>
      <c r="GZ8" s="227"/>
      <c r="HA8" s="227"/>
      <c r="HB8" s="227"/>
      <c r="HC8" s="227"/>
      <c r="HD8" s="227"/>
      <c r="HE8" s="227"/>
      <c r="HF8" s="227"/>
      <c r="HG8" s="227"/>
      <c r="HH8" s="227"/>
      <c r="HI8" s="227"/>
      <c r="HJ8" s="227"/>
      <c r="HK8" s="227"/>
      <c r="HL8" s="227"/>
      <c r="HM8" s="227"/>
      <c r="HN8" s="227"/>
      <c r="HO8" s="227"/>
      <c r="HP8" s="227"/>
      <c r="HQ8" s="227"/>
      <c r="HR8" s="227"/>
      <c r="HS8" s="227"/>
      <c r="HT8" s="227"/>
      <c r="HU8" s="227"/>
      <c r="HV8" s="227"/>
      <c r="HW8" s="227"/>
      <c r="HX8" s="227"/>
      <c r="HY8" s="227"/>
      <c r="HZ8" s="227"/>
      <c r="IA8" s="227"/>
      <c r="IB8" s="227"/>
      <c r="IC8" s="227"/>
      <c r="ID8" s="227"/>
      <c r="IE8" s="227"/>
      <c r="IF8" s="227"/>
      <c r="IG8" s="227"/>
      <c r="IH8" s="227"/>
      <c r="II8" s="227"/>
      <c r="IJ8" s="227"/>
      <c r="IK8" s="227"/>
      <c r="IL8" s="227"/>
      <c r="IM8" s="227"/>
      <c r="IN8" s="227"/>
      <c r="IO8" s="227"/>
      <c r="IP8" s="227"/>
      <c r="IQ8" s="227"/>
      <c r="IR8" s="227"/>
      <c r="IS8" s="227"/>
      <c r="IT8" s="227"/>
      <c r="IU8" s="227"/>
      <c r="IV8" s="227"/>
    </row>
    <row r="9" spans="1:256" ht="20.100000000000001" customHeight="1">
      <c r="A9" s="230">
        <v>8</v>
      </c>
      <c r="B9" s="231">
        <v>49.5</v>
      </c>
      <c r="C9" s="232"/>
      <c r="D9" s="233" t="s">
        <v>1007</v>
      </c>
      <c r="E9" s="233" t="s">
        <v>2</v>
      </c>
      <c r="F9" s="233" t="s">
        <v>1008</v>
      </c>
      <c r="G9" s="233"/>
      <c r="H9" s="234"/>
    </row>
    <row r="10" spans="1:256" s="229" customFormat="1" ht="20.100000000000001" customHeight="1">
      <c r="A10" s="224">
        <v>9</v>
      </c>
      <c r="B10" s="225">
        <v>51.4</v>
      </c>
      <c r="C10" s="226"/>
      <c r="D10" s="227" t="s">
        <v>1009</v>
      </c>
      <c r="E10" s="227" t="s">
        <v>1010</v>
      </c>
      <c r="F10" s="227" t="s">
        <v>1008</v>
      </c>
      <c r="G10" s="227" t="s">
        <v>1011</v>
      </c>
      <c r="H10" s="228"/>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227"/>
      <c r="BJ10" s="227"/>
      <c r="BK10" s="227"/>
      <c r="BL10" s="227"/>
      <c r="BM10" s="227"/>
      <c r="BN10" s="227"/>
      <c r="BO10" s="227"/>
      <c r="BP10" s="227"/>
      <c r="BQ10" s="227"/>
      <c r="BR10" s="227"/>
      <c r="BS10" s="227"/>
      <c r="BT10" s="227"/>
      <c r="BU10" s="227"/>
      <c r="BV10" s="227"/>
      <c r="BW10" s="227"/>
      <c r="BX10" s="227"/>
      <c r="BY10" s="227"/>
      <c r="BZ10" s="227"/>
      <c r="CA10" s="227"/>
      <c r="CB10" s="227"/>
      <c r="CC10" s="227"/>
      <c r="CD10" s="227"/>
      <c r="CE10" s="227"/>
      <c r="CF10" s="227"/>
      <c r="CG10" s="227"/>
      <c r="CH10" s="227"/>
      <c r="CI10" s="227"/>
      <c r="CJ10" s="227"/>
      <c r="CK10" s="227"/>
      <c r="CL10" s="227"/>
      <c r="CM10" s="227"/>
      <c r="CN10" s="227"/>
      <c r="CO10" s="227"/>
      <c r="CP10" s="227"/>
      <c r="CQ10" s="227"/>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row>
    <row r="11" spans="1:256" ht="20.100000000000001" customHeight="1">
      <c r="A11" s="230">
        <v>10</v>
      </c>
      <c r="B11" s="231">
        <v>55.5</v>
      </c>
      <c r="C11" s="232"/>
      <c r="D11" s="233" t="s">
        <v>1012</v>
      </c>
      <c r="E11" s="233" t="s">
        <v>0</v>
      </c>
      <c r="F11" s="233" t="s">
        <v>1013</v>
      </c>
      <c r="G11" s="233"/>
      <c r="H11" s="234"/>
    </row>
    <row r="12" spans="1:256" s="229" customFormat="1" ht="20.100000000000001" customHeight="1">
      <c r="A12" s="224">
        <v>11</v>
      </c>
      <c r="B12" s="225">
        <v>56.6</v>
      </c>
      <c r="C12" s="226"/>
      <c r="D12" s="227" t="s">
        <v>1014</v>
      </c>
      <c r="E12" s="227" t="s">
        <v>0</v>
      </c>
      <c r="F12" s="227" t="s">
        <v>1015</v>
      </c>
      <c r="G12" s="227"/>
      <c r="H12" s="228"/>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27"/>
      <c r="DW12" s="227"/>
      <c r="DX12" s="227"/>
      <c r="DY12" s="227"/>
      <c r="DZ12" s="227"/>
      <c r="EA12" s="227"/>
      <c r="EB12" s="227"/>
      <c r="EC12" s="227"/>
      <c r="ED12" s="227"/>
      <c r="EE12" s="227"/>
      <c r="EF12" s="227"/>
      <c r="EG12" s="227"/>
      <c r="EH12" s="227"/>
      <c r="EI12" s="227"/>
      <c r="EJ12" s="227"/>
      <c r="EK12" s="227"/>
      <c r="EL12" s="227"/>
      <c r="EM12" s="227"/>
      <c r="EN12" s="227"/>
      <c r="EO12" s="227"/>
      <c r="EP12" s="227"/>
      <c r="EQ12" s="227"/>
      <c r="ER12" s="227"/>
      <c r="ES12" s="227"/>
      <c r="ET12" s="227"/>
      <c r="EU12" s="227"/>
      <c r="EV12" s="227"/>
      <c r="EW12" s="227"/>
      <c r="EX12" s="227"/>
      <c r="EY12" s="227"/>
      <c r="EZ12" s="227"/>
      <c r="FA12" s="227"/>
      <c r="FB12" s="227"/>
      <c r="FC12" s="227"/>
      <c r="FD12" s="227"/>
      <c r="FE12" s="227"/>
      <c r="FF12" s="227"/>
      <c r="FG12" s="227"/>
      <c r="FH12" s="227"/>
      <c r="FI12" s="227"/>
      <c r="FJ12" s="227"/>
      <c r="FK12" s="227"/>
      <c r="FL12" s="227"/>
      <c r="FM12" s="227"/>
      <c r="FN12" s="227"/>
      <c r="FO12" s="227"/>
      <c r="FP12" s="227"/>
      <c r="FQ12" s="227"/>
      <c r="FR12" s="227"/>
      <c r="FS12" s="227"/>
      <c r="FT12" s="227"/>
      <c r="FU12" s="227"/>
      <c r="FV12" s="227"/>
      <c r="FW12" s="227"/>
      <c r="FX12" s="227"/>
      <c r="FY12" s="227"/>
      <c r="FZ12" s="227"/>
      <c r="GA12" s="227"/>
      <c r="GB12" s="227"/>
      <c r="GC12" s="227"/>
      <c r="GD12" s="227"/>
      <c r="GE12" s="227"/>
      <c r="GF12" s="227"/>
      <c r="GG12" s="227"/>
      <c r="GH12" s="227"/>
      <c r="GI12" s="227"/>
      <c r="GJ12" s="227"/>
      <c r="GK12" s="227"/>
      <c r="GL12" s="227"/>
      <c r="GM12" s="227"/>
      <c r="GN12" s="227"/>
      <c r="GO12" s="227"/>
      <c r="GP12" s="227"/>
      <c r="GQ12" s="227"/>
      <c r="GR12" s="227"/>
      <c r="GS12" s="227"/>
      <c r="GT12" s="227"/>
      <c r="GU12" s="227"/>
      <c r="GV12" s="227"/>
      <c r="GW12" s="227"/>
      <c r="GX12" s="227"/>
      <c r="GY12" s="227"/>
      <c r="GZ12" s="227"/>
      <c r="HA12" s="227"/>
      <c r="HB12" s="227"/>
      <c r="HC12" s="227"/>
      <c r="HD12" s="227"/>
      <c r="HE12" s="227"/>
      <c r="HF12" s="227"/>
      <c r="HG12" s="227"/>
      <c r="HH12" s="227"/>
      <c r="HI12" s="227"/>
      <c r="HJ12" s="227"/>
      <c r="HK12" s="227"/>
      <c r="HL12" s="227"/>
      <c r="HM12" s="227"/>
      <c r="HN12" s="227"/>
      <c r="HO12" s="227"/>
      <c r="HP12" s="227"/>
      <c r="HQ12" s="227"/>
      <c r="HR12" s="227"/>
      <c r="HS12" s="227"/>
      <c r="HT12" s="227"/>
      <c r="HU12" s="227"/>
      <c r="HV12" s="227"/>
      <c r="HW12" s="227"/>
      <c r="HX12" s="227"/>
      <c r="HY12" s="227"/>
      <c r="HZ12" s="227"/>
      <c r="IA12" s="227"/>
      <c r="IB12" s="227"/>
      <c r="IC12" s="227"/>
      <c r="ID12" s="227"/>
      <c r="IE12" s="227"/>
      <c r="IF12" s="227"/>
      <c r="IG12" s="227"/>
      <c r="IH12" s="227"/>
      <c r="II12" s="227"/>
      <c r="IJ12" s="227"/>
      <c r="IK12" s="227"/>
      <c r="IL12" s="227"/>
      <c r="IM12" s="227"/>
      <c r="IN12" s="227"/>
      <c r="IO12" s="227"/>
      <c r="IP12" s="227"/>
      <c r="IQ12" s="227"/>
      <c r="IR12" s="227"/>
      <c r="IS12" s="227"/>
      <c r="IT12" s="227"/>
      <c r="IU12" s="227"/>
      <c r="IV12" s="227"/>
    </row>
    <row r="13" spans="1:256" ht="20.100000000000001" customHeight="1">
      <c r="A13" s="230">
        <v>12</v>
      </c>
      <c r="B13" s="231">
        <v>57.6</v>
      </c>
      <c r="C13" s="232"/>
      <c r="D13" s="233" t="s">
        <v>1016</v>
      </c>
      <c r="E13" s="233" t="s">
        <v>2</v>
      </c>
      <c r="F13" s="233" t="s">
        <v>1006</v>
      </c>
      <c r="G13" s="230"/>
      <c r="H13" s="234"/>
    </row>
    <row r="14" spans="1:256" s="239" customFormat="1" ht="20.100000000000001" customHeight="1">
      <c r="A14" s="235">
        <v>13</v>
      </c>
      <c r="B14" s="236">
        <v>70.599999999999994</v>
      </c>
      <c r="C14" s="235"/>
      <c r="D14" s="237" t="s">
        <v>1017</v>
      </c>
      <c r="E14" s="237" t="s">
        <v>1018</v>
      </c>
      <c r="F14" s="235"/>
      <c r="G14" s="237" t="s">
        <v>1019</v>
      </c>
      <c r="H14" s="238" t="s">
        <v>1020</v>
      </c>
      <c r="I14" s="237"/>
      <c r="J14" s="237"/>
      <c r="K14" s="237"/>
      <c r="L14" s="237"/>
      <c r="M14" s="237"/>
      <c r="N14" s="237"/>
      <c r="O14" s="237"/>
      <c r="P14" s="237"/>
      <c r="Q14" s="237"/>
      <c r="R14" s="237"/>
      <c r="S14" s="237"/>
      <c r="T14" s="237"/>
      <c r="U14" s="237"/>
      <c r="V14" s="237"/>
      <c r="W14" s="237"/>
      <c r="X14" s="237"/>
      <c r="Y14" s="237"/>
      <c r="Z14" s="237"/>
      <c r="AA14" s="237"/>
      <c r="AB14" s="237"/>
      <c r="AC14" s="237"/>
      <c r="AD14" s="237"/>
      <c r="AE14" s="237"/>
      <c r="AF14" s="237"/>
      <c r="AG14" s="237"/>
      <c r="AH14" s="237"/>
      <c r="AI14" s="237"/>
      <c r="AJ14" s="237"/>
      <c r="AK14" s="237"/>
      <c r="AL14" s="237"/>
      <c r="AM14" s="237"/>
      <c r="AN14" s="237"/>
      <c r="AO14" s="237"/>
      <c r="AP14" s="237"/>
      <c r="AQ14" s="237"/>
      <c r="AR14" s="237"/>
      <c r="AS14" s="237"/>
      <c r="AT14" s="237"/>
      <c r="AU14" s="237"/>
      <c r="AV14" s="237"/>
      <c r="AW14" s="237"/>
      <c r="AX14" s="237"/>
      <c r="AY14" s="237"/>
      <c r="AZ14" s="237"/>
      <c r="BA14" s="237"/>
      <c r="BB14" s="237"/>
      <c r="BC14" s="237"/>
      <c r="BD14" s="237"/>
      <c r="BE14" s="237"/>
      <c r="BF14" s="237"/>
      <c r="BG14" s="237"/>
      <c r="BH14" s="237"/>
      <c r="BI14" s="237"/>
      <c r="BJ14" s="237"/>
      <c r="BK14" s="237"/>
      <c r="BL14" s="237"/>
      <c r="BM14" s="237"/>
      <c r="BN14" s="237"/>
      <c r="BO14" s="237"/>
      <c r="BP14" s="237"/>
      <c r="BQ14" s="237"/>
      <c r="BR14" s="237"/>
      <c r="BS14" s="237"/>
      <c r="BT14" s="237"/>
      <c r="BU14" s="237"/>
      <c r="BV14" s="237"/>
      <c r="BW14" s="237"/>
      <c r="BX14" s="237"/>
      <c r="BY14" s="237"/>
      <c r="BZ14" s="237"/>
      <c r="CA14" s="237"/>
      <c r="CB14" s="237"/>
      <c r="CC14" s="237"/>
      <c r="CD14" s="237"/>
      <c r="CE14" s="237"/>
      <c r="CF14" s="237"/>
      <c r="CG14" s="237"/>
      <c r="CH14" s="237"/>
      <c r="CI14" s="237"/>
      <c r="CJ14" s="237"/>
      <c r="CK14" s="237"/>
      <c r="CL14" s="237"/>
      <c r="CM14" s="237"/>
      <c r="CN14" s="237"/>
      <c r="CO14" s="237"/>
      <c r="CP14" s="237"/>
      <c r="CQ14" s="237"/>
      <c r="CR14" s="237"/>
      <c r="CS14" s="237"/>
      <c r="CT14" s="237"/>
      <c r="CU14" s="237"/>
      <c r="CV14" s="237"/>
      <c r="CW14" s="237"/>
      <c r="CX14" s="237"/>
      <c r="CY14" s="237"/>
      <c r="CZ14" s="237"/>
      <c r="DA14" s="237"/>
      <c r="DB14" s="237"/>
      <c r="DC14" s="237"/>
      <c r="DD14" s="237"/>
      <c r="DE14" s="237"/>
      <c r="DF14" s="237"/>
      <c r="DG14" s="237"/>
      <c r="DH14" s="237"/>
      <c r="DI14" s="237"/>
      <c r="DJ14" s="237"/>
      <c r="DK14" s="237"/>
      <c r="DL14" s="237"/>
      <c r="DM14" s="237"/>
      <c r="DN14" s="237"/>
      <c r="DO14" s="237"/>
      <c r="DP14" s="237"/>
      <c r="DQ14" s="237"/>
      <c r="DR14" s="237"/>
      <c r="DS14" s="237"/>
      <c r="DT14" s="237"/>
      <c r="DU14" s="237"/>
      <c r="DV14" s="237"/>
      <c r="DW14" s="237"/>
      <c r="DX14" s="237"/>
      <c r="DY14" s="237"/>
      <c r="DZ14" s="237"/>
      <c r="EA14" s="237"/>
      <c r="EB14" s="237"/>
      <c r="EC14" s="237"/>
      <c r="ED14" s="237"/>
      <c r="EE14" s="237"/>
      <c r="EF14" s="237"/>
      <c r="EG14" s="237"/>
      <c r="EH14" s="237"/>
      <c r="EI14" s="237"/>
      <c r="EJ14" s="237"/>
      <c r="EK14" s="237"/>
      <c r="EL14" s="237"/>
      <c r="EM14" s="237"/>
      <c r="EN14" s="237"/>
      <c r="EO14" s="237"/>
      <c r="EP14" s="237"/>
      <c r="EQ14" s="237"/>
      <c r="ER14" s="237"/>
      <c r="ES14" s="237"/>
      <c r="ET14" s="237"/>
      <c r="EU14" s="237"/>
      <c r="EV14" s="237"/>
      <c r="EW14" s="237"/>
      <c r="EX14" s="237"/>
      <c r="EY14" s="237"/>
      <c r="EZ14" s="237"/>
      <c r="FA14" s="237"/>
      <c r="FB14" s="237"/>
      <c r="FC14" s="237"/>
      <c r="FD14" s="237"/>
      <c r="FE14" s="237"/>
      <c r="FF14" s="237"/>
      <c r="FG14" s="237"/>
      <c r="FH14" s="237"/>
      <c r="FI14" s="237"/>
      <c r="FJ14" s="237"/>
      <c r="FK14" s="237"/>
      <c r="FL14" s="237"/>
      <c r="FM14" s="237"/>
      <c r="FN14" s="237"/>
      <c r="FO14" s="237"/>
      <c r="FP14" s="237"/>
      <c r="FQ14" s="237"/>
      <c r="FR14" s="237"/>
      <c r="FS14" s="237"/>
      <c r="FT14" s="237"/>
      <c r="FU14" s="237"/>
      <c r="FV14" s="237"/>
      <c r="FW14" s="237"/>
      <c r="FX14" s="237"/>
      <c r="FY14" s="237"/>
      <c r="FZ14" s="237"/>
      <c r="GA14" s="237"/>
      <c r="GB14" s="237"/>
      <c r="GC14" s="237"/>
      <c r="GD14" s="237"/>
      <c r="GE14" s="237"/>
      <c r="GF14" s="237"/>
      <c r="GG14" s="237"/>
      <c r="GH14" s="237"/>
      <c r="GI14" s="237"/>
      <c r="GJ14" s="237"/>
      <c r="GK14" s="237"/>
      <c r="GL14" s="237"/>
      <c r="GM14" s="237"/>
      <c r="GN14" s="237"/>
      <c r="GO14" s="237"/>
      <c r="GP14" s="237"/>
      <c r="GQ14" s="237"/>
      <c r="GR14" s="237"/>
      <c r="GS14" s="237"/>
      <c r="GT14" s="237"/>
      <c r="GU14" s="237"/>
      <c r="GV14" s="237"/>
      <c r="GW14" s="237"/>
      <c r="GX14" s="237"/>
      <c r="GY14" s="237"/>
      <c r="GZ14" s="237"/>
      <c r="HA14" s="237"/>
      <c r="HB14" s="237"/>
      <c r="HC14" s="237"/>
      <c r="HD14" s="237"/>
      <c r="HE14" s="237"/>
      <c r="HF14" s="237"/>
      <c r="HG14" s="237"/>
      <c r="HH14" s="237"/>
      <c r="HI14" s="237"/>
      <c r="HJ14" s="237"/>
      <c r="HK14" s="237"/>
      <c r="HL14" s="237"/>
      <c r="HM14" s="237"/>
      <c r="HN14" s="237"/>
      <c r="HO14" s="237"/>
      <c r="HP14" s="237"/>
      <c r="HQ14" s="237"/>
      <c r="HR14" s="237"/>
      <c r="HS14" s="237"/>
      <c r="HT14" s="237"/>
      <c r="HU14" s="237"/>
      <c r="HV14" s="237"/>
      <c r="HW14" s="237"/>
      <c r="HX14" s="237"/>
      <c r="HY14" s="237"/>
      <c r="HZ14" s="237"/>
      <c r="IA14" s="237"/>
      <c r="IB14" s="237"/>
      <c r="IC14" s="237"/>
      <c r="ID14" s="237"/>
      <c r="IE14" s="237"/>
      <c r="IF14" s="237"/>
      <c r="IG14" s="237"/>
      <c r="IH14" s="237"/>
      <c r="II14" s="237"/>
      <c r="IJ14" s="237"/>
      <c r="IK14" s="237"/>
      <c r="IL14" s="237"/>
      <c r="IM14" s="237"/>
      <c r="IN14" s="237"/>
      <c r="IO14" s="237"/>
      <c r="IP14" s="237"/>
      <c r="IQ14" s="237"/>
      <c r="IR14" s="237"/>
      <c r="IS14" s="237"/>
      <c r="IT14" s="237"/>
      <c r="IU14" s="237"/>
      <c r="IV14" s="237"/>
    </row>
    <row r="15" spans="1:256" s="229" customFormat="1" ht="20.100000000000001" customHeight="1">
      <c r="A15" s="224">
        <v>14</v>
      </c>
      <c r="B15" s="225">
        <v>72.400000000000006</v>
      </c>
      <c r="C15" s="226"/>
      <c r="D15" s="227" t="s">
        <v>1021</v>
      </c>
      <c r="E15" s="227" t="s">
        <v>0</v>
      </c>
      <c r="F15" s="227" t="s">
        <v>999</v>
      </c>
      <c r="G15" s="227" t="s">
        <v>1022</v>
      </c>
      <c r="H15" s="228"/>
      <c r="I15" s="227"/>
      <c r="J15" s="227"/>
      <c r="K15" s="227"/>
      <c r="L15" s="227"/>
      <c r="M15" s="227"/>
      <c r="N15" s="227"/>
      <c r="O15" s="227"/>
      <c r="P15" s="227"/>
      <c r="Q15" s="227"/>
      <c r="R15" s="227"/>
      <c r="S15" s="227"/>
      <c r="T15" s="227"/>
      <c r="U15" s="227"/>
      <c r="V15" s="227"/>
      <c r="W15" s="227"/>
      <c r="X15" s="227"/>
      <c r="Y15" s="227"/>
      <c r="Z15" s="227"/>
      <c r="AA15" s="227"/>
      <c r="AB15" s="227"/>
      <c r="AC15" s="227"/>
      <c r="AD15" s="227"/>
      <c r="AE15" s="227"/>
      <c r="AF15" s="227"/>
      <c r="AG15" s="227"/>
      <c r="AH15" s="227"/>
      <c r="AI15" s="227"/>
      <c r="AJ15" s="227"/>
      <c r="AK15" s="227"/>
      <c r="AL15" s="227"/>
      <c r="AM15" s="227"/>
      <c r="AN15" s="227"/>
      <c r="AO15" s="227"/>
      <c r="AP15" s="227"/>
      <c r="AQ15" s="227"/>
      <c r="AR15" s="227"/>
      <c r="AS15" s="227"/>
      <c r="AT15" s="227"/>
      <c r="AU15" s="227"/>
      <c r="AV15" s="227"/>
      <c r="AW15" s="227"/>
      <c r="AX15" s="227"/>
      <c r="AY15" s="227"/>
      <c r="AZ15" s="227"/>
      <c r="BA15" s="227"/>
      <c r="BB15" s="227"/>
      <c r="BC15" s="227"/>
      <c r="BD15" s="227"/>
      <c r="BE15" s="227"/>
      <c r="BF15" s="227"/>
      <c r="BG15" s="227"/>
      <c r="BH15" s="227"/>
      <c r="BI15" s="227"/>
      <c r="BJ15" s="227"/>
      <c r="BK15" s="227"/>
      <c r="BL15" s="227"/>
      <c r="BM15" s="227"/>
      <c r="BN15" s="227"/>
      <c r="BO15" s="227"/>
      <c r="BP15" s="227"/>
      <c r="BQ15" s="227"/>
      <c r="BR15" s="227"/>
      <c r="BS15" s="227"/>
      <c r="BT15" s="227"/>
      <c r="BU15" s="227"/>
      <c r="BV15" s="227"/>
      <c r="BW15" s="227"/>
      <c r="BX15" s="227"/>
      <c r="BY15" s="227"/>
      <c r="BZ15" s="227"/>
      <c r="CA15" s="227"/>
      <c r="CB15" s="227"/>
      <c r="CC15" s="227"/>
      <c r="CD15" s="227"/>
      <c r="CE15" s="227"/>
      <c r="CF15" s="227"/>
      <c r="CG15" s="227"/>
      <c r="CH15" s="227"/>
      <c r="CI15" s="227"/>
      <c r="CJ15" s="227"/>
      <c r="CK15" s="227"/>
      <c r="CL15" s="227"/>
      <c r="CM15" s="227"/>
      <c r="CN15" s="227"/>
      <c r="CO15" s="227"/>
      <c r="CP15" s="227"/>
      <c r="CQ15" s="227"/>
      <c r="CR15" s="227"/>
      <c r="CS15" s="227"/>
      <c r="CT15" s="227"/>
      <c r="CU15" s="227"/>
      <c r="CV15" s="227"/>
      <c r="CW15" s="227"/>
      <c r="CX15" s="227"/>
      <c r="CY15" s="227"/>
      <c r="CZ15" s="227"/>
      <c r="DA15" s="227"/>
      <c r="DB15" s="227"/>
      <c r="DC15" s="227"/>
      <c r="DD15" s="227"/>
      <c r="DE15" s="227"/>
      <c r="DF15" s="227"/>
      <c r="DG15" s="227"/>
      <c r="DH15" s="227"/>
      <c r="DI15" s="227"/>
      <c r="DJ15" s="227"/>
      <c r="DK15" s="227"/>
      <c r="DL15" s="227"/>
      <c r="DM15" s="227"/>
      <c r="DN15" s="227"/>
      <c r="DO15" s="227"/>
      <c r="DP15" s="227"/>
      <c r="DQ15" s="227"/>
      <c r="DR15" s="227"/>
      <c r="DS15" s="227"/>
      <c r="DT15" s="227"/>
      <c r="DU15" s="227"/>
      <c r="DV15" s="227"/>
      <c r="DW15" s="227"/>
      <c r="DX15" s="227"/>
      <c r="DY15" s="227"/>
      <c r="DZ15" s="227"/>
      <c r="EA15" s="227"/>
      <c r="EB15" s="227"/>
      <c r="EC15" s="227"/>
      <c r="ED15" s="227"/>
      <c r="EE15" s="227"/>
      <c r="EF15" s="227"/>
      <c r="EG15" s="227"/>
      <c r="EH15" s="227"/>
      <c r="EI15" s="227"/>
      <c r="EJ15" s="227"/>
      <c r="EK15" s="227"/>
      <c r="EL15" s="227"/>
      <c r="EM15" s="227"/>
      <c r="EN15" s="227"/>
      <c r="EO15" s="227"/>
      <c r="EP15" s="227"/>
      <c r="EQ15" s="227"/>
      <c r="ER15" s="227"/>
      <c r="ES15" s="227"/>
      <c r="ET15" s="227"/>
      <c r="EU15" s="227"/>
      <c r="EV15" s="227"/>
      <c r="EW15" s="227"/>
      <c r="EX15" s="227"/>
      <c r="EY15" s="227"/>
      <c r="EZ15" s="227"/>
      <c r="FA15" s="227"/>
      <c r="FB15" s="227"/>
      <c r="FC15" s="227"/>
      <c r="FD15" s="227"/>
      <c r="FE15" s="227"/>
      <c r="FF15" s="227"/>
      <c r="FG15" s="227"/>
      <c r="FH15" s="227"/>
      <c r="FI15" s="227"/>
      <c r="FJ15" s="227"/>
      <c r="FK15" s="227"/>
      <c r="FL15" s="227"/>
      <c r="FM15" s="227"/>
      <c r="FN15" s="227"/>
      <c r="FO15" s="227"/>
      <c r="FP15" s="227"/>
      <c r="FQ15" s="227"/>
      <c r="FR15" s="227"/>
      <c r="FS15" s="227"/>
      <c r="FT15" s="227"/>
      <c r="FU15" s="227"/>
      <c r="FV15" s="227"/>
      <c r="FW15" s="227"/>
      <c r="FX15" s="227"/>
      <c r="FY15" s="227"/>
      <c r="FZ15" s="227"/>
      <c r="GA15" s="227"/>
      <c r="GB15" s="227"/>
      <c r="GC15" s="227"/>
      <c r="GD15" s="227"/>
      <c r="GE15" s="227"/>
      <c r="GF15" s="227"/>
      <c r="GG15" s="227"/>
      <c r="GH15" s="227"/>
      <c r="GI15" s="227"/>
      <c r="GJ15" s="227"/>
      <c r="GK15" s="227"/>
      <c r="GL15" s="227"/>
      <c r="GM15" s="227"/>
      <c r="GN15" s="227"/>
      <c r="GO15" s="227"/>
      <c r="GP15" s="227"/>
      <c r="GQ15" s="227"/>
      <c r="GR15" s="227"/>
      <c r="GS15" s="227"/>
      <c r="GT15" s="227"/>
      <c r="GU15" s="227"/>
      <c r="GV15" s="227"/>
      <c r="GW15" s="227"/>
      <c r="GX15" s="227"/>
      <c r="GY15" s="227"/>
      <c r="GZ15" s="227"/>
      <c r="HA15" s="227"/>
      <c r="HB15" s="227"/>
      <c r="HC15" s="227"/>
      <c r="HD15" s="227"/>
      <c r="HE15" s="227"/>
      <c r="HF15" s="227"/>
      <c r="HG15" s="227"/>
      <c r="HH15" s="227"/>
      <c r="HI15" s="227"/>
      <c r="HJ15" s="227"/>
      <c r="HK15" s="227"/>
      <c r="HL15" s="227"/>
      <c r="HM15" s="227"/>
      <c r="HN15" s="227"/>
      <c r="HO15" s="227"/>
      <c r="HP15" s="227"/>
      <c r="HQ15" s="227"/>
      <c r="HR15" s="227"/>
      <c r="HS15" s="227"/>
      <c r="HT15" s="227"/>
      <c r="HU15" s="227"/>
      <c r="HV15" s="227"/>
      <c r="HW15" s="227"/>
      <c r="HX15" s="227"/>
      <c r="HY15" s="227"/>
      <c r="HZ15" s="227"/>
      <c r="IA15" s="227"/>
      <c r="IB15" s="227"/>
      <c r="IC15" s="227"/>
      <c r="ID15" s="227"/>
      <c r="IE15" s="227"/>
      <c r="IF15" s="227"/>
      <c r="IG15" s="227"/>
      <c r="IH15" s="227"/>
      <c r="II15" s="227"/>
      <c r="IJ15" s="227"/>
      <c r="IK15" s="227"/>
      <c r="IL15" s="227"/>
      <c r="IM15" s="227"/>
      <c r="IN15" s="227"/>
      <c r="IO15" s="227"/>
      <c r="IP15" s="227"/>
      <c r="IQ15" s="227"/>
      <c r="IR15" s="227"/>
      <c r="IS15" s="227"/>
      <c r="IT15" s="227"/>
      <c r="IU15" s="227"/>
      <c r="IV15" s="227"/>
    </row>
    <row r="16" spans="1:256" ht="20.100000000000001" customHeight="1">
      <c r="A16" s="230">
        <f>A15+1</f>
        <v>15</v>
      </c>
      <c r="B16" s="231">
        <v>117.5</v>
      </c>
      <c r="C16" s="232"/>
      <c r="D16" s="233"/>
      <c r="E16" s="233" t="s">
        <v>1023</v>
      </c>
      <c r="F16" s="233" t="s">
        <v>191</v>
      </c>
      <c r="G16" s="233" t="s">
        <v>1024</v>
      </c>
      <c r="H16" s="234"/>
    </row>
    <row r="17" spans="1:256" s="229" customFormat="1" ht="19.5" customHeight="1">
      <c r="A17" s="224">
        <v>16</v>
      </c>
      <c r="B17" s="225">
        <v>122.2</v>
      </c>
      <c r="C17" s="226"/>
      <c r="D17" s="227" t="s">
        <v>1025</v>
      </c>
      <c r="E17" s="227" t="s">
        <v>0</v>
      </c>
      <c r="F17" s="227" t="s">
        <v>1026</v>
      </c>
      <c r="G17" s="227"/>
      <c r="H17" s="240"/>
      <c r="I17" s="227"/>
      <c r="J17" s="227"/>
      <c r="K17" s="227"/>
      <c r="L17" s="227"/>
      <c r="M17" s="227"/>
      <c r="N17" s="227"/>
      <c r="O17" s="227"/>
      <c r="P17" s="227"/>
      <c r="Q17" s="227"/>
      <c r="R17" s="227"/>
      <c r="S17" s="227"/>
      <c r="T17" s="227"/>
      <c r="U17" s="227"/>
      <c r="V17" s="227"/>
      <c r="W17" s="227"/>
      <c r="X17" s="227"/>
      <c r="Y17" s="227"/>
      <c r="Z17" s="227"/>
      <c r="AA17" s="227"/>
      <c r="AB17" s="227"/>
      <c r="AC17" s="227"/>
      <c r="AD17" s="227"/>
      <c r="AE17" s="227"/>
      <c r="AF17" s="227"/>
      <c r="AG17" s="227"/>
      <c r="AH17" s="227"/>
      <c r="AI17" s="227"/>
      <c r="AJ17" s="227"/>
      <c r="AK17" s="227"/>
      <c r="AL17" s="227"/>
      <c r="AM17" s="227"/>
      <c r="AN17" s="227"/>
      <c r="AO17" s="227"/>
      <c r="AP17" s="227"/>
      <c r="AQ17" s="227"/>
      <c r="AR17" s="227"/>
      <c r="AS17" s="227"/>
      <c r="AT17" s="227"/>
      <c r="AU17" s="227"/>
      <c r="AV17" s="227"/>
      <c r="AW17" s="227"/>
      <c r="AX17" s="227"/>
      <c r="AY17" s="227"/>
      <c r="AZ17" s="227"/>
      <c r="BA17" s="227"/>
      <c r="BB17" s="227"/>
      <c r="BC17" s="227"/>
      <c r="BD17" s="227"/>
      <c r="BE17" s="227"/>
      <c r="BF17" s="227"/>
      <c r="BG17" s="227"/>
      <c r="BH17" s="227"/>
      <c r="BI17" s="227"/>
      <c r="BJ17" s="227"/>
      <c r="BK17" s="227"/>
      <c r="BL17" s="227"/>
      <c r="BM17" s="227"/>
      <c r="BN17" s="227"/>
      <c r="BO17" s="227"/>
      <c r="BP17" s="227"/>
      <c r="BQ17" s="227"/>
      <c r="BR17" s="227"/>
      <c r="BS17" s="227"/>
      <c r="BT17" s="227"/>
      <c r="BU17" s="227"/>
      <c r="BV17" s="227"/>
      <c r="BW17" s="227"/>
      <c r="BX17" s="227"/>
      <c r="BY17" s="227"/>
      <c r="BZ17" s="227"/>
      <c r="CA17" s="227"/>
      <c r="CB17" s="227"/>
      <c r="CC17" s="227"/>
      <c r="CD17" s="227"/>
      <c r="CE17" s="227"/>
      <c r="CF17" s="227"/>
      <c r="CG17" s="227"/>
      <c r="CH17" s="227"/>
      <c r="CI17" s="227"/>
      <c r="CJ17" s="227"/>
      <c r="CK17" s="227"/>
      <c r="CL17" s="227"/>
      <c r="CM17" s="227"/>
      <c r="CN17" s="227"/>
      <c r="CO17" s="227"/>
      <c r="CP17" s="227"/>
      <c r="CQ17" s="227"/>
      <c r="CR17" s="227"/>
      <c r="CS17" s="227"/>
      <c r="CT17" s="227"/>
      <c r="CU17" s="227"/>
      <c r="CV17" s="227"/>
      <c r="CW17" s="227"/>
      <c r="CX17" s="227"/>
      <c r="CY17" s="227"/>
      <c r="CZ17" s="227"/>
      <c r="DA17" s="227"/>
      <c r="DB17" s="227"/>
      <c r="DC17" s="227"/>
      <c r="DD17" s="227"/>
      <c r="DE17" s="227"/>
      <c r="DF17" s="227"/>
      <c r="DG17" s="227"/>
      <c r="DH17" s="227"/>
      <c r="DI17" s="227"/>
      <c r="DJ17" s="227"/>
      <c r="DK17" s="227"/>
      <c r="DL17" s="227"/>
      <c r="DM17" s="227"/>
      <c r="DN17" s="227"/>
      <c r="DO17" s="227"/>
      <c r="DP17" s="227"/>
      <c r="DQ17" s="227"/>
      <c r="DR17" s="227"/>
      <c r="DS17" s="227"/>
      <c r="DT17" s="227"/>
      <c r="DU17" s="227"/>
      <c r="DV17" s="227"/>
      <c r="DW17" s="227"/>
      <c r="DX17" s="227"/>
      <c r="DY17" s="227"/>
      <c r="DZ17" s="227"/>
      <c r="EA17" s="227"/>
      <c r="EB17" s="227"/>
      <c r="EC17" s="227"/>
      <c r="ED17" s="227"/>
      <c r="EE17" s="227"/>
      <c r="EF17" s="227"/>
      <c r="EG17" s="227"/>
      <c r="EH17" s="227"/>
      <c r="EI17" s="227"/>
      <c r="EJ17" s="227"/>
      <c r="EK17" s="227"/>
      <c r="EL17" s="227"/>
      <c r="EM17" s="227"/>
      <c r="EN17" s="227"/>
      <c r="EO17" s="227"/>
      <c r="EP17" s="227"/>
      <c r="EQ17" s="227"/>
      <c r="ER17" s="227"/>
      <c r="ES17" s="227"/>
      <c r="ET17" s="227"/>
      <c r="EU17" s="227"/>
      <c r="EV17" s="227"/>
      <c r="EW17" s="227"/>
      <c r="EX17" s="227"/>
      <c r="EY17" s="227"/>
      <c r="EZ17" s="227"/>
      <c r="FA17" s="227"/>
      <c r="FB17" s="227"/>
      <c r="FC17" s="227"/>
      <c r="FD17" s="227"/>
      <c r="FE17" s="227"/>
      <c r="FF17" s="227"/>
      <c r="FG17" s="227"/>
      <c r="FH17" s="227"/>
      <c r="FI17" s="227"/>
      <c r="FJ17" s="227"/>
      <c r="FK17" s="227"/>
      <c r="FL17" s="227"/>
      <c r="FM17" s="227"/>
      <c r="FN17" s="227"/>
      <c r="FO17" s="227"/>
      <c r="FP17" s="227"/>
      <c r="FQ17" s="227"/>
      <c r="FR17" s="227"/>
      <c r="FS17" s="227"/>
      <c r="FT17" s="227"/>
      <c r="FU17" s="227"/>
      <c r="FV17" s="227"/>
      <c r="FW17" s="227"/>
      <c r="FX17" s="227"/>
      <c r="FY17" s="227"/>
      <c r="FZ17" s="227"/>
      <c r="GA17" s="227"/>
      <c r="GB17" s="227"/>
      <c r="GC17" s="227"/>
      <c r="GD17" s="227"/>
      <c r="GE17" s="227"/>
      <c r="GF17" s="227"/>
      <c r="GG17" s="227"/>
      <c r="GH17" s="227"/>
      <c r="GI17" s="227"/>
      <c r="GJ17" s="227"/>
      <c r="GK17" s="227"/>
      <c r="GL17" s="227"/>
      <c r="GM17" s="227"/>
      <c r="GN17" s="227"/>
      <c r="GO17" s="227"/>
      <c r="GP17" s="227"/>
      <c r="GQ17" s="227"/>
      <c r="GR17" s="227"/>
      <c r="GS17" s="227"/>
      <c r="GT17" s="227"/>
      <c r="GU17" s="227"/>
      <c r="GV17" s="227"/>
      <c r="GW17" s="227"/>
      <c r="GX17" s="227"/>
      <c r="GY17" s="227"/>
      <c r="GZ17" s="227"/>
      <c r="HA17" s="227"/>
      <c r="HB17" s="227"/>
      <c r="HC17" s="227"/>
      <c r="HD17" s="227"/>
      <c r="HE17" s="227"/>
      <c r="HF17" s="227"/>
      <c r="HG17" s="227"/>
      <c r="HH17" s="227"/>
      <c r="HI17" s="227"/>
      <c r="HJ17" s="227"/>
      <c r="HK17" s="227"/>
      <c r="HL17" s="227"/>
      <c r="HM17" s="227"/>
      <c r="HN17" s="227"/>
      <c r="HO17" s="227"/>
      <c r="HP17" s="227"/>
      <c r="HQ17" s="227"/>
      <c r="HR17" s="227"/>
      <c r="HS17" s="227"/>
      <c r="HT17" s="227"/>
      <c r="HU17" s="227"/>
      <c r="HV17" s="227"/>
      <c r="HW17" s="227"/>
      <c r="HX17" s="227"/>
      <c r="HY17" s="227"/>
      <c r="HZ17" s="227"/>
      <c r="IA17" s="227"/>
      <c r="IB17" s="227"/>
      <c r="IC17" s="227"/>
      <c r="ID17" s="227"/>
      <c r="IE17" s="227"/>
      <c r="IF17" s="227"/>
      <c r="IG17" s="227"/>
      <c r="IH17" s="227"/>
      <c r="II17" s="227"/>
      <c r="IJ17" s="227"/>
      <c r="IK17" s="227"/>
      <c r="IL17" s="227"/>
      <c r="IM17" s="227"/>
      <c r="IN17" s="227"/>
      <c r="IO17" s="227"/>
      <c r="IP17" s="227"/>
      <c r="IQ17" s="227"/>
      <c r="IR17" s="227"/>
      <c r="IS17" s="227"/>
      <c r="IT17" s="227"/>
      <c r="IU17" s="227"/>
      <c r="IV17" s="227"/>
    </row>
    <row r="18" spans="1:256" s="239" customFormat="1" ht="19.5" customHeight="1">
      <c r="A18" s="235">
        <v>17</v>
      </c>
      <c r="B18" s="236">
        <v>122.6</v>
      </c>
      <c r="C18" s="235"/>
      <c r="D18" s="237" t="s">
        <v>1027</v>
      </c>
      <c r="E18" s="237" t="s">
        <v>1018</v>
      </c>
      <c r="F18" s="235"/>
      <c r="G18" s="237" t="s">
        <v>1028</v>
      </c>
      <c r="H18" s="238" t="s">
        <v>1029</v>
      </c>
      <c r="I18" s="237"/>
      <c r="J18" s="237"/>
      <c r="K18" s="237"/>
      <c r="L18" s="237"/>
      <c r="M18" s="237"/>
      <c r="N18" s="237"/>
      <c r="O18" s="237"/>
      <c r="P18" s="237"/>
      <c r="Q18" s="237"/>
      <c r="R18" s="237"/>
      <c r="S18" s="237"/>
      <c r="T18" s="237"/>
      <c r="U18" s="237"/>
      <c r="V18" s="237"/>
      <c r="W18" s="237"/>
      <c r="X18" s="237"/>
      <c r="Y18" s="237"/>
      <c r="Z18" s="237"/>
      <c r="AA18" s="237"/>
      <c r="AB18" s="237"/>
      <c r="AC18" s="237"/>
      <c r="AD18" s="237"/>
      <c r="AE18" s="237"/>
      <c r="AF18" s="237"/>
      <c r="AG18" s="237"/>
      <c r="AH18" s="237"/>
      <c r="AI18" s="237"/>
      <c r="AJ18" s="237"/>
      <c r="AK18" s="237"/>
      <c r="AL18" s="237"/>
      <c r="AM18" s="237"/>
      <c r="AN18" s="237"/>
      <c r="AO18" s="237"/>
      <c r="AP18" s="237"/>
      <c r="AQ18" s="237"/>
      <c r="AR18" s="237"/>
      <c r="AS18" s="237"/>
      <c r="AT18" s="237"/>
      <c r="AU18" s="237"/>
      <c r="AV18" s="237"/>
      <c r="AW18" s="237"/>
      <c r="AX18" s="237"/>
      <c r="AY18" s="237"/>
      <c r="AZ18" s="237"/>
      <c r="BA18" s="237"/>
      <c r="BB18" s="237"/>
      <c r="BC18" s="237"/>
      <c r="BD18" s="237"/>
      <c r="BE18" s="237"/>
      <c r="BF18" s="237"/>
      <c r="BG18" s="237"/>
      <c r="BH18" s="237"/>
      <c r="BI18" s="237"/>
      <c r="BJ18" s="237"/>
      <c r="BK18" s="237"/>
      <c r="BL18" s="237"/>
      <c r="BM18" s="237"/>
      <c r="BN18" s="237"/>
      <c r="BO18" s="237"/>
      <c r="BP18" s="237"/>
      <c r="BQ18" s="237"/>
      <c r="BR18" s="237"/>
      <c r="BS18" s="237"/>
      <c r="BT18" s="237"/>
      <c r="BU18" s="237"/>
      <c r="BV18" s="237"/>
      <c r="BW18" s="237"/>
      <c r="BX18" s="237"/>
      <c r="BY18" s="237"/>
      <c r="BZ18" s="237"/>
      <c r="CA18" s="237"/>
      <c r="CB18" s="237"/>
      <c r="CC18" s="237"/>
      <c r="CD18" s="237"/>
      <c r="CE18" s="237"/>
      <c r="CF18" s="237"/>
      <c r="CG18" s="237"/>
      <c r="CH18" s="237"/>
      <c r="CI18" s="237"/>
      <c r="CJ18" s="237"/>
      <c r="CK18" s="237"/>
      <c r="CL18" s="237"/>
      <c r="CM18" s="237"/>
      <c r="CN18" s="237"/>
      <c r="CO18" s="237"/>
      <c r="CP18" s="237"/>
      <c r="CQ18" s="237"/>
      <c r="CR18" s="237"/>
      <c r="CS18" s="237"/>
      <c r="CT18" s="237"/>
      <c r="CU18" s="237"/>
      <c r="CV18" s="237"/>
      <c r="CW18" s="237"/>
      <c r="CX18" s="237"/>
      <c r="CY18" s="237"/>
      <c r="CZ18" s="237"/>
      <c r="DA18" s="237"/>
      <c r="DB18" s="237"/>
      <c r="DC18" s="237"/>
      <c r="DD18" s="237"/>
      <c r="DE18" s="237"/>
      <c r="DF18" s="237"/>
      <c r="DG18" s="237"/>
      <c r="DH18" s="237"/>
      <c r="DI18" s="237"/>
      <c r="DJ18" s="237"/>
      <c r="DK18" s="237"/>
      <c r="DL18" s="237"/>
      <c r="DM18" s="237"/>
      <c r="DN18" s="237"/>
      <c r="DO18" s="237"/>
      <c r="DP18" s="237"/>
      <c r="DQ18" s="237"/>
      <c r="DR18" s="237"/>
      <c r="DS18" s="237"/>
      <c r="DT18" s="237"/>
      <c r="DU18" s="237"/>
      <c r="DV18" s="237"/>
      <c r="DW18" s="237"/>
      <c r="DX18" s="237"/>
      <c r="DY18" s="237"/>
      <c r="DZ18" s="237"/>
      <c r="EA18" s="237"/>
      <c r="EB18" s="237"/>
      <c r="EC18" s="237"/>
      <c r="ED18" s="237"/>
      <c r="EE18" s="237"/>
      <c r="EF18" s="237"/>
      <c r="EG18" s="237"/>
      <c r="EH18" s="237"/>
      <c r="EI18" s="237"/>
      <c r="EJ18" s="237"/>
      <c r="EK18" s="237"/>
      <c r="EL18" s="237"/>
      <c r="EM18" s="237"/>
      <c r="EN18" s="237"/>
      <c r="EO18" s="237"/>
      <c r="EP18" s="237"/>
      <c r="EQ18" s="237"/>
      <c r="ER18" s="237"/>
      <c r="ES18" s="237"/>
      <c r="ET18" s="237"/>
      <c r="EU18" s="237"/>
      <c r="EV18" s="237"/>
      <c r="EW18" s="237"/>
      <c r="EX18" s="237"/>
      <c r="EY18" s="237"/>
      <c r="EZ18" s="237"/>
      <c r="FA18" s="237"/>
      <c r="FB18" s="237"/>
      <c r="FC18" s="237"/>
      <c r="FD18" s="237"/>
      <c r="FE18" s="237"/>
      <c r="FF18" s="237"/>
      <c r="FG18" s="237"/>
      <c r="FH18" s="237"/>
      <c r="FI18" s="237"/>
      <c r="FJ18" s="237"/>
      <c r="FK18" s="237"/>
      <c r="FL18" s="237"/>
      <c r="FM18" s="237"/>
      <c r="FN18" s="237"/>
      <c r="FO18" s="237"/>
      <c r="FP18" s="237"/>
      <c r="FQ18" s="237"/>
      <c r="FR18" s="237"/>
      <c r="FS18" s="237"/>
      <c r="FT18" s="237"/>
      <c r="FU18" s="237"/>
      <c r="FV18" s="237"/>
      <c r="FW18" s="237"/>
      <c r="FX18" s="237"/>
      <c r="FY18" s="237"/>
      <c r="FZ18" s="237"/>
      <c r="GA18" s="237"/>
      <c r="GB18" s="237"/>
      <c r="GC18" s="237"/>
      <c r="GD18" s="237"/>
      <c r="GE18" s="237"/>
      <c r="GF18" s="237"/>
      <c r="GG18" s="237"/>
      <c r="GH18" s="237"/>
      <c r="GI18" s="237"/>
      <c r="GJ18" s="237"/>
      <c r="GK18" s="237"/>
      <c r="GL18" s="237"/>
      <c r="GM18" s="237"/>
      <c r="GN18" s="237"/>
      <c r="GO18" s="237"/>
      <c r="GP18" s="237"/>
      <c r="GQ18" s="237"/>
      <c r="GR18" s="237"/>
      <c r="GS18" s="237"/>
      <c r="GT18" s="237"/>
      <c r="GU18" s="237"/>
      <c r="GV18" s="237"/>
      <c r="GW18" s="237"/>
      <c r="GX18" s="237"/>
      <c r="GY18" s="237"/>
      <c r="GZ18" s="237"/>
      <c r="HA18" s="237"/>
      <c r="HB18" s="237"/>
      <c r="HC18" s="237"/>
      <c r="HD18" s="237"/>
      <c r="HE18" s="237"/>
      <c r="HF18" s="237"/>
      <c r="HG18" s="237"/>
      <c r="HH18" s="237"/>
      <c r="HI18" s="237"/>
      <c r="HJ18" s="237"/>
      <c r="HK18" s="237"/>
      <c r="HL18" s="237"/>
      <c r="HM18" s="237"/>
      <c r="HN18" s="237"/>
      <c r="HO18" s="237"/>
      <c r="HP18" s="237"/>
      <c r="HQ18" s="237"/>
      <c r="HR18" s="237"/>
      <c r="HS18" s="237"/>
      <c r="HT18" s="237"/>
      <c r="HU18" s="237"/>
      <c r="HV18" s="237"/>
      <c r="HW18" s="237"/>
      <c r="HX18" s="237"/>
      <c r="HY18" s="237"/>
      <c r="HZ18" s="237"/>
      <c r="IA18" s="237"/>
      <c r="IB18" s="237"/>
      <c r="IC18" s="237"/>
      <c r="ID18" s="237"/>
      <c r="IE18" s="237"/>
      <c r="IF18" s="237"/>
      <c r="IG18" s="237"/>
      <c r="IH18" s="237"/>
      <c r="II18" s="237"/>
      <c r="IJ18" s="237"/>
      <c r="IK18" s="237"/>
      <c r="IL18" s="237"/>
      <c r="IM18" s="237"/>
      <c r="IN18" s="237"/>
      <c r="IO18" s="237"/>
      <c r="IP18" s="237"/>
      <c r="IQ18" s="237"/>
      <c r="IR18" s="237"/>
      <c r="IS18" s="237"/>
      <c r="IT18" s="237"/>
      <c r="IU18" s="237"/>
      <c r="IV18" s="237"/>
    </row>
    <row r="19" spans="1:256" ht="19.5" customHeight="1">
      <c r="A19" s="214">
        <v>18</v>
      </c>
      <c r="B19" s="210">
        <v>123</v>
      </c>
      <c r="C19" s="214"/>
      <c r="E19" s="209" t="s">
        <v>2</v>
      </c>
      <c r="F19" s="209" t="s">
        <v>191</v>
      </c>
      <c r="G19" s="209" t="s">
        <v>1030</v>
      </c>
      <c r="H19" s="241"/>
    </row>
    <row r="20" spans="1:256" s="229" customFormat="1" ht="19.5" customHeight="1">
      <c r="A20" s="224">
        <v>19</v>
      </c>
      <c r="B20" s="225">
        <v>127.8</v>
      </c>
      <c r="C20" s="224"/>
      <c r="D20" s="227" t="s">
        <v>1025</v>
      </c>
      <c r="E20" s="227" t="s">
        <v>1031</v>
      </c>
      <c r="F20" s="227" t="s">
        <v>999</v>
      </c>
      <c r="G20" s="224"/>
      <c r="H20" s="242"/>
      <c r="I20" s="227"/>
      <c r="J20" s="227"/>
      <c r="K20" s="227"/>
      <c r="L20" s="227"/>
      <c r="M20" s="227"/>
      <c r="N20" s="227"/>
      <c r="O20" s="227"/>
      <c r="P20" s="227"/>
      <c r="Q20" s="227"/>
      <c r="R20" s="227"/>
      <c r="S20" s="227"/>
      <c r="T20" s="227"/>
      <c r="U20" s="227"/>
      <c r="V20" s="227"/>
      <c r="W20" s="227"/>
      <c r="X20" s="227"/>
      <c r="Y20" s="227"/>
      <c r="Z20" s="227"/>
      <c r="AA20" s="227"/>
      <c r="AB20" s="227"/>
      <c r="AC20" s="227"/>
      <c r="AD20" s="227"/>
      <c r="AE20" s="227"/>
      <c r="AF20" s="227"/>
      <c r="AG20" s="227"/>
      <c r="AH20" s="227"/>
      <c r="AI20" s="227"/>
      <c r="AJ20" s="227"/>
      <c r="AK20" s="227"/>
      <c r="AL20" s="227"/>
      <c r="AM20" s="227"/>
      <c r="AN20" s="227"/>
      <c r="AO20" s="227"/>
      <c r="AP20" s="227"/>
      <c r="AQ20" s="227"/>
      <c r="AR20" s="227"/>
      <c r="AS20" s="227"/>
      <c r="AT20" s="227"/>
      <c r="AU20" s="227"/>
      <c r="AV20" s="227"/>
      <c r="AW20" s="227"/>
      <c r="AX20" s="227"/>
      <c r="AY20" s="227"/>
      <c r="AZ20" s="227"/>
      <c r="BA20" s="227"/>
      <c r="BB20" s="227"/>
      <c r="BC20" s="227"/>
      <c r="BD20" s="227"/>
      <c r="BE20" s="227"/>
      <c r="BF20" s="227"/>
      <c r="BG20" s="227"/>
      <c r="BH20" s="227"/>
      <c r="BI20" s="227"/>
      <c r="BJ20" s="227"/>
      <c r="BK20" s="227"/>
      <c r="BL20" s="227"/>
      <c r="BM20" s="227"/>
      <c r="BN20" s="227"/>
      <c r="BO20" s="227"/>
      <c r="BP20" s="227"/>
      <c r="BQ20" s="227"/>
      <c r="BR20" s="227"/>
      <c r="BS20" s="227"/>
      <c r="BT20" s="227"/>
      <c r="BU20" s="227"/>
      <c r="BV20" s="227"/>
      <c r="BW20" s="227"/>
      <c r="BX20" s="227"/>
      <c r="BY20" s="227"/>
      <c r="BZ20" s="227"/>
      <c r="CA20" s="227"/>
      <c r="CB20" s="227"/>
      <c r="CC20" s="227"/>
      <c r="CD20" s="227"/>
      <c r="CE20" s="227"/>
      <c r="CF20" s="227"/>
      <c r="CG20" s="227"/>
      <c r="CH20" s="227"/>
      <c r="CI20" s="227"/>
      <c r="CJ20" s="227"/>
      <c r="CK20" s="227"/>
      <c r="CL20" s="227"/>
      <c r="CM20" s="227"/>
      <c r="CN20" s="227"/>
      <c r="CO20" s="227"/>
      <c r="CP20" s="227"/>
      <c r="CQ20" s="227"/>
      <c r="CR20" s="227"/>
      <c r="CS20" s="227"/>
      <c r="CT20" s="227"/>
      <c r="CU20" s="227"/>
      <c r="CV20" s="227"/>
      <c r="CW20" s="227"/>
      <c r="CX20" s="227"/>
      <c r="CY20" s="227"/>
      <c r="CZ20" s="227"/>
      <c r="DA20" s="227"/>
      <c r="DB20" s="227"/>
      <c r="DC20" s="227"/>
      <c r="DD20" s="227"/>
      <c r="DE20" s="227"/>
      <c r="DF20" s="227"/>
      <c r="DG20" s="227"/>
      <c r="DH20" s="227"/>
      <c r="DI20" s="227"/>
      <c r="DJ20" s="227"/>
      <c r="DK20" s="227"/>
      <c r="DL20" s="227"/>
      <c r="DM20" s="227"/>
      <c r="DN20" s="227"/>
      <c r="DO20" s="227"/>
      <c r="DP20" s="227"/>
      <c r="DQ20" s="227"/>
      <c r="DR20" s="227"/>
      <c r="DS20" s="227"/>
      <c r="DT20" s="227"/>
      <c r="DU20" s="227"/>
      <c r="DV20" s="227"/>
      <c r="DW20" s="227"/>
      <c r="DX20" s="227"/>
      <c r="DY20" s="227"/>
      <c r="DZ20" s="227"/>
      <c r="EA20" s="227"/>
      <c r="EB20" s="227"/>
      <c r="EC20" s="227"/>
      <c r="ED20" s="227"/>
      <c r="EE20" s="227"/>
      <c r="EF20" s="227"/>
      <c r="EG20" s="227"/>
      <c r="EH20" s="227"/>
      <c r="EI20" s="227"/>
      <c r="EJ20" s="227"/>
      <c r="EK20" s="227"/>
      <c r="EL20" s="227"/>
      <c r="EM20" s="227"/>
      <c r="EN20" s="227"/>
      <c r="EO20" s="227"/>
      <c r="EP20" s="227"/>
      <c r="EQ20" s="227"/>
      <c r="ER20" s="227"/>
      <c r="ES20" s="227"/>
      <c r="ET20" s="227"/>
      <c r="EU20" s="227"/>
      <c r="EV20" s="227"/>
      <c r="EW20" s="227"/>
      <c r="EX20" s="227"/>
      <c r="EY20" s="227"/>
      <c r="EZ20" s="227"/>
      <c r="FA20" s="227"/>
      <c r="FB20" s="227"/>
      <c r="FC20" s="227"/>
      <c r="FD20" s="227"/>
      <c r="FE20" s="227"/>
      <c r="FF20" s="227"/>
      <c r="FG20" s="227"/>
      <c r="FH20" s="227"/>
      <c r="FI20" s="227"/>
      <c r="FJ20" s="227"/>
      <c r="FK20" s="227"/>
      <c r="FL20" s="227"/>
      <c r="FM20" s="227"/>
      <c r="FN20" s="227"/>
      <c r="FO20" s="227"/>
      <c r="FP20" s="227"/>
      <c r="FQ20" s="227"/>
      <c r="FR20" s="227"/>
      <c r="FS20" s="227"/>
      <c r="FT20" s="227"/>
      <c r="FU20" s="227"/>
      <c r="FV20" s="227"/>
      <c r="FW20" s="227"/>
      <c r="FX20" s="227"/>
      <c r="FY20" s="227"/>
      <c r="FZ20" s="227"/>
      <c r="GA20" s="227"/>
      <c r="GB20" s="227"/>
      <c r="GC20" s="227"/>
      <c r="GD20" s="227"/>
      <c r="GE20" s="227"/>
      <c r="GF20" s="227"/>
      <c r="GG20" s="227"/>
      <c r="GH20" s="227"/>
      <c r="GI20" s="227"/>
      <c r="GJ20" s="227"/>
      <c r="GK20" s="227"/>
      <c r="GL20" s="227"/>
      <c r="GM20" s="227"/>
      <c r="GN20" s="227"/>
      <c r="GO20" s="227"/>
      <c r="GP20" s="227"/>
      <c r="GQ20" s="227"/>
      <c r="GR20" s="227"/>
      <c r="GS20" s="227"/>
      <c r="GT20" s="227"/>
      <c r="GU20" s="227"/>
      <c r="GV20" s="227"/>
      <c r="GW20" s="227"/>
      <c r="GX20" s="227"/>
      <c r="GY20" s="227"/>
      <c r="GZ20" s="227"/>
      <c r="HA20" s="227"/>
      <c r="HB20" s="227"/>
      <c r="HC20" s="227"/>
      <c r="HD20" s="227"/>
      <c r="HE20" s="227"/>
      <c r="HF20" s="227"/>
      <c r="HG20" s="227"/>
      <c r="HH20" s="227"/>
      <c r="HI20" s="227"/>
      <c r="HJ20" s="227"/>
      <c r="HK20" s="227"/>
      <c r="HL20" s="227"/>
      <c r="HM20" s="227"/>
      <c r="HN20" s="227"/>
      <c r="HO20" s="227"/>
      <c r="HP20" s="227"/>
      <c r="HQ20" s="227"/>
      <c r="HR20" s="227"/>
      <c r="HS20" s="227"/>
      <c r="HT20" s="227"/>
      <c r="HU20" s="227"/>
      <c r="HV20" s="227"/>
      <c r="HW20" s="227"/>
      <c r="HX20" s="227"/>
      <c r="HY20" s="227"/>
      <c r="HZ20" s="227"/>
      <c r="IA20" s="227"/>
      <c r="IB20" s="227"/>
      <c r="IC20" s="227"/>
      <c r="ID20" s="227"/>
      <c r="IE20" s="227"/>
      <c r="IF20" s="227"/>
      <c r="IG20" s="227"/>
      <c r="IH20" s="227"/>
      <c r="II20" s="227"/>
      <c r="IJ20" s="227"/>
      <c r="IK20" s="227"/>
      <c r="IL20" s="227"/>
      <c r="IM20" s="227"/>
      <c r="IN20" s="227"/>
      <c r="IO20" s="227"/>
      <c r="IP20" s="227"/>
      <c r="IQ20" s="227"/>
      <c r="IR20" s="227"/>
      <c r="IS20" s="227"/>
      <c r="IT20" s="227"/>
      <c r="IU20" s="227"/>
      <c r="IV20" s="227"/>
    </row>
    <row r="21" spans="1:256" ht="20.100000000000001" customHeight="1">
      <c r="A21" s="230">
        <f>A20+1</f>
        <v>20</v>
      </c>
      <c r="B21" s="231">
        <v>134.1</v>
      </c>
      <c r="C21" s="232"/>
      <c r="D21" s="233" t="s">
        <v>1032</v>
      </c>
      <c r="E21" s="233" t="s">
        <v>2</v>
      </c>
      <c r="F21" s="233" t="s">
        <v>1033</v>
      </c>
      <c r="G21" s="233" t="s">
        <v>1034</v>
      </c>
      <c r="H21" s="234"/>
    </row>
    <row r="22" spans="1:256" s="229" customFormat="1" ht="20.100000000000001" customHeight="1">
      <c r="A22" s="224">
        <f>A21+1</f>
        <v>21</v>
      </c>
      <c r="B22" s="225">
        <v>134.69999999999999</v>
      </c>
      <c r="C22" s="226"/>
      <c r="D22" s="224"/>
      <c r="E22" s="227" t="s">
        <v>0</v>
      </c>
      <c r="F22" s="227" t="s">
        <v>1035</v>
      </c>
      <c r="G22" s="227" t="s">
        <v>1036</v>
      </c>
      <c r="H22" s="228"/>
      <c r="I22" s="227"/>
      <c r="J22" s="227"/>
      <c r="K22" s="227"/>
      <c r="L22" s="227"/>
      <c r="M22" s="227"/>
      <c r="N22" s="227"/>
      <c r="O22" s="227"/>
      <c r="P22" s="227"/>
      <c r="Q22" s="227"/>
      <c r="R22" s="227"/>
      <c r="S22" s="227"/>
      <c r="T22" s="227"/>
      <c r="U22" s="227"/>
      <c r="V22" s="227"/>
      <c r="W22" s="227"/>
      <c r="X22" s="227"/>
      <c r="Y22" s="227"/>
      <c r="Z22" s="227"/>
      <c r="AA22" s="227"/>
      <c r="AB22" s="227"/>
      <c r="AC22" s="227"/>
      <c r="AD22" s="227"/>
      <c r="AE22" s="227"/>
      <c r="AF22" s="227"/>
      <c r="AG22" s="227"/>
      <c r="AH22" s="227"/>
      <c r="AI22" s="227"/>
      <c r="AJ22" s="227"/>
      <c r="AK22" s="227"/>
      <c r="AL22" s="227"/>
      <c r="AM22" s="227"/>
      <c r="AN22" s="227"/>
      <c r="AO22" s="227"/>
      <c r="AP22" s="227"/>
      <c r="AQ22" s="227"/>
      <c r="AR22" s="227"/>
      <c r="AS22" s="227"/>
      <c r="AT22" s="227"/>
      <c r="AU22" s="227"/>
      <c r="AV22" s="227"/>
      <c r="AW22" s="227"/>
      <c r="AX22" s="227"/>
      <c r="AY22" s="227"/>
      <c r="AZ22" s="227"/>
      <c r="BA22" s="227"/>
      <c r="BB22" s="227"/>
      <c r="BC22" s="227"/>
      <c r="BD22" s="227"/>
      <c r="BE22" s="227"/>
      <c r="BF22" s="227"/>
      <c r="BG22" s="227"/>
      <c r="BH22" s="227"/>
      <c r="BI22" s="227"/>
      <c r="BJ22" s="227"/>
      <c r="BK22" s="227"/>
      <c r="BL22" s="227"/>
      <c r="BM22" s="227"/>
      <c r="BN22" s="227"/>
      <c r="BO22" s="227"/>
      <c r="BP22" s="227"/>
      <c r="BQ22" s="227"/>
      <c r="BR22" s="227"/>
      <c r="BS22" s="227"/>
      <c r="BT22" s="227"/>
      <c r="BU22" s="227"/>
      <c r="BV22" s="227"/>
      <c r="BW22" s="227"/>
      <c r="BX22" s="227"/>
      <c r="BY22" s="227"/>
      <c r="BZ22" s="227"/>
      <c r="CA22" s="227"/>
      <c r="CB22" s="227"/>
      <c r="CC22" s="227"/>
      <c r="CD22" s="227"/>
      <c r="CE22" s="227"/>
      <c r="CF22" s="227"/>
      <c r="CG22" s="227"/>
      <c r="CH22" s="227"/>
      <c r="CI22" s="227"/>
      <c r="CJ22" s="227"/>
      <c r="CK22" s="227"/>
      <c r="CL22" s="227"/>
      <c r="CM22" s="227"/>
      <c r="CN22" s="227"/>
      <c r="CO22" s="227"/>
      <c r="CP22" s="227"/>
      <c r="CQ22" s="227"/>
      <c r="CR22" s="227"/>
      <c r="CS22" s="227"/>
      <c r="CT22" s="227"/>
      <c r="CU22" s="227"/>
      <c r="CV22" s="227"/>
      <c r="CW22" s="227"/>
      <c r="CX22" s="227"/>
      <c r="CY22" s="227"/>
      <c r="CZ22" s="227"/>
      <c r="DA22" s="227"/>
      <c r="DB22" s="227"/>
      <c r="DC22" s="227"/>
      <c r="DD22" s="227"/>
      <c r="DE22" s="227"/>
      <c r="DF22" s="227"/>
      <c r="DG22" s="227"/>
      <c r="DH22" s="227"/>
      <c r="DI22" s="227"/>
      <c r="DJ22" s="227"/>
      <c r="DK22" s="227"/>
      <c r="DL22" s="227"/>
      <c r="DM22" s="227"/>
      <c r="DN22" s="227"/>
      <c r="DO22" s="227"/>
      <c r="DP22" s="227"/>
      <c r="DQ22" s="227"/>
      <c r="DR22" s="227"/>
      <c r="DS22" s="227"/>
      <c r="DT22" s="227"/>
      <c r="DU22" s="227"/>
      <c r="DV22" s="227"/>
      <c r="DW22" s="227"/>
      <c r="DX22" s="227"/>
      <c r="DY22" s="227"/>
      <c r="DZ22" s="227"/>
      <c r="EA22" s="227"/>
      <c r="EB22" s="227"/>
      <c r="EC22" s="227"/>
      <c r="ED22" s="227"/>
      <c r="EE22" s="227"/>
      <c r="EF22" s="227"/>
      <c r="EG22" s="227"/>
      <c r="EH22" s="227"/>
      <c r="EI22" s="227"/>
      <c r="EJ22" s="227"/>
      <c r="EK22" s="227"/>
      <c r="EL22" s="227"/>
      <c r="EM22" s="227"/>
      <c r="EN22" s="227"/>
      <c r="EO22" s="227"/>
      <c r="EP22" s="227"/>
      <c r="EQ22" s="227"/>
      <c r="ER22" s="227"/>
      <c r="ES22" s="227"/>
      <c r="ET22" s="227"/>
      <c r="EU22" s="227"/>
      <c r="EV22" s="227"/>
      <c r="EW22" s="227"/>
      <c r="EX22" s="227"/>
      <c r="EY22" s="227"/>
      <c r="EZ22" s="227"/>
      <c r="FA22" s="227"/>
      <c r="FB22" s="227"/>
      <c r="FC22" s="227"/>
      <c r="FD22" s="227"/>
      <c r="FE22" s="227"/>
      <c r="FF22" s="227"/>
      <c r="FG22" s="227"/>
      <c r="FH22" s="227"/>
      <c r="FI22" s="227"/>
      <c r="FJ22" s="227"/>
      <c r="FK22" s="227"/>
      <c r="FL22" s="227"/>
      <c r="FM22" s="227"/>
      <c r="FN22" s="227"/>
      <c r="FO22" s="227"/>
      <c r="FP22" s="227"/>
      <c r="FQ22" s="227"/>
      <c r="FR22" s="227"/>
      <c r="FS22" s="227"/>
      <c r="FT22" s="227"/>
      <c r="FU22" s="227"/>
      <c r="FV22" s="227"/>
      <c r="FW22" s="227"/>
      <c r="FX22" s="227"/>
      <c r="FY22" s="227"/>
      <c r="FZ22" s="227"/>
      <c r="GA22" s="227"/>
      <c r="GB22" s="227"/>
      <c r="GC22" s="227"/>
      <c r="GD22" s="227"/>
      <c r="GE22" s="227"/>
      <c r="GF22" s="227"/>
      <c r="GG22" s="227"/>
      <c r="GH22" s="227"/>
      <c r="GI22" s="227"/>
      <c r="GJ22" s="227"/>
      <c r="GK22" s="227"/>
      <c r="GL22" s="227"/>
      <c r="GM22" s="227"/>
      <c r="GN22" s="227"/>
      <c r="GO22" s="227"/>
      <c r="GP22" s="227"/>
      <c r="GQ22" s="227"/>
      <c r="GR22" s="227"/>
      <c r="GS22" s="227"/>
      <c r="GT22" s="227"/>
      <c r="GU22" s="227"/>
      <c r="GV22" s="227"/>
      <c r="GW22" s="227"/>
      <c r="GX22" s="227"/>
      <c r="GY22" s="227"/>
      <c r="GZ22" s="227"/>
      <c r="HA22" s="227"/>
      <c r="HB22" s="227"/>
      <c r="HC22" s="227"/>
      <c r="HD22" s="227"/>
      <c r="HE22" s="227"/>
      <c r="HF22" s="227"/>
      <c r="HG22" s="227"/>
      <c r="HH22" s="227"/>
      <c r="HI22" s="227"/>
      <c r="HJ22" s="227"/>
      <c r="HK22" s="227"/>
      <c r="HL22" s="227"/>
      <c r="HM22" s="227"/>
      <c r="HN22" s="227"/>
      <c r="HO22" s="227"/>
      <c r="HP22" s="227"/>
      <c r="HQ22" s="227"/>
      <c r="HR22" s="227"/>
      <c r="HS22" s="227"/>
      <c r="HT22" s="227"/>
      <c r="HU22" s="227"/>
      <c r="HV22" s="227"/>
      <c r="HW22" s="227"/>
      <c r="HX22" s="227"/>
      <c r="HY22" s="227"/>
      <c r="HZ22" s="227"/>
      <c r="IA22" s="227"/>
      <c r="IB22" s="227"/>
      <c r="IC22" s="227"/>
      <c r="ID22" s="227"/>
      <c r="IE22" s="227"/>
      <c r="IF22" s="227"/>
      <c r="IG22" s="227"/>
      <c r="IH22" s="227"/>
      <c r="II22" s="227"/>
      <c r="IJ22" s="227"/>
      <c r="IK22" s="227"/>
      <c r="IL22" s="227"/>
      <c r="IM22" s="227"/>
      <c r="IN22" s="227"/>
      <c r="IO22" s="227"/>
      <c r="IP22" s="227"/>
      <c r="IQ22" s="227"/>
      <c r="IR22" s="227"/>
      <c r="IS22" s="227"/>
      <c r="IT22" s="227"/>
      <c r="IU22" s="227"/>
      <c r="IV22" s="227"/>
    </row>
    <row r="23" spans="1:256" ht="20.100000000000001" customHeight="1">
      <c r="A23" s="214">
        <f>A22+1</f>
        <v>22</v>
      </c>
      <c r="B23" s="210">
        <v>149.80000000000001</v>
      </c>
      <c r="C23" s="211"/>
      <c r="D23" s="209" t="s">
        <v>1037</v>
      </c>
      <c r="E23" s="209" t="s">
        <v>2</v>
      </c>
      <c r="F23" s="209" t="s">
        <v>1038</v>
      </c>
      <c r="H23" s="223"/>
    </row>
    <row r="24" spans="1:256" s="229" customFormat="1" ht="19.5" customHeight="1">
      <c r="A24" s="224">
        <f>A22+2</f>
        <v>23</v>
      </c>
      <c r="B24" s="225">
        <v>154.69999999999999</v>
      </c>
      <c r="C24" s="224"/>
      <c r="D24" s="227" t="s">
        <v>1039</v>
      </c>
      <c r="E24" s="227" t="s">
        <v>0</v>
      </c>
      <c r="F24" s="227" t="s">
        <v>1040</v>
      </c>
      <c r="G24" s="227" t="s">
        <v>1041</v>
      </c>
      <c r="H24" s="242"/>
      <c r="I24" s="227"/>
      <c r="J24" s="227"/>
      <c r="K24" s="227"/>
      <c r="L24" s="227"/>
      <c r="M24" s="227"/>
      <c r="N24" s="227"/>
      <c r="O24" s="227"/>
      <c r="P24" s="227"/>
      <c r="Q24" s="227"/>
      <c r="R24" s="227"/>
      <c r="S24" s="227"/>
      <c r="T24" s="227"/>
      <c r="U24" s="227"/>
      <c r="V24" s="227"/>
      <c r="W24" s="227"/>
      <c r="X24" s="227"/>
      <c r="Y24" s="227"/>
      <c r="Z24" s="227"/>
      <c r="AA24" s="227"/>
      <c r="AB24" s="227"/>
      <c r="AC24" s="227"/>
      <c r="AD24" s="227"/>
      <c r="AE24" s="227"/>
      <c r="AF24" s="227"/>
      <c r="AG24" s="227"/>
      <c r="AH24" s="227"/>
      <c r="AI24" s="227"/>
      <c r="AJ24" s="227"/>
      <c r="AK24" s="227"/>
      <c r="AL24" s="227"/>
      <c r="AM24" s="227"/>
      <c r="AN24" s="227"/>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c r="DK24" s="227"/>
      <c r="DL24" s="227"/>
      <c r="DM24" s="227"/>
      <c r="DN24" s="227"/>
      <c r="DO24" s="227"/>
      <c r="DP24" s="227"/>
      <c r="DQ24" s="227"/>
      <c r="DR24" s="227"/>
      <c r="DS24" s="227"/>
      <c r="DT24" s="227"/>
      <c r="DU24" s="227"/>
      <c r="DV24" s="227"/>
      <c r="DW24" s="227"/>
      <c r="DX24" s="227"/>
      <c r="DY24" s="227"/>
      <c r="DZ24" s="227"/>
      <c r="EA24" s="227"/>
      <c r="EB24" s="227"/>
      <c r="EC24" s="227"/>
      <c r="ED24" s="227"/>
      <c r="EE24" s="227"/>
      <c r="EF24" s="227"/>
      <c r="EG24" s="227"/>
      <c r="EH24" s="227"/>
      <c r="EI24" s="227"/>
      <c r="EJ24" s="227"/>
      <c r="EK24" s="227"/>
      <c r="EL24" s="227"/>
      <c r="EM24" s="227"/>
      <c r="EN24" s="227"/>
      <c r="EO24" s="227"/>
      <c r="EP24" s="227"/>
      <c r="EQ24" s="227"/>
      <c r="ER24" s="227"/>
      <c r="ES24" s="227"/>
      <c r="ET24" s="227"/>
      <c r="EU24" s="227"/>
      <c r="EV24" s="227"/>
      <c r="EW24" s="227"/>
      <c r="EX24" s="227"/>
      <c r="EY24" s="227"/>
      <c r="EZ24" s="227"/>
      <c r="FA24" s="227"/>
      <c r="FB24" s="227"/>
      <c r="FC24" s="227"/>
      <c r="FD24" s="227"/>
      <c r="FE24" s="227"/>
      <c r="FF24" s="227"/>
      <c r="FG24" s="227"/>
      <c r="FH24" s="227"/>
      <c r="FI24" s="227"/>
      <c r="FJ24" s="227"/>
      <c r="FK24" s="227"/>
      <c r="FL24" s="227"/>
      <c r="FM24" s="227"/>
      <c r="FN24" s="227"/>
      <c r="FO24" s="227"/>
      <c r="FP24" s="227"/>
      <c r="FQ24" s="227"/>
      <c r="FR24" s="227"/>
      <c r="FS24" s="227"/>
      <c r="FT24" s="227"/>
      <c r="FU24" s="227"/>
      <c r="FV24" s="227"/>
      <c r="FW24" s="227"/>
      <c r="FX24" s="227"/>
      <c r="FY24" s="227"/>
      <c r="FZ24" s="227"/>
      <c r="GA24" s="227"/>
      <c r="GB24" s="227"/>
      <c r="GC24" s="227"/>
      <c r="GD24" s="227"/>
      <c r="GE24" s="227"/>
      <c r="GF24" s="227"/>
      <c r="GG24" s="227"/>
      <c r="GH24" s="227"/>
      <c r="GI24" s="227"/>
      <c r="GJ24" s="227"/>
      <c r="GK24" s="227"/>
      <c r="GL24" s="227"/>
      <c r="GM24" s="227"/>
      <c r="GN24" s="227"/>
      <c r="GO24" s="227"/>
      <c r="GP24" s="227"/>
      <c r="GQ24" s="227"/>
      <c r="GR24" s="227"/>
      <c r="GS24" s="227"/>
      <c r="GT24" s="227"/>
      <c r="GU24" s="227"/>
      <c r="GV24" s="227"/>
      <c r="GW24" s="227"/>
      <c r="GX24" s="227"/>
      <c r="GY24" s="227"/>
      <c r="GZ24" s="227"/>
      <c r="HA24" s="227"/>
      <c r="HB24" s="227"/>
      <c r="HC24" s="227"/>
      <c r="HD24" s="227"/>
      <c r="HE24" s="227"/>
      <c r="HF24" s="227"/>
      <c r="HG24" s="227"/>
      <c r="HH24" s="227"/>
      <c r="HI24" s="227"/>
      <c r="HJ24" s="227"/>
      <c r="HK24" s="227"/>
      <c r="HL24" s="227"/>
      <c r="HM24" s="227"/>
      <c r="HN24" s="227"/>
      <c r="HO24" s="227"/>
      <c r="HP24" s="227"/>
      <c r="HQ24" s="227"/>
      <c r="HR24" s="227"/>
      <c r="HS24" s="227"/>
      <c r="HT24" s="227"/>
      <c r="HU24" s="227"/>
      <c r="HV24" s="227"/>
      <c r="HW24" s="227"/>
      <c r="HX24" s="227"/>
      <c r="HY24" s="227"/>
      <c r="HZ24" s="227"/>
      <c r="IA24" s="227"/>
      <c r="IB24" s="227"/>
      <c r="IC24" s="227"/>
      <c r="ID24" s="227"/>
      <c r="IE24" s="227"/>
      <c r="IF24" s="227"/>
      <c r="IG24" s="227"/>
      <c r="IH24" s="227"/>
      <c r="II24" s="227"/>
      <c r="IJ24" s="227"/>
      <c r="IK24" s="227"/>
      <c r="IL24" s="227"/>
      <c r="IM24" s="227"/>
      <c r="IN24" s="227"/>
      <c r="IO24" s="227"/>
      <c r="IP24" s="227"/>
      <c r="IQ24" s="227"/>
      <c r="IR24" s="227"/>
      <c r="IS24" s="227"/>
      <c r="IT24" s="227"/>
      <c r="IU24" s="227"/>
      <c r="IV24" s="227"/>
    </row>
    <row r="25" spans="1:256" ht="19.5" customHeight="1">
      <c r="A25" s="214">
        <v>24</v>
      </c>
      <c r="B25" s="210">
        <v>158.5</v>
      </c>
      <c r="C25" s="214"/>
      <c r="E25" s="209" t="s">
        <v>2</v>
      </c>
      <c r="F25" s="209" t="s">
        <v>1042</v>
      </c>
      <c r="H25" s="241"/>
    </row>
    <row r="26" spans="1:256" s="229" customFormat="1" ht="19.5" customHeight="1">
      <c r="A26" s="224">
        <f>A25+1</f>
        <v>25</v>
      </c>
      <c r="B26" s="225">
        <v>167</v>
      </c>
      <c r="C26" s="224"/>
      <c r="D26" s="227" t="s">
        <v>1043</v>
      </c>
      <c r="E26" s="227" t="s">
        <v>2</v>
      </c>
      <c r="F26" s="227" t="s">
        <v>1044</v>
      </c>
      <c r="G26" s="224"/>
      <c r="H26" s="242"/>
      <c r="I26" s="227"/>
      <c r="J26" s="227"/>
      <c r="K26" s="227"/>
      <c r="L26" s="227"/>
      <c r="M26" s="227"/>
      <c r="N26" s="227"/>
      <c r="O26" s="227"/>
      <c r="P26" s="227"/>
      <c r="Q26" s="227"/>
      <c r="R26" s="227"/>
      <c r="S26" s="227"/>
      <c r="T26" s="227"/>
      <c r="U26" s="227"/>
      <c r="V26" s="227"/>
      <c r="W26" s="227"/>
      <c r="X26" s="227"/>
      <c r="Y26" s="227"/>
      <c r="Z26" s="227"/>
      <c r="AA26" s="227"/>
      <c r="AB26" s="227"/>
      <c r="AC26" s="227"/>
      <c r="AD26" s="227"/>
      <c r="AE26" s="227"/>
      <c r="AF26" s="227"/>
      <c r="AG26" s="227"/>
      <c r="AH26" s="227"/>
      <c r="AI26" s="227"/>
      <c r="AJ26" s="227"/>
      <c r="AK26" s="227"/>
      <c r="AL26" s="227"/>
      <c r="AM26" s="227"/>
      <c r="AN26" s="227"/>
      <c r="AO26" s="227"/>
      <c r="AP26" s="227"/>
      <c r="AQ26" s="227"/>
      <c r="AR26" s="227"/>
      <c r="AS26" s="227"/>
      <c r="AT26" s="227"/>
      <c r="AU26" s="227"/>
      <c r="AV26" s="227"/>
      <c r="AW26" s="227"/>
      <c r="AX26" s="227"/>
      <c r="AY26" s="227"/>
      <c r="AZ26" s="227"/>
      <c r="BA26" s="227"/>
      <c r="BB26" s="227"/>
      <c r="BC26" s="227"/>
      <c r="BD26" s="227"/>
      <c r="BE26" s="227"/>
      <c r="BF26" s="227"/>
      <c r="BG26" s="227"/>
      <c r="BH26" s="227"/>
      <c r="BI26" s="227"/>
      <c r="BJ26" s="227"/>
      <c r="BK26" s="227"/>
      <c r="BL26" s="227"/>
      <c r="BM26" s="227"/>
      <c r="BN26" s="227"/>
      <c r="BO26" s="227"/>
      <c r="BP26" s="227"/>
      <c r="BQ26" s="227"/>
      <c r="BR26" s="227"/>
      <c r="BS26" s="227"/>
      <c r="BT26" s="227"/>
      <c r="BU26" s="227"/>
      <c r="BV26" s="227"/>
      <c r="BW26" s="227"/>
      <c r="BX26" s="227"/>
      <c r="BY26" s="227"/>
      <c r="BZ26" s="227"/>
      <c r="CA26" s="227"/>
      <c r="CB26" s="227"/>
      <c r="CC26" s="227"/>
      <c r="CD26" s="227"/>
      <c r="CE26" s="227"/>
      <c r="CF26" s="227"/>
      <c r="CG26" s="227"/>
      <c r="CH26" s="227"/>
      <c r="CI26" s="227"/>
      <c r="CJ26" s="227"/>
      <c r="CK26" s="227"/>
      <c r="CL26" s="227"/>
      <c r="CM26" s="227"/>
      <c r="CN26" s="227"/>
      <c r="CO26" s="227"/>
      <c r="CP26" s="227"/>
      <c r="CQ26" s="227"/>
      <c r="CR26" s="227"/>
      <c r="CS26" s="227"/>
      <c r="CT26" s="227"/>
      <c r="CU26" s="227"/>
      <c r="CV26" s="227"/>
      <c r="CW26" s="227"/>
      <c r="CX26" s="227"/>
      <c r="CY26" s="227"/>
      <c r="CZ26" s="227"/>
      <c r="DA26" s="227"/>
      <c r="DB26" s="227"/>
      <c r="DC26" s="227"/>
      <c r="DD26" s="227"/>
      <c r="DE26" s="227"/>
      <c r="DF26" s="227"/>
      <c r="DG26" s="227"/>
      <c r="DH26" s="227"/>
      <c r="DI26" s="227"/>
      <c r="DJ26" s="227"/>
      <c r="DK26" s="227"/>
      <c r="DL26" s="227"/>
      <c r="DM26" s="227"/>
      <c r="DN26" s="227"/>
      <c r="DO26" s="227"/>
      <c r="DP26" s="227"/>
      <c r="DQ26" s="227"/>
      <c r="DR26" s="227"/>
      <c r="DS26" s="227"/>
      <c r="DT26" s="227"/>
      <c r="DU26" s="227"/>
      <c r="DV26" s="227"/>
      <c r="DW26" s="227"/>
      <c r="DX26" s="227"/>
      <c r="DY26" s="227"/>
      <c r="DZ26" s="227"/>
      <c r="EA26" s="227"/>
      <c r="EB26" s="227"/>
      <c r="EC26" s="227"/>
      <c r="ED26" s="227"/>
      <c r="EE26" s="227"/>
      <c r="EF26" s="227"/>
      <c r="EG26" s="227"/>
      <c r="EH26" s="227"/>
      <c r="EI26" s="227"/>
      <c r="EJ26" s="227"/>
      <c r="EK26" s="227"/>
      <c r="EL26" s="227"/>
      <c r="EM26" s="227"/>
      <c r="EN26" s="227"/>
      <c r="EO26" s="227"/>
      <c r="EP26" s="227"/>
      <c r="EQ26" s="227"/>
      <c r="ER26" s="227"/>
      <c r="ES26" s="227"/>
      <c r="ET26" s="227"/>
      <c r="EU26" s="227"/>
      <c r="EV26" s="227"/>
      <c r="EW26" s="227"/>
      <c r="EX26" s="227"/>
      <c r="EY26" s="227"/>
      <c r="EZ26" s="227"/>
      <c r="FA26" s="227"/>
      <c r="FB26" s="227"/>
      <c r="FC26" s="227"/>
      <c r="FD26" s="227"/>
      <c r="FE26" s="227"/>
      <c r="FF26" s="227"/>
      <c r="FG26" s="227"/>
      <c r="FH26" s="227"/>
      <c r="FI26" s="227"/>
      <c r="FJ26" s="227"/>
      <c r="FK26" s="227"/>
      <c r="FL26" s="227"/>
      <c r="FM26" s="227"/>
      <c r="FN26" s="227"/>
      <c r="FO26" s="227"/>
      <c r="FP26" s="227"/>
      <c r="FQ26" s="227"/>
      <c r="FR26" s="227"/>
      <c r="FS26" s="227"/>
      <c r="FT26" s="227"/>
      <c r="FU26" s="227"/>
      <c r="FV26" s="227"/>
      <c r="FW26" s="227"/>
      <c r="FX26" s="227"/>
      <c r="FY26" s="227"/>
      <c r="FZ26" s="227"/>
      <c r="GA26" s="227"/>
      <c r="GB26" s="227"/>
      <c r="GC26" s="227"/>
      <c r="GD26" s="227"/>
      <c r="GE26" s="227"/>
      <c r="GF26" s="227"/>
      <c r="GG26" s="227"/>
      <c r="GH26" s="227"/>
      <c r="GI26" s="227"/>
      <c r="GJ26" s="227"/>
      <c r="GK26" s="227"/>
      <c r="GL26" s="227"/>
      <c r="GM26" s="227"/>
      <c r="GN26" s="227"/>
      <c r="GO26" s="227"/>
      <c r="GP26" s="227"/>
      <c r="GQ26" s="227"/>
      <c r="GR26" s="227"/>
      <c r="GS26" s="227"/>
      <c r="GT26" s="227"/>
      <c r="GU26" s="227"/>
      <c r="GV26" s="227"/>
      <c r="GW26" s="227"/>
      <c r="GX26" s="227"/>
      <c r="GY26" s="227"/>
      <c r="GZ26" s="227"/>
      <c r="HA26" s="227"/>
      <c r="HB26" s="227"/>
      <c r="HC26" s="227"/>
      <c r="HD26" s="227"/>
      <c r="HE26" s="227"/>
      <c r="HF26" s="227"/>
      <c r="HG26" s="227"/>
      <c r="HH26" s="227"/>
      <c r="HI26" s="227"/>
      <c r="HJ26" s="227"/>
      <c r="HK26" s="227"/>
      <c r="HL26" s="227"/>
      <c r="HM26" s="227"/>
      <c r="HN26" s="227"/>
      <c r="HO26" s="227"/>
      <c r="HP26" s="227"/>
      <c r="HQ26" s="227"/>
      <c r="HR26" s="227"/>
      <c r="HS26" s="227"/>
      <c r="HT26" s="227"/>
      <c r="HU26" s="227"/>
      <c r="HV26" s="227"/>
      <c r="HW26" s="227"/>
      <c r="HX26" s="227"/>
      <c r="HY26" s="227"/>
      <c r="HZ26" s="227"/>
      <c r="IA26" s="227"/>
      <c r="IB26" s="227"/>
      <c r="IC26" s="227"/>
      <c r="ID26" s="227"/>
      <c r="IE26" s="227"/>
      <c r="IF26" s="227"/>
      <c r="IG26" s="227"/>
      <c r="IH26" s="227"/>
      <c r="II26" s="227"/>
      <c r="IJ26" s="227"/>
      <c r="IK26" s="227"/>
      <c r="IL26" s="227"/>
      <c r="IM26" s="227"/>
      <c r="IN26" s="227"/>
      <c r="IO26" s="227"/>
      <c r="IP26" s="227"/>
      <c r="IQ26" s="227"/>
      <c r="IR26" s="227"/>
      <c r="IS26" s="227"/>
      <c r="IT26" s="227"/>
      <c r="IU26" s="227"/>
      <c r="IV26" s="227"/>
    </row>
    <row r="27" spans="1:256" ht="19.5" customHeight="1">
      <c r="A27" s="214">
        <v>26</v>
      </c>
      <c r="B27" s="210">
        <v>175</v>
      </c>
      <c r="C27" s="214"/>
      <c r="D27" s="209" t="s">
        <v>1043</v>
      </c>
      <c r="E27" s="209" t="s">
        <v>2</v>
      </c>
      <c r="F27" s="209" t="s">
        <v>1045</v>
      </c>
      <c r="G27" s="209" t="s">
        <v>1046</v>
      </c>
      <c r="H27" s="241"/>
    </row>
    <row r="28" spans="1:256" s="229" customFormat="1" ht="19.5" customHeight="1">
      <c r="A28" s="224">
        <v>27</v>
      </c>
      <c r="B28" s="225">
        <v>181</v>
      </c>
      <c r="C28" s="224"/>
      <c r="D28" s="227" t="s">
        <v>1047</v>
      </c>
      <c r="E28" s="227" t="s">
        <v>2</v>
      </c>
      <c r="F28" s="227" t="s">
        <v>1045</v>
      </c>
      <c r="G28" s="227" t="s">
        <v>1048</v>
      </c>
      <c r="H28" s="242"/>
      <c r="I28" s="227"/>
      <c r="J28" s="227"/>
      <c r="K28" s="227"/>
      <c r="L28" s="227"/>
      <c r="M28" s="227"/>
      <c r="N28" s="227"/>
      <c r="O28" s="227"/>
      <c r="P28" s="227"/>
      <c r="Q28" s="227"/>
      <c r="R28" s="227"/>
      <c r="S28" s="227"/>
      <c r="T28" s="227"/>
      <c r="U28" s="227"/>
      <c r="V28" s="227"/>
      <c r="W28" s="227"/>
      <c r="X28" s="227"/>
      <c r="Y28" s="227"/>
      <c r="Z28" s="227"/>
      <c r="AA28" s="227"/>
      <c r="AB28" s="227"/>
      <c r="AC28" s="227"/>
      <c r="AD28" s="227"/>
      <c r="AE28" s="227"/>
      <c r="AF28" s="227"/>
      <c r="AG28" s="227"/>
      <c r="AH28" s="227"/>
      <c r="AI28" s="227"/>
      <c r="AJ28" s="227"/>
      <c r="AK28" s="227"/>
      <c r="AL28" s="227"/>
      <c r="AM28" s="227"/>
      <c r="AN28" s="227"/>
      <c r="AO28" s="227"/>
      <c r="AP28" s="227"/>
      <c r="AQ28" s="227"/>
      <c r="AR28" s="227"/>
      <c r="AS28" s="227"/>
      <c r="AT28" s="227"/>
      <c r="AU28" s="227"/>
      <c r="AV28" s="227"/>
      <c r="AW28" s="227"/>
      <c r="AX28" s="227"/>
      <c r="AY28" s="227"/>
      <c r="AZ28" s="227"/>
      <c r="BA28" s="227"/>
      <c r="BB28" s="227"/>
      <c r="BC28" s="227"/>
      <c r="BD28" s="227"/>
      <c r="BE28" s="227"/>
      <c r="BF28" s="227"/>
      <c r="BG28" s="227"/>
      <c r="BH28" s="227"/>
      <c r="BI28" s="227"/>
      <c r="BJ28" s="227"/>
      <c r="BK28" s="227"/>
      <c r="BL28" s="227"/>
      <c r="BM28" s="227"/>
      <c r="BN28" s="227"/>
      <c r="BO28" s="227"/>
      <c r="BP28" s="227"/>
      <c r="BQ28" s="227"/>
      <c r="BR28" s="227"/>
      <c r="BS28" s="227"/>
      <c r="BT28" s="227"/>
      <c r="BU28" s="227"/>
      <c r="BV28" s="227"/>
      <c r="BW28" s="227"/>
      <c r="BX28" s="227"/>
      <c r="BY28" s="227"/>
      <c r="BZ28" s="227"/>
      <c r="CA28" s="227"/>
      <c r="CB28" s="227"/>
      <c r="CC28" s="227"/>
      <c r="CD28" s="227"/>
      <c r="CE28" s="227"/>
      <c r="CF28" s="227"/>
      <c r="CG28" s="227"/>
      <c r="CH28" s="227"/>
      <c r="CI28" s="227"/>
      <c r="CJ28" s="227"/>
      <c r="CK28" s="227"/>
      <c r="CL28" s="227"/>
      <c r="CM28" s="227"/>
      <c r="CN28" s="227"/>
      <c r="CO28" s="227"/>
      <c r="CP28" s="227"/>
      <c r="CQ28" s="227"/>
      <c r="CR28" s="227"/>
      <c r="CS28" s="227"/>
      <c r="CT28" s="227"/>
      <c r="CU28" s="227"/>
      <c r="CV28" s="227"/>
      <c r="CW28" s="227"/>
      <c r="CX28" s="227"/>
      <c r="CY28" s="227"/>
      <c r="CZ28" s="227"/>
      <c r="DA28" s="227"/>
      <c r="DB28" s="227"/>
      <c r="DC28" s="227"/>
      <c r="DD28" s="227"/>
      <c r="DE28" s="227"/>
      <c r="DF28" s="227"/>
      <c r="DG28" s="227"/>
      <c r="DH28" s="227"/>
      <c r="DI28" s="227"/>
      <c r="DJ28" s="227"/>
      <c r="DK28" s="227"/>
      <c r="DL28" s="227"/>
      <c r="DM28" s="227"/>
      <c r="DN28" s="227"/>
      <c r="DO28" s="227"/>
      <c r="DP28" s="227"/>
      <c r="DQ28" s="227"/>
      <c r="DR28" s="227"/>
      <c r="DS28" s="227"/>
      <c r="DT28" s="227"/>
      <c r="DU28" s="227"/>
      <c r="DV28" s="227"/>
      <c r="DW28" s="227"/>
      <c r="DX28" s="227"/>
      <c r="DY28" s="227"/>
      <c r="DZ28" s="227"/>
      <c r="EA28" s="227"/>
      <c r="EB28" s="227"/>
      <c r="EC28" s="227"/>
      <c r="ED28" s="227"/>
      <c r="EE28" s="227"/>
      <c r="EF28" s="227"/>
      <c r="EG28" s="227"/>
      <c r="EH28" s="227"/>
      <c r="EI28" s="227"/>
      <c r="EJ28" s="227"/>
      <c r="EK28" s="227"/>
      <c r="EL28" s="227"/>
      <c r="EM28" s="227"/>
      <c r="EN28" s="227"/>
      <c r="EO28" s="227"/>
      <c r="EP28" s="227"/>
      <c r="EQ28" s="227"/>
      <c r="ER28" s="227"/>
      <c r="ES28" s="227"/>
      <c r="ET28" s="227"/>
      <c r="EU28" s="227"/>
      <c r="EV28" s="227"/>
      <c r="EW28" s="227"/>
      <c r="EX28" s="227"/>
      <c r="EY28" s="227"/>
      <c r="EZ28" s="227"/>
      <c r="FA28" s="227"/>
      <c r="FB28" s="227"/>
      <c r="FC28" s="227"/>
      <c r="FD28" s="227"/>
      <c r="FE28" s="227"/>
      <c r="FF28" s="227"/>
      <c r="FG28" s="227"/>
      <c r="FH28" s="227"/>
      <c r="FI28" s="227"/>
      <c r="FJ28" s="227"/>
      <c r="FK28" s="227"/>
      <c r="FL28" s="227"/>
      <c r="FM28" s="227"/>
      <c r="FN28" s="227"/>
      <c r="FO28" s="227"/>
      <c r="FP28" s="227"/>
      <c r="FQ28" s="227"/>
      <c r="FR28" s="227"/>
      <c r="FS28" s="227"/>
      <c r="FT28" s="227"/>
      <c r="FU28" s="227"/>
      <c r="FV28" s="227"/>
      <c r="FW28" s="227"/>
      <c r="FX28" s="227"/>
      <c r="FY28" s="227"/>
      <c r="FZ28" s="227"/>
      <c r="GA28" s="227"/>
      <c r="GB28" s="227"/>
      <c r="GC28" s="227"/>
      <c r="GD28" s="227"/>
      <c r="GE28" s="227"/>
      <c r="GF28" s="227"/>
      <c r="GG28" s="227"/>
      <c r="GH28" s="227"/>
      <c r="GI28" s="227"/>
      <c r="GJ28" s="227"/>
      <c r="GK28" s="227"/>
      <c r="GL28" s="227"/>
      <c r="GM28" s="227"/>
      <c r="GN28" s="227"/>
      <c r="GO28" s="227"/>
      <c r="GP28" s="227"/>
      <c r="GQ28" s="227"/>
      <c r="GR28" s="227"/>
      <c r="GS28" s="227"/>
      <c r="GT28" s="227"/>
      <c r="GU28" s="227"/>
      <c r="GV28" s="227"/>
      <c r="GW28" s="227"/>
      <c r="GX28" s="227"/>
      <c r="GY28" s="227"/>
      <c r="GZ28" s="227"/>
      <c r="HA28" s="227"/>
      <c r="HB28" s="227"/>
      <c r="HC28" s="227"/>
      <c r="HD28" s="227"/>
      <c r="HE28" s="227"/>
      <c r="HF28" s="227"/>
      <c r="HG28" s="227"/>
      <c r="HH28" s="227"/>
      <c r="HI28" s="227"/>
      <c r="HJ28" s="227"/>
      <c r="HK28" s="227"/>
      <c r="HL28" s="227"/>
      <c r="HM28" s="227"/>
      <c r="HN28" s="227"/>
      <c r="HO28" s="227"/>
      <c r="HP28" s="227"/>
      <c r="HQ28" s="227"/>
      <c r="HR28" s="227"/>
      <c r="HS28" s="227"/>
      <c r="HT28" s="227"/>
      <c r="HU28" s="227"/>
      <c r="HV28" s="227"/>
      <c r="HW28" s="227"/>
      <c r="HX28" s="227"/>
      <c r="HY28" s="227"/>
      <c r="HZ28" s="227"/>
      <c r="IA28" s="227"/>
      <c r="IB28" s="227"/>
      <c r="IC28" s="227"/>
      <c r="ID28" s="227"/>
      <c r="IE28" s="227"/>
      <c r="IF28" s="227"/>
      <c r="IG28" s="227"/>
      <c r="IH28" s="227"/>
      <c r="II28" s="227"/>
      <c r="IJ28" s="227"/>
      <c r="IK28" s="227"/>
      <c r="IL28" s="227"/>
      <c r="IM28" s="227"/>
      <c r="IN28" s="227"/>
      <c r="IO28" s="227"/>
      <c r="IP28" s="227"/>
      <c r="IQ28" s="227"/>
      <c r="IR28" s="227"/>
      <c r="IS28" s="227"/>
      <c r="IT28" s="227"/>
      <c r="IU28" s="227"/>
      <c r="IV28" s="227"/>
    </row>
    <row r="29" spans="1:256" ht="19.5" customHeight="1">
      <c r="A29" s="214">
        <f>A28+1</f>
        <v>28</v>
      </c>
      <c r="B29" s="210">
        <v>181.2</v>
      </c>
      <c r="C29" s="211"/>
      <c r="D29" s="209" t="s">
        <v>1049</v>
      </c>
      <c r="E29" s="209" t="s">
        <v>0</v>
      </c>
      <c r="F29" s="209" t="s">
        <v>1050</v>
      </c>
      <c r="H29" s="223"/>
    </row>
    <row r="30" spans="1:256" s="229" customFormat="1" ht="19.5" customHeight="1">
      <c r="A30" s="224">
        <v>29</v>
      </c>
      <c r="B30" s="225">
        <v>183.3</v>
      </c>
      <c r="C30" s="226"/>
      <c r="D30" s="227" t="s">
        <v>1051</v>
      </c>
      <c r="E30" s="227" t="s">
        <v>2</v>
      </c>
      <c r="F30" s="227" t="s">
        <v>191</v>
      </c>
      <c r="G30" s="227" t="s">
        <v>1052</v>
      </c>
      <c r="H30" s="228"/>
      <c r="I30" s="227"/>
      <c r="J30" s="227"/>
      <c r="K30" s="227"/>
      <c r="L30" s="227"/>
      <c r="M30" s="227"/>
      <c r="N30" s="227"/>
      <c r="O30" s="227"/>
      <c r="P30" s="227"/>
      <c r="Q30" s="227"/>
      <c r="R30" s="227"/>
      <c r="S30" s="227"/>
      <c r="T30" s="227"/>
      <c r="U30" s="227"/>
      <c r="V30" s="227"/>
      <c r="W30" s="227"/>
      <c r="X30" s="227"/>
      <c r="Y30" s="227"/>
      <c r="Z30" s="227"/>
      <c r="AA30" s="227"/>
      <c r="AB30" s="227"/>
      <c r="AC30" s="227"/>
      <c r="AD30" s="227"/>
      <c r="AE30" s="227"/>
      <c r="AF30" s="227"/>
      <c r="AG30" s="227"/>
      <c r="AH30" s="227"/>
      <c r="AI30" s="227"/>
      <c r="AJ30" s="227"/>
      <c r="AK30" s="227"/>
      <c r="AL30" s="227"/>
      <c r="AM30" s="227"/>
      <c r="AN30" s="227"/>
      <c r="AO30" s="227"/>
      <c r="AP30" s="227"/>
      <c r="AQ30" s="227"/>
      <c r="AR30" s="227"/>
      <c r="AS30" s="227"/>
      <c r="AT30" s="227"/>
      <c r="AU30" s="227"/>
      <c r="AV30" s="227"/>
      <c r="AW30" s="227"/>
      <c r="AX30" s="227"/>
      <c r="AY30" s="227"/>
      <c r="AZ30" s="227"/>
      <c r="BA30" s="227"/>
      <c r="BB30" s="227"/>
      <c r="BC30" s="227"/>
      <c r="BD30" s="227"/>
      <c r="BE30" s="227"/>
      <c r="BF30" s="227"/>
      <c r="BG30" s="227"/>
      <c r="BH30" s="227"/>
      <c r="BI30" s="227"/>
      <c r="BJ30" s="227"/>
      <c r="BK30" s="227"/>
      <c r="BL30" s="227"/>
      <c r="BM30" s="227"/>
      <c r="BN30" s="227"/>
      <c r="BO30" s="227"/>
      <c r="BP30" s="227"/>
      <c r="BQ30" s="227"/>
      <c r="BR30" s="227"/>
      <c r="BS30" s="227"/>
      <c r="BT30" s="227"/>
      <c r="BU30" s="227"/>
      <c r="BV30" s="227"/>
      <c r="BW30" s="227"/>
      <c r="BX30" s="227"/>
      <c r="BY30" s="227"/>
      <c r="BZ30" s="227"/>
      <c r="CA30" s="227"/>
      <c r="CB30" s="227"/>
      <c r="CC30" s="227"/>
      <c r="CD30" s="227"/>
      <c r="CE30" s="227"/>
      <c r="CF30" s="227"/>
      <c r="CG30" s="227"/>
      <c r="CH30" s="227"/>
      <c r="CI30" s="227"/>
      <c r="CJ30" s="227"/>
      <c r="CK30" s="227"/>
      <c r="CL30" s="227"/>
      <c r="CM30" s="227"/>
      <c r="CN30" s="227"/>
      <c r="CO30" s="227"/>
      <c r="CP30" s="227"/>
      <c r="CQ30" s="227"/>
      <c r="CR30" s="227"/>
      <c r="CS30" s="227"/>
      <c r="CT30" s="227"/>
      <c r="CU30" s="227"/>
      <c r="CV30" s="227"/>
      <c r="CW30" s="227"/>
      <c r="CX30" s="227"/>
      <c r="CY30" s="227"/>
      <c r="CZ30" s="227"/>
      <c r="DA30" s="227"/>
      <c r="DB30" s="227"/>
      <c r="DC30" s="227"/>
      <c r="DD30" s="227"/>
      <c r="DE30" s="227"/>
      <c r="DF30" s="227"/>
      <c r="DG30" s="227"/>
      <c r="DH30" s="227"/>
      <c r="DI30" s="227"/>
      <c r="DJ30" s="227"/>
      <c r="DK30" s="227"/>
      <c r="DL30" s="227"/>
      <c r="DM30" s="227"/>
      <c r="DN30" s="227"/>
      <c r="DO30" s="227"/>
      <c r="DP30" s="227"/>
      <c r="DQ30" s="227"/>
      <c r="DR30" s="227"/>
      <c r="DS30" s="227"/>
      <c r="DT30" s="227"/>
      <c r="DU30" s="227"/>
      <c r="DV30" s="227"/>
      <c r="DW30" s="227"/>
      <c r="DX30" s="227"/>
      <c r="DY30" s="227"/>
      <c r="DZ30" s="227"/>
      <c r="EA30" s="227"/>
      <c r="EB30" s="227"/>
      <c r="EC30" s="227"/>
      <c r="ED30" s="227"/>
      <c r="EE30" s="227"/>
      <c r="EF30" s="227"/>
      <c r="EG30" s="227"/>
      <c r="EH30" s="227"/>
      <c r="EI30" s="227"/>
      <c r="EJ30" s="227"/>
      <c r="EK30" s="227"/>
      <c r="EL30" s="227"/>
      <c r="EM30" s="227"/>
      <c r="EN30" s="227"/>
      <c r="EO30" s="227"/>
      <c r="EP30" s="227"/>
      <c r="EQ30" s="227"/>
      <c r="ER30" s="227"/>
      <c r="ES30" s="227"/>
      <c r="ET30" s="227"/>
      <c r="EU30" s="227"/>
      <c r="EV30" s="227"/>
      <c r="EW30" s="227"/>
      <c r="EX30" s="227"/>
      <c r="EY30" s="227"/>
      <c r="EZ30" s="227"/>
      <c r="FA30" s="227"/>
      <c r="FB30" s="227"/>
      <c r="FC30" s="227"/>
      <c r="FD30" s="227"/>
      <c r="FE30" s="227"/>
      <c r="FF30" s="227"/>
      <c r="FG30" s="227"/>
      <c r="FH30" s="227"/>
      <c r="FI30" s="227"/>
      <c r="FJ30" s="227"/>
      <c r="FK30" s="227"/>
      <c r="FL30" s="227"/>
      <c r="FM30" s="227"/>
      <c r="FN30" s="227"/>
      <c r="FO30" s="227"/>
      <c r="FP30" s="227"/>
      <c r="FQ30" s="227"/>
      <c r="FR30" s="227"/>
      <c r="FS30" s="227"/>
      <c r="FT30" s="227"/>
      <c r="FU30" s="227"/>
      <c r="FV30" s="227"/>
      <c r="FW30" s="227"/>
      <c r="FX30" s="227"/>
      <c r="FY30" s="227"/>
      <c r="FZ30" s="227"/>
      <c r="GA30" s="227"/>
      <c r="GB30" s="227"/>
      <c r="GC30" s="227"/>
      <c r="GD30" s="227"/>
      <c r="GE30" s="227"/>
      <c r="GF30" s="227"/>
      <c r="GG30" s="227"/>
      <c r="GH30" s="227"/>
      <c r="GI30" s="227"/>
      <c r="GJ30" s="227"/>
      <c r="GK30" s="227"/>
      <c r="GL30" s="227"/>
      <c r="GM30" s="227"/>
      <c r="GN30" s="227"/>
      <c r="GO30" s="227"/>
      <c r="GP30" s="227"/>
      <c r="GQ30" s="227"/>
      <c r="GR30" s="227"/>
      <c r="GS30" s="227"/>
      <c r="GT30" s="227"/>
      <c r="GU30" s="227"/>
      <c r="GV30" s="227"/>
      <c r="GW30" s="227"/>
      <c r="GX30" s="227"/>
      <c r="GY30" s="227"/>
      <c r="GZ30" s="227"/>
      <c r="HA30" s="227"/>
      <c r="HB30" s="227"/>
      <c r="HC30" s="227"/>
      <c r="HD30" s="227"/>
      <c r="HE30" s="227"/>
      <c r="HF30" s="227"/>
      <c r="HG30" s="227"/>
      <c r="HH30" s="227"/>
      <c r="HI30" s="227"/>
      <c r="HJ30" s="227"/>
      <c r="HK30" s="227"/>
      <c r="HL30" s="227"/>
      <c r="HM30" s="227"/>
      <c r="HN30" s="227"/>
      <c r="HO30" s="227"/>
      <c r="HP30" s="227"/>
      <c r="HQ30" s="227"/>
      <c r="HR30" s="227"/>
      <c r="HS30" s="227"/>
      <c r="HT30" s="227"/>
      <c r="HU30" s="227"/>
      <c r="HV30" s="227"/>
      <c r="HW30" s="227"/>
      <c r="HX30" s="227"/>
      <c r="HY30" s="227"/>
      <c r="HZ30" s="227"/>
      <c r="IA30" s="227"/>
      <c r="IB30" s="227"/>
      <c r="IC30" s="227"/>
      <c r="ID30" s="227"/>
      <c r="IE30" s="227"/>
      <c r="IF30" s="227"/>
      <c r="IG30" s="227"/>
      <c r="IH30" s="227"/>
      <c r="II30" s="227"/>
      <c r="IJ30" s="227"/>
      <c r="IK30" s="227"/>
      <c r="IL30" s="227"/>
      <c r="IM30" s="227"/>
      <c r="IN30" s="227"/>
      <c r="IO30" s="227"/>
      <c r="IP30" s="227"/>
      <c r="IQ30" s="227"/>
      <c r="IR30" s="227"/>
      <c r="IS30" s="227"/>
      <c r="IT30" s="227"/>
      <c r="IU30" s="227"/>
      <c r="IV30" s="227"/>
    </row>
    <row r="31" spans="1:256" s="239" customFormat="1" ht="19.5" customHeight="1">
      <c r="A31" s="235">
        <f>A30+1</f>
        <v>30</v>
      </c>
      <c r="B31" s="236">
        <v>183.4</v>
      </c>
      <c r="C31" s="243"/>
      <c r="D31" s="237" t="s">
        <v>1053</v>
      </c>
      <c r="E31" s="237" t="s">
        <v>1018</v>
      </c>
      <c r="F31" s="237" t="s">
        <v>1054</v>
      </c>
      <c r="G31" s="237" t="s">
        <v>1019</v>
      </c>
      <c r="H31" s="244" t="s">
        <v>1055</v>
      </c>
      <c r="I31" s="237"/>
      <c r="J31" s="237"/>
      <c r="K31" s="237"/>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7"/>
      <c r="AI31" s="237"/>
      <c r="AJ31" s="237"/>
      <c r="AK31" s="237"/>
      <c r="AL31" s="237"/>
      <c r="AM31" s="237"/>
      <c r="AN31" s="237"/>
      <c r="AO31" s="237"/>
      <c r="AP31" s="237"/>
      <c r="AQ31" s="237"/>
      <c r="AR31" s="237"/>
      <c r="AS31" s="237"/>
      <c r="AT31" s="237"/>
      <c r="AU31" s="237"/>
      <c r="AV31" s="237"/>
      <c r="AW31" s="237"/>
      <c r="AX31" s="237"/>
      <c r="AY31" s="237"/>
      <c r="AZ31" s="237"/>
      <c r="BA31" s="237"/>
      <c r="BB31" s="237"/>
      <c r="BC31" s="237"/>
      <c r="BD31" s="237"/>
      <c r="BE31" s="237"/>
      <c r="BF31" s="237"/>
      <c r="BG31" s="237"/>
      <c r="BH31" s="237"/>
      <c r="BI31" s="237"/>
      <c r="BJ31" s="237"/>
      <c r="BK31" s="237"/>
      <c r="BL31" s="237"/>
      <c r="BM31" s="237"/>
      <c r="BN31" s="237"/>
      <c r="BO31" s="237"/>
      <c r="BP31" s="237"/>
      <c r="BQ31" s="237"/>
      <c r="BR31" s="237"/>
      <c r="BS31" s="237"/>
      <c r="BT31" s="237"/>
      <c r="BU31" s="237"/>
      <c r="BV31" s="237"/>
      <c r="BW31" s="237"/>
      <c r="BX31" s="237"/>
      <c r="BY31" s="237"/>
      <c r="BZ31" s="237"/>
      <c r="CA31" s="237"/>
      <c r="CB31" s="237"/>
      <c r="CC31" s="237"/>
      <c r="CD31" s="237"/>
      <c r="CE31" s="237"/>
      <c r="CF31" s="237"/>
      <c r="CG31" s="237"/>
      <c r="CH31" s="237"/>
      <c r="CI31" s="237"/>
      <c r="CJ31" s="237"/>
      <c r="CK31" s="237"/>
      <c r="CL31" s="237"/>
      <c r="CM31" s="237"/>
      <c r="CN31" s="237"/>
      <c r="CO31" s="237"/>
      <c r="CP31" s="237"/>
      <c r="CQ31" s="237"/>
      <c r="CR31" s="237"/>
      <c r="CS31" s="237"/>
      <c r="CT31" s="237"/>
      <c r="CU31" s="237"/>
      <c r="CV31" s="237"/>
      <c r="CW31" s="237"/>
      <c r="CX31" s="237"/>
      <c r="CY31" s="237"/>
      <c r="CZ31" s="237"/>
      <c r="DA31" s="237"/>
      <c r="DB31" s="237"/>
      <c r="DC31" s="237"/>
      <c r="DD31" s="237"/>
      <c r="DE31" s="237"/>
      <c r="DF31" s="237"/>
      <c r="DG31" s="237"/>
      <c r="DH31" s="237"/>
      <c r="DI31" s="237"/>
      <c r="DJ31" s="237"/>
      <c r="DK31" s="237"/>
      <c r="DL31" s="237"/>
      <c r="DM31" s="237"/>
      <c r="DN31" s="237"/>
      <c r="DO31" s="237"/>
      <c r="DP31" s="237"/>
      <c r="DQ31" s="237"/>
      <c r="DR31" s="237"/>
      <c r="DS31" s="237"/>
      <c r="DT31" s="237"/>
      <c r="DU31" s="237"/>
      <c r="DV31" s="237"/>
      <c r="DW31" s="237"/>
      <c r="DX31" s="237"/>
      <c r="DY31" s="237"/>
      <c r="DZ31" s="237"/>
      <c r="EA31" s="237"/>
      <c r="EB31" s="237"/>
      <c r="EC31" s="237"/>
      <c r="ED31" s="237"/>
      <c r="EE31" s="237"/>
      <c r="EF31" s="237"/>
      <c r="EG31" s="237"/>
      <c r="EH31" s="237"/>
      <c r="EI31" s="237"/>
      <c r="EJ31" s="237"/>
      <c r="EK31" s="237"/>
      <c r="EL31" s="237"/>
      <c r="EM31" s="237"/>
      <c r="EN31" s="237"/>
      <c r="EO31" s="237"/>
      <c r="EP31" s="237"/>
      <c r="EQ31" s="237"/>
      <c r="ER31" s="237"/>
      <c r="ES31" s="237"/>
      <c r="ET31" s="237"/>
      <c r="EU31" s="237"/>
      <c r="EV31" s="237"/>
      <c r="EW31" s="237"/>
      <c r="EX31" s="237"/>
      <c r="EY31" s="237"/>
      <c r="EZ31" s="237"/>
      <c r="FA31" s="237"/>
      <c r="FB31" s="237"/>
      <c r="FC31" s="237"/>
      <c r="FD31" s="237"/>
      <c r="FE31" s="237"/>
      <c r="FF31" s="237"/>
      <c r="FG31" s="237"/>
      <c r="FH31" s="237"/>
      <c r="FI31" s="237"/>
      <c r="FJ31" s="237"/>
      <c r="FK31" s="237"/>
      <c r="FL31" s="237"/>
      <c r="FM31" s="237"/>
      <c r="FN31" s="237"/>
      <c r="FO31" s="237"/>
      <c r="FP31" s="237"/>
      <c r="FQ31" s="237"/>
      <c r="FR31" s="237"/>
      <c r="FS31" s="237"/>
      <c r="FT31" s="237"/>
      <c r="FU31" s="237"/>
      <c r="FV31" s="237"/>
      <c r="FW31" s="237"/>
      <c r="FX31" s="237"/>
      <c r="FY31" s="237"/>
      <c r="FZ31" s="237"/>
      <c r="GA31" s="237"/>
      <c r="GB31" s="237"/>
      <c r="GC31" s="237"/>
      <c r="GD31" s="237"/>
      <c r="GE31" s="237"/>
      <c r="GF31" s="237"/>
      <c r="GG31" s="237"/>
      <c r="GH31" s="237"/>
      <c r="GI31" s="237"/>
      <c r="GJ31" s="237"/>
      <c r="GK31" s="237"/>
      <c r="GL31" s="237"/>
      <c r="GM31" s="237"/>
      <c r="GN31" s="237"/>
      <c r="GO31" s="237"/>
      <c r="GP31" s="237"/>
      <c r="GQ31" s="237"/>
      <c r="GR31" s="237"/>
      <c r="GS31" s="237"/>
      <c r="GT31" s="237"/>
      <c r="GU31" s="237"/>
      <c r="GV31" s="237"/>
      <c r="GW31" s="237"/>
      <c r="GX31" s="237"/>
      <c r="GY31" s="237"/>
      <c r="GZ31" s="237"/>
      <c r="HA31" s="237"/>
      <c r="HB31" s="237"/>
      <c r="HC31" s="237"/>
      <c r="HD31" s="237"/>
      <c r="HE31" s="237"/>
      <c r="HF31" s="237"/>
      <c r="HG31" s="237"/>
      <c r="HH31" s="237"/>
      <c r="HI31" s="237"/>
      <c r="HJ31" s="237"/>
      <c r="HK31" s="237"/>
      <c r="HL31" s="237"/>
      <c r="HM31" s="237"/>
      <c r="HN31" s="237"/>
      <c r="HO31" s="237"/>
      <c r="HP31" s="237"/>
      <c r="HQ31" s="237"/>
      <c r="HR31" s="237"/>
      <c r="HS31" s="237"/>
      <c r="HT31" s="237"/>
      <c r="HU31" s="237"/>
      <c r="HV31" s="237"/>
      <c r="HW31" s="237"/>
      <c r="HX31" s="237"/>
      <c r="HY31" s="237"/>
      <c r="HZ31" s="237"/>
      <c r="IA31" s="237"/>
      <c r="IB31" s="237"/>
      <c r="IC31" s="237"/>
      <c r="ID31" s="237"/>
      <c r="IE31" s="237"/>
      <c r="IF31" s="237"/>
      <c r="IG31" s="237"/>
      <c r="IH31" s="237"/>
      <c r="II31" s="237"/>
      <c r="IJ31" s="237"/>
      <c r="IK31" s="237"/>
      <c r="IL31" s="237"/>
      <c r="IM31" s="237"/>
      <c r="IN31" s="237"/>
      <c r="IO31" s="237"/>
      <c r="IP31" s="237"/>
      <c r="IQ31" s="237"/>
      <c r="IR31" s="237"/>
      <c r="IS31" s="237"/>
      <c r="IT31" s="237"/>
      <c r="IU31" s="237"/>
      <c r="IV31" s="237"/>
    </row>
    <row r="32" spans="1:256" ht="19.5" customHeight="1">
      <c r="A32" s="214">
        <v>31</v>
      </c>
      <c r="B32" s="210">
        <v>200.6</v>
      </c>
      <c r="C32" s="211"/>
      <c r="D32" s="209" t="s">
        <v>1056</v>
      </c>
      <c r="E32" s="209" t="s">
        <v>2</v>
      </c>
      <c r="F32" s="209" t="s">
        <v>1054</v>
      </c>
      <c r="G32" s="209" t="s">
        <v>1057</v>
      </c>
      <c r="H32" s="223"/>
    </row>
    <row r="33" spans="1:256" s="229" customFormat="1" ht="20.100000000000001" customHeight="1">
      <c r="A33" s="224">
        <f>A32+1</f>
        <v>32</v>
      </c>
      <c r="B33" s="225">
        <v>213.9</v>
      </c>
      <c r="C33" s="224"/>
      <c r="D33" s="227" t="s">
        <v>1058</v>
      </c>
      <c r="E33" s="227" t="s">
        <v>0</v>
      </c>
      <c r="F33" s="227" t="s">
        <v>1059</v>
      </c>
      <c r="G33" s="227" t="s">
        <v>1060</v>
      </c>
      <c r="H33" s="228"/>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c r="AG33" s="227"/>
      <c r="AH33" s="227"/>
      <c r="AI33" s="227"/>
      <c r="AJ33" s="227"/>
      <c r="AK33" s="227"/>
      <c r="AL33" s="227"/>
      <c r="AM33" s="227"/>
      <c r="AN33" s="227"/>
      <c r="AO33" s="227"/>
      <c r="AP33" s="227"/>
      <c r="AQ33" s="227"/>
      <c r="AR33" s="227"/>
      <c r="AS33" s="227"/>
      <c r="AT33" s="227"/>
      <c r="AU33" s="227"/>
      <c r="AV33" s="227"/>
      <c r="AW33" s="227"/>
      <c r="AX33" s="227"/>
      <c r="AY33" s="227"/>
      <c r="AZ33" s="227"/>
      <c r="BA33" s="227"/>
      <c r="BB33" s="227"/>
      <c r="BC33" s="227"/>
      <c r="BD33" s="227"/>
      <c r="BE33" s="227"/>
      <c r="BF33" s="227"/>
      <c r="BG33" s="227"/>
      <c r="BH33" s="227"/>
      <c r="BI33" s="227"/>
      <c r="BJ33" s="227"/>
      <c r="BK33" s="227"/>
      <c r="BL33" s="227"/>
      <c r="BM33" s="227"/>
      <c r="BN33" s="227"/>
      <c r="BO33" s="227"/>
      <c r="BP33" s="227"/>
      <c r="BQ33" s="227"/>
      <c r="BR33" s="227"/>
      <c r="BS33" s="227"/>
      <c r="BT33" s="227"/>
      <c r="BU33" s="227"/>
      <c r="BV33" s="227"/>
      <c r="BW33" s="227"/>
      <c r="BX33" s="227"/>
      <c r="BY33" s="227"/>
      <c r="BZ33" s="227"/>
      <c r="CA33" s="227"/>
      <c r="CB33" s="227"/>
      <c r="CC33" s="227"/>
      <c r="CD33" s="227"/>
      <c r="CE33" s="227"/>
      <c r="CF33" s="227"/>
      <c r="CG33" s="227"/>
      <c r="CH33" s="227"/>
      <c r="CI33" s="227"/>
      <c r="CJ33" s="227"/>
      <c r="CK33" s="227"/>
      <c r="CL33" s="227"/>
      <c r="CM33" s="227"/>
      <c r="CN33" s="227"/>
      <c r="CO33" s="227"/>
      <c r="CP33" s="227"/>
      <c r="CQ33" s="227"/>
      <c r="CR33" s="227"/>
      <c r="CS33" s="227"/>
      <c r="CT33" s="227"/>
      <c r="CU33" s="227"/>
      <c r="CV33" s="227"/>
      <c r="CW33" s="227"/>
      <c r="CX33" s="227"/>
      <c r="CY33" s="227"/>
      <c r="CZ33" s="227"/>
      <c r="DA33" s="227"/>
      <c r="DB33" s="227"/>
      <c r="DC33" s="227"/>
      <c r="DD33" s="227"/>
      <c r="DE33" s="227"/>
      <c r="DF33" s="227"/>
      <c r="DG33" s="227"/>
      <c r="DH33" s="227"/>
      <c r="DI33" s="227"/>
      <c r="DJ33" s="227"/>
      <c r="DK33" s="227"/>
      <c r="DL33" s="227"/>
      <c r="DM33" s="227"/>
      <c r="DN33" s="227"/>
      <c r="DO33" s="227"/>
      <c r="DP33" s="227"/>
      <c r="DQ33" s="227"/>
      <c r="DR33" s="227"/>
      <c r="DS33" s="227"/>
      <c r="DT33" s="227"/>
      <c r="DU33" s="227"/>
      <c r="DV33" s="227"/>
      <c r="DW33" s="227"/>
      <c r="DX33" s="227"/>
      <c r="DY33" s="227"/>
      <c r="DZ33" s="227"/>
      <c r="EA33" s="227"/>
      <c r="EB33" s="227"/>
      <c r="EC33" s="227"/>
      <c r="ED33" s="227"/>
      <c r="EE33" s="227"/>
      <c r="EF33" s="227"/>
      <c r="EG33" s="227"/>
      <c r="EH33" s="227"/>
      <c r="EI33" s="227"/>
      <c r="EJ33" s="227"/>
      <c r="EK33" s="227"/>
      <c r="EL33" s="227"/>
      <c r="EM33" s="227"/>
      <c r="EN33" s="227"/>
      <c r="EO33" s="227"/>
      <c r="EP33" s="227"/>
      <c r="EQ33" s="227"/>
      <c r="ER33" s="227"/>
      <c r="ES33" s="227"/>
      <c r="ET33" s="227"/>
      <c r="EU33" s="227"/>
      <c r="EV33" s="227"/>
      <c r="EW33" s="227"/>
      <c r="EX33" s="227"/>
      <c r="EY33" s="227"/>
      <c r="EZ33" s="227"/>
      <c r="FA33" s="227"/>
      <c r="FB33" s="227"/>
      <c r="FC33" s="227"/>
      <c r="FD33" s="227"/>
      <c r="FE33" s="227"/>
      <c r="FF33" s="227"/>
      <c r="FG33" s="227"/>
      <c r="FH33" s="227"/>
      <c r="FI33" s="227"/>
      <c r="FJ33" s="227"/>
      <c r="FK33" s="227"/>
      <c r="FL33" s="227"/>
      <c r="FM33" s="227"/>
      <c r="FN33" s="227"/>
      <c r="FO33" s="227"/>
      <c r="FP33" s="227"/>
      <c r="FQ33" s="227"/>
      <c r="FR33" s="227"/>
      <c r="FS33" s="227"/>
      <c r="FT33" s="227"/>
      <c r="FU33" s="227"/>
      <c r="FV33" s="227"/>
      <c r="FW33" s="227"/>
      <c r="FX33" s="227"/>
      <c r="FY33" s="227"/>
      <c r="FZ33" s="227"/>
      <c r="GA33" s="227"/>
      <c r="GB33" s="227"/>
      <c r="GC33" s="227"/>
      <c r="GD33" s="227"/>
      <c r="GE33" s="227"/>
      <c r="GF33" s="227"/>
      <c r="GG33" s="227"/>
      <c r="GH33" s="227"/>
      <c r="GI33" s="227"/>
      <c r="GJ33" s="227"/>
      <c r="GK33" s="227"/>
      <c r="GL33" s="227"/>
      <c r="GM33" s="227"/>
      <c r="GN33" s="227"/>
      <c r="GO33" s="227"/>
      <c r="GP33" s="227"/>
      <c r="GQ33" s="227"/>
      <c r="GR33" s="227"/>
      <c r="GS33" s="227"/>
      <c r="GT33" s="227"/>
      <c r="GU33" s="227"/>
      <c r="GV33" s="227"/>
      <c r="GW33" s="227"/>
      <c r="GX33" s="227"/>
      <c r="GY33" s="227"/>
      <c r="GZ33" s="227"/>
      <c r="HA33" s="227"/>
      <c r="HB33" s="227"/>
      <c r="HC33" s="227"/>
      <c r="HD33" s="227"/>
      <c r="HE33" s="227"/>
      <c r="HF33" s="227"/>
      <c r="HG33" s="227"/>
      <c r="HH33" s="227"/>
      <c r="HI33" s="227"/>
      <c r="HJ33" s="227"/>
      <c r="HK33" s="227"/>
      <c r="HL33" s="227"/>
      <c r="HM33" s="227"/>
      <c r="HN33" s="227"/>
      <c r="HO33" s="227"/>
      <c r="HP33" s="227"/>
      <c r="HQ33" s="227"/>
      <c r="HR33" s="227"/>
      <c r="HS33" s="227"/>
      <c r="HT33" s="227"/>
      <c r="HU33" s="227"/>
      <c r="HV33" s="227"/>
      <c r="HW33" s="227"/>
      <c r="HX33" s="227"/>
      <c r="HY33" s="227"/>
      <c r="HZ33" s="227"/>
      <c r="IA33" s="227"/>
      <c r="IB33" s="227"/>
      <c r="IC33" s="227"/>
      <c r="ID33" s="227"/>
      <c r="IE33" s="227"/>
      <c r="IF33" s="227"/>
      <c r="IG33" s="227"/>
      <c r="IH33" s="227"/>
      <c r="II33" s="227"/>
      <c r="IJ33" s="227"/>
      <c r="IK33" s="227"/>
      <c r="IL33" s="227"/>
      <c r="IM33" s="227"/>
      <c r="IN33" s="227"/>
      <c r="IO33" s="227"/>
      <c r="IP33" s="227"/>
      <c r="IQ33" s="227"/>
      <c r="IR33" s="227"/>
      <c r="IS33" s="227"/>
      <c r="IT33" s="227"/>
      <c r="IU33" s="227"/>
      <c r="IV33" s="227"/>
    </row>
    <row r="34" spans="1:256" ht="20.100000000000001" customHeight="1">
      <c r="A34" s="230">
        <v>33</v>
      </c>
      <c r="B34" s="231">
        <v>217.3</v>
      </c>
      <c r="C34" s="232"/>
      <c r="D34" s="233" t="s">
        <v>1061</v>
      </c>
      <c r="E34" s="233" t="s">
        <v>0</v>
      </c>
      <c r="F34" s="233" t="s">
        <v>191</v>
      </c>
      <c r="G34" s="230"/>
      <c r="H34" s="234"/>
    </row>
    <row r="35" spans="1:256" s="229" customFormat="1" ht="20.100000000000001" customHeight="1">
      <c r="A35" s="224">
        <v>34</v>
      </c>
      <c r="B35" s="225">
        <v>227.5</v>
      </c>
      <c r="C35" s="226"/>
      <c r="D35" s="227" t="s">
        <v>1062</v>
      </c>
      <c r="E35" s="227" t="s">
        <v>0</v>
      </c>
      <c r="F35" s="227" t="s">
        <v>1054</v>
      </c>
      <c r="G35" s="224"/>
      <c r="H35" s="228"/>
      <c r="I35" s="227"/>
      <c r="J35" s="227"/>
      <c r="K35" s="227"/>
      <c r="L35" s="227"/>
      <c r="M35" s="227"/>
      <c r="N35" s="227"/>
      <c r="O35" s="227"/>
      <c r="P35" s="227"/>
      <c r="Q35" s="227"/>
      <c r="R35" s="227"/>
      <c r="S35" s="227"/>
      <c r="T35" s="227"/>
      <c r="U35" s="227"/>
      <c r="V35" s="227"/>
      <c r="W35" s="227"/>
      <c r="X35" s="227"/>
      <c r="Y35" s="227"/>
      <c r="Z35" s="227"/>
      <c r="AA35" s="227"/>
      <c r="AB35" s="227"/>
      <c r="AC35" s="227"/>
      <c r="AD35" s="227"/>
      <c r="AE35" s="227"/>
      <c r="AF35" s="227"/>
      <c r="AG35" s="227"/>
      <c r="AH35" s="227"/>
      <c r="AI35" s="227"/>
      <c r="AJ35" s="227"/>
      <c r="AK35" s="227"/>
      <c r="AL35" s="227"/>
      <c r="AM35" s="227"/>
      <c r="AN35" s="227"/>
      <c r="AO35" s="227"/>
      <c r="AP35" s="227"/>
      <c r="AQ35" s="227"/>
      <c r="AR35" s="227"/>
      <c r="AS35" s="227"/>
      <c r="AT35" s="227"/>
      <c r="AU35" s="227"/>
      <c r="AV35" s="227"/>
      <c r="AW35" s="227"/>
      <c r="AX35" s="227"/>
      <c r="AY35" s="227"/>
      <c r="AZ35" s="227"/>
      <c r="BA35" s="227"/>
      <c r="BB35" s="227"/>
      <c r="BC35" s="227"/>
      <c r="BD35" s="227"/>
      <c r="BE35" s="227"/>
      <c r="BF35" s="227"/>
      <c r="BG35" s="227"/>
      <c r="BH35" s="227"/>
      <c r="BI35" s="227"/>
      <c r="BJ35" s="227"/>
      <c r="BK35" s="227"/>
      <c r="BL35" s="227"/>
      <c r="BM35" s="227"/>
      <c r="BN35" s="227"/>
      <c r="BO35" s="227"/>
      <c r="BP35" s="227"/>
      <c r="BQ35" s="227"/>
      <c r="BR35" s="227"/>
      <c r="BS35" s="227"/>
      <c r="BT35" s="227"/>
      <c r="BU35" s="227"/>
      <c r="BV35" s="227"/>
      <c r="BW35" s="227"/>
      <c r="BX35" s="227"/>
      <c r="BY35" s="227"/>
      <c r="BZ35" s="227"/>
      <c r="CA35" s="227"/>
      <c r="CB35" s="227"/>
      <c r="CC35" s="227"/>
      <c r="CD35" s="227"/>
      <c r="CE35" s="227"/>
      <c r="CF35" s="227"/>
      <c r="CG35" s="227"/>
      <c r="CH35" s="227"/>
      <c r="CI35" s="227"/>
      <c r="CJ35" s="227"/>
      <c r="CK35" s="227"/>
      <c r="CL35" s="227"/>
      <c r="CM35" s="227"/>
      <c r="CN35" s="227"/>
      <c r="CO35" s="227"/>
      <c r="CP35" s="227"/>
      <c r="CQ35" s="227"/>
      <c r="CR35" s="227"/>
      <c r="CS35" s="227"/>
      <c r="CT35" s="227"/>
      <c r="CU35" s="227"/>
      <c r="CV35" s="227"/>
      <c r="CW35" s="227"/>
      <c r="CX35" s="227"/>
      <c r="CY35" s="227"/>
      <c r="CZ35" s="227"/>
      <c r="DA35" s="227"/>
      <c r="DB35" s="227"/>
      <c r="DC35" s="227"/>
      <c r="DD35" s="227"/>
      <c r="DE35" s="227"/>
      <c r="DF35" s="227"/>
      <c r="DG35" s="227"/>
      <c r="DH35" s="227"/>
      <c r="DI35" s="227"/>
      <c r="DJ35" s="227"/>
      <c r="DK35" s="227"/>
      <c r="DL35" s="227"/>
      <c r="DM35" s="227"/>
      <c r="DN35" s="227"/>
      <c r="DO35" s="227"/>
      <c r="DP35" s="227"/>
      <c r="DQ35" s="227"/>
      <c r="DR35" s="227"/>
      <c r="DS35" s="227"/>
      <c r="DT35" s="227"/>
      <c r="DU35" s="227"/>
      <c r="DV35" s="227"/>
      <c r="DW35" s="227"/>
      <c r="DX35" s="227"/>
      <c r="DY35" s="227"/>
      <c r="DZ35" s="227"/>
      <c r="EA35" s="227"/>
      <c r="EB35" s="227"/>
      <c r="EC35" s="227"/>
      <c r="ED35" s="227"/>
      <c r="EE35" s="227"/>
      <c r="EF35" s="227"/>
      <c r="EG35" s="227"/>
      <c r="EH35" s="227"/>
      <c r="EI35" s="227"/>
      <c r="EJ35" s="227"/>
      <c r="EK35" s="227"/>
      <c r="EL35" s="227"/>
      <c r="EM35" s="227"/>
      <c r="EN35" s="227"/>
      <c r="EO35" s="227"/>
      <c r="EP35" s="227"/>
      <c r="EQ35" s="227"/>
      <c r="ER35" s="227"/>
      <c r="ES35" s="227"/>
      <c r="ET35" s="227"/>
      <c r="EU35" s="227"/>
      <c r="EV35" s="227"/>
      <c r="EW35" s="227"/>
      <c r="EX35" s="227"/>
      <c r="EY35" s="227"/>
      <c r="EZ35" s="227"/>
      <c r="FA35" s="227"/>
      <c r="FB35" s="227"/>
      <c r="FC35" s="227"/>
      <c r="FD35" s="227"/>
      <c r="FE35" s="227"/>
      <c r="FF35" s="227"/>
      <c r="FG35" s="227"/>
      <c r="FH35" s="227"/>
      <c r="FI35" s="227"/>
      <c r="FJ35" s="227"/>
      <c r="FK35" s="227"/>
      <c r="FL35" s="227"/>
      <c r="FM35" s="227"/>
      <c r="FN35" s="227"/>
      <c r="FO35" s="227"/>
      <c r="FP35" s="227"/>
      <c r="FQ35" s="227"/>
      <c r="FR35" s="227"/>
      <c r="FS35" s="227"/>
      <c r="FT35" s="227"/>
      <c r="FU35" s="227"/>
      <c r="FV35" s="227"/>
      <c r="FW35" s="227"/>
      <c r="FX35" s="227"/>
      <c r="FY35" s="227"/>
      <c r="FZ35" s="227"/>
      <c r="GA35" s="227"/>
      <c r="GB35" s="227"/>
      <c r="GC35" s="227"/>
      <c r="GD35" s="227"/>
      <c r="GE35" s="227"/>
      <c r="GF35" s="227"/>
      <c r="GG35" s="227"/>
      <c r="GH35" s="227"/>
      <c r="GI35" s="227"/>
      <c r="GJ35" s="227"/>
      <c r="GK35" s="227"/>
      <c r="GL35" s="227"/>
      <c r="GM35" s="227"/>
      <c r="GN35" s="227"/>
      <c r="GO35" s="227"/>
      <c r="GP35" s="227"/>
      <c r="GQ35" s="227"/>
      <c r="GR35" s="227"/>
      <c r="GS35" s="227"/>
      <c r="GT35" s="227"/>
      <c r="GU35" s="227"/>
      <c r="GV35" s="227"/>
      <c r="GW35" s="227"/>
      <c r="GX35" s="227"/>
      <c r="GY35" s="227"/>
      <c r="GZ35" s="227"/>
      <c r="HA35" s="227"/>
      <c r="HB35" s="227"/>
      <c r="HC35" s="227"/>
      <c r="HD35" s="227"/>
      <c r="HE35" s="227"/>
      <c r="HF35" s="227"/>
      <c r="HG35" s="227"/>
      <c r="HH35" s="227"/>
      <c r="HI35" s="227"/>
      <c r="HJ35" s="227"/>
      <c r="HK35" s="227"/>
      <c r="HL35" s="227"/>
      <c r="HM35" s="227"/>
      <c r="HN35" s="227"/>
      <c r="HO35" s="227"/>
      <c r="HP35" s="227"/>
      <c r="HQ35" s="227"/>
      <c r="HR35" s="227"/>
      <c r="HS35" s="227"/>
      <c r="HT35" s="227"/>
      <c r="HU35" s="227"/>
      <c r="HV35" s="227"/>
      <c r="HW35" s="227"/>
      <c r="HX35" s="227"/>
      <c r="HY35" s="227"/>
      <c r="HZ35" s="227"/>
      <c r="IA35" s="227"/>
      <c r="IB35" s="227"/>
      <c r="IC35" s="227"/>
      <c r="ID35" s="227"/>
      <c r="IE35" s="227"/>
      <c r="IF35" s="227"/>
      <c r="IG35" s="227"/>
      <c r="IH35" s="227"/>
      <c r="II35" s="227"/>
      <c r="IJ35" s="227"/>
      <c r="IK35" s="227"/>
      <c r="IL35" s="227"/>
      <c r="IM35" s="227"/>
      <c r="IN35" s="227"/>
      <c r="IO35" s="227"/>
      <c r="IP35" s="227"/>
      <c r="IQ35" s="227"/>
      <c r="IR35" s="227"/>
      <c r="IS35" s="227"/>
      <c r="IT35" s="227"/>
      <c r="IU35" s="227"/>
      <c r="IV35" s="227"/>
    </row>
    <row r="36" spans="1:256" s="239" customFormat="1" ht="19.5" customHeight="1">
      <c r="A36" s="235">
        <f>A35+1</f>
        <v>35</v>
      </c>
      <c r="B36" s="236">
        <v>235.2</v>
      </c>
      <c r="C36" s="243"/>
      <c r="D36" s="237" t="s">
        <v>1063</v>
      </c>
      <c r="E36" s="237" t="s">
        <v>1064</v>
      </c>
      <c r="F36" s="237"/>
      <c r="G36" s="237" t="s">
        <v>1019</v>
      </c>
      <c r="H36" s="244" t="s">
        <v>1065</v>
      </c>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37"/>
      <c r="DF36" s="237"/>
      <c r="DG36" s="237"/>
      <c r="DH36" s="237"/>
      <c r="DI36" s="237"/>
      <c r="DJ36" s="237"/>
      <c r="DK36" s="237"/>
      <c r="DL36" s="237"/>
      <c r="DM36" s="237"/>
      <c r="DN36" s="237"/>
      <c r="DO36" s="237"/>
      <c r="DP36" s="237"/>
      <c r="DQ36" s="237"/>
      <c r="DR36" s="237"/>
      <c r="DS36" s="237"/>
      <c r="DT36" s="237"/>
      <c r="DU36" s="237"/>
      <c r="DV36" s="237"/>
      <c r="DW36" s="237"/>
      <c r="DX36" s="237"/>
      <c r="DY36" s="237"/>
      <c r="DZ36" s="237"/>
      <c r="EA36" s="237"/>
      <c r="EB36" s="237"/>
      <c r="EC36" s="237"/>
      <c r="ED36" s="237"/>
      <c r="EE36" s="237"/>
      <c r="EF36" s="237"/>
      <c r="EG36" s="237"/>
      <c r="EH36" s="237"/>
      <c r="EI36" s="237"/>
      <c r="EJ36" s="237"/>
      <c r="EK36" s="237"/>
      <c r="EL36" s="237"/>
      <c r="EM36" s="237"/>
      <c r="EN36" s="237"/>
      <c r="EO36" s="237"/>
      <c r="EP36" s="237"/>
      <c r="EQ36" s="237"/>
      <c r="ER36" s="237"/>
      <c r="ES36" s="237"/>
      <c r="ET36" s="237"/>
      <c r="EU36" s="237"/>
      <c r="EV36" s="237"/>
      <c r="EW36" s="237"/>
      <c r="EX36" s="237"/>
      <c r="EY36" s="237"/>
      <c r="EZ36" s="237"/>
      <c r="FA36" s="237"/>
      <c r="FB36" s="237"/>
      <c r="FC36" s="237"/>
      <c r="FD36" s="237"/>
      <c r="FE36" s="237"/>
      <c r="FF36" s="237"/>
      <c r="FG36" s="237"/>
      <c r="FH36" s="237"/>
      <c r="FI36" s="237"/>
      <c r="FJ36" s="237"/>
      <c r="FK36" s="237"/>
      <c r="FL36" s="237"/>
      <c r="FM36" s="237"/>
      <c r="FN36" s="237"/>
      <c r="FO36" s="237"/>
      <c r="FP36" s="237"/>
      <c r="FQ36" s="237"/>
      <c r="FR36" s="237"/>
      <c r="FS36" s="237"/>
      <c r="FT36" s="237"/>
      <c r="FU36" s="237"/>
      <c r="FV36" s="237"/>
      <c r="FW36" s="237"/>
      <c r="FX36" s="237"/>
      <c r="FY36" s="237"/>
      <c r="FZ36" s="237"/>
      <c r="GA36" s="237"/>
      <c r="GB36" s="237"/>
      <c r="GC36" s="237"/>
      <c r="GD36" s="237"/>
      <c r="GE36" s="237"/>
      <c r="GF36" s="237"/>
      <c r="GG36" s="237"/>
      <c r="GH36" s="237"/>
      <c r="GI36" s="237"/>
      <c r="GJ36" s="237"/>
      <c r="GK36" s="237"/>
      <c r="GL36" s="237"/>
      <c r="GM36" s="237"/>
      <c r="GN36" s="237"/>
      <c r="GO36" s="237"/>
      <c r="GP36" s="237"/>
      <c r="GQ36" s="237"/>
      <c r="GR36" s="237"/>
      <c r="GS36" s="237"/>
      <c r="GT36" s="237"/>
      <c r="GU36" s="237"/>
      <c r="GV36" s="237"/>
      <c r="GW36" s="237"/>
      <c r="GX36" s="237"/>
      <c r="GY36" s="237"/>
      <c r="GZ36" s="237"/>
      <c r="HA36" s="237"/>
      <c r="HB36" s="237"/>
      <c r="HC36" s="237"/>
      <c r="HD36" s="237"/>
      <c r="HE36" s="237"/>
      <c r="HF36" s="237"/>
      <c r="HG36" s="237"/>
      <c r="HH36" s="237"/>
      <c r="HI36" s="237"/>
      <c r="HJ36" s="237"/>
      <c r="HK36" s="237"/>
      <c r="HL36" s="237"/>
      <c r="HM36" s="237"/>
      <c r="HN36" s="237"/>
      <c r="HO36" s="237"/>
      <c r="HP36" s="237"/>
      <c r="HQ36" s="237"/>
      <c r="HR36" s="237"/>
      <c r="HS36" s="237"/>
      <c r="HT36" s="237"/>
      <c r="HU36" s="237"/>
      <c r="HV36" s="237"/>
      <c r="HW36" s="237"/>
      <c r="HX36" s="237"/>
      <c r="HY36" s="237"/>
      <c r="HZ36" s="237"/>
      <c r="IA36" s="237"/>
      <c r="IB36" s="237"/>
      <c r="IC36" s="237"/>
      <c r="ID36" s="237"/>
      <c r="IE36" s="237"/>
      <c r="IF36" s="237"/>
      <c r="IG36" s="237"/>
      <c r="IH36" s="237"/>
      <c r="II36" s="237"/>
      <c r="IJ36" s="237"/>
      <c r="IK36" s="237"/>
      <c r="IL36" s="237"/>
      <c r="IM36" s="237"/>
      <c r="IN36" s="237"/>
      <c r="IO36" s="237"/>
      <c r="IP36" s="237"/>
      <c r="IQ36" s="237"/>
      <c r="IR36" s="237"/>
      <c r="IS36" s="237"/>
      <c r="IT36" s="237"/>
      <c r="IU36" s="237"/>
      <c r="IV36" s="237"/>
    </row>
    <row r="37" spans="1:256" ht="19.5" customHeight="1">
      <c r="A37" s="230">
        <v>36</v>
      </c>
      <c r="B37" s="231">
        <v>239</v>
      </c>
      <c r="C37" s="232"/>
      <c r="D37" s="233" t="s">
        <v>1066</v>
      </c>
      <c r="E37" s="233" t="s">
        <v>0</v>
      </c>
      <c r="F37" s="233" t="s">
        <v>1006</v>
      </c>
      <c r="G37" s="245" t="s">
        <v>1067</v>
      </c>
      <c r="H37" s="234"/>
    </row>
    <row r="38" spans="1:256" s="229" customFormat="1" ht="20.100000000000001" customHeight="1">
      <c r="A38" s="224">
        <f>A37+1</f>
        <v>37</v>
      </c>
      <c r="B38" s="225">
        <v>258.60000000000002</v>
      </c>
      <c r="C38" s="226"/>
      <c r="D38" s="227" t="s">
        <v>1068</v>
      </c>
      <c r="E38" s="227" t="s">
        <v>2</v>
      </c>
      <c r="F38" s="227" t="s">
        <v>191</v>
      </c>
      <c r="G38" s="227" t="s">
        <v>1069</v>
      </c>
      <c r="H38" s="228"/>
      <c r="I38" s="227"/>
      <c r="J38" s="227"/>
      <c r="K38" s="227"/>
      <c r="L38" s="227"/>
      <c r="M38" s="227"/>
      <c r="N38" s="227"/>
      <c r="O38" s="227"/>
      <c r="P38" s="227"/>
      <c r="Q38" s="227"/>
      <c r="R38" s="227"/>
      <c r="S38" s="227"/>
      <c r="T38" s="227"/>
      <c r="U38" s="227"/>
      <c r="V38" s="227"/>
      <c r="W38" s="227"/>
      <c r="X38" s="227"/>
      <c r="Y38" s="227"/>
      <c r="Z38" s="227"/>
      <c r="AA38" s="227"/>
      <c r="AB38" s="227"/>
      <c r="AC38" s="227"/>
      <c r="AD38" s="227"/>
      <c r="AE38" s="227"/>
      <c r="AF38" s="227"/>
      <c r="AG38" s="227"/>
      <c r="AH38" s="227"/>
      <c r="AI38" s="227"/>
      <c r="AJ38" s="227"/>
      <c r="AK38" s="227"/>
      <c r="AL38" s="227"/>
      <c r="AM38" s="227"/>
      <c r="AN38" s="227"/>
      <c r="AO38" s="227"/>
      <c r="AP38" s="227"/>
      <c r="AQ38" s="227"/>
      <c r="AR38" s="227"/>
      <c r="AS38" s="227"/>
      <c r="AT38" s="227"/>
      <c r="AU38" s="227"/>
      <c r="AV38" s="227"/>
      <c r="AW38" s="227"/>
      <c r="AX38" s="227"/>
      <c r="AY38" s="227"/>
      <c r="AZ38" s="227"/>
      <c r="BA38" s="227"/>
      <c r="BB38" s="227"/>
      <c r="BC38" s="227"/>
      <c r="BD38" s="227"/>
      <c r="BE38" s="227"/>
      <c r="BF38" s="227"/>
      <c r="BG38" s="227"/>
      <c r="BH38" s="227"/>
      <c r="BI38" s="227"/>
      <c r="BJ38" s="227"/>
      <c r="BK38" s="227"/>
      <c r="BL38" s="227"/>
      <c r="BM38" s="227"/>
      <c r="BN38" s="227"/>
      <c r="BO38" s="227"/>
      <c r="BP38" s="227"/>
      <c r="BQ38" s="227"/>
      <c r="BR38" s="227"/>
      <c r="BS38" s="227"/>
      <c r="BT38" s="227"/>
      <c r="BU38" s="227"/>
      <c r="BV38" s="227"/>
      <c r="BW38" s="227"/>
      <c r="BX38" s="227"/>
      <c r="BY38" s="227"/>
      <c r="BZ38" s="227"/>
      <c r="CA38" s="227"/>
      <c r="CB38" s="227"/>
      <c r="CC38" s="227"/>
      <c r="CD38" s="227"/>
      <c r="CE38" s="227"/>
      <c r="CF38" s="227"/>
      <c r="CG38" s="227"/>
      <c r="CH38" s="227"/>
      <c r="CI38" s="227"/>
      <c r="CJ38" s="227"/>
      <c r="CK38" s="227"/>
      <c r="CL38" s="227"/>
      <c r="CM38" s="227"/>
      <c r="CN38" s="227"/>
      <c r="CO38" s="227"/>
      <c r="CP38" s="227"/>
      <c r="CQ38" s="227"/>
      <c r="CR38" s="227"/>
      <c r="CS38" s="227"/>
      <c r="CT38" s="227"/>
      <c r="CU38" s="227"/>
      <c r="CV38" s="227"/>
      <c r="CW38" s="227"/>
      <c r="CX38" s="227"/>
      <c r="CY38" s="227"/>
      <c r="CZ38" s="227"/>
      <c r="DA38" s="227"/>
      <c r="DB38" s="227"/>
      <c r="DC38" s="227"/>
      <c r="DD38" s="227"/>
      <c r="DE38" s="227"/>
      <c r="DF38" s="227"/>
      <c r="DG38" s="227"/>
      <c r="DH38" s="227"/>
      <c r="DI38" s="227"/>
      <c r="DJ38" s="227"/>
      <c r="DK38" s="227"/>
      <c r="DL38" s="227"/>
      <c r="DM38" s="227"/>
      <c r="DN38" s="227"/>
      <c r="DO38" s="227"/>
      <c r="DP38" s="227"/>
      <c r="DQ38" s="227"/>
      <c r="DR38" s="227"/>
      <c r="DS38" s="227"/>
      <c r="DT38" s="227"/>
      <c r="DU38" s="227"/>
      <c r="DV38" s="227"/>
      <c r="DW38" s="227"/>
      <c r="DX38" s="227"/>
      <c r="DY38" s="227"/>
      <c r="DZ38" s="227"/>
      <c r="EA38" s="227"/>
      <c r="EB38" s="227"/>
      <c r="EC38" s="227"/>
      <c r="ED38" s="227"/>
      <c r="EE38" s="227"/>
      <c r="EF38" s="227"/>
      <c r="EG38" s="227"/>
      <c r="EH38" s="227"/>
      <c r="EI38" s="227"/>
      <c r="EJ38" s="227"/>
      <c r="EK38" s="227"/>
      <c r="EL38" s="227"/>
      <c r="EM38" s="227"/>
      <c r="EN38" s="227"/>
      <c r="EO38" s="227"/>
      <c r="EP38" s="227"/>
      <c r="EQ38" s="227"/>
      <c r="ER38" s="227"/>
      <c r="ES38" s="227"/>
      <c r="ET38" s="227"/>
      <c r="EU38" s="227"/>
      <c r="EV38" s="227"/>
      <c r="EW38" s="227"/>
      <c r="EX38" s="227"/>
      <c r="EY38" s="227"/>
      <c r="EZ38" s="227"/>
      <c r="FA38" s="227"/>
      <c r="FB38" s="227"/>
      <c r="FC38" s="227"/>
      <c r="FD38" s="227"/>
      <c r="FE38" s="227"/>
      <c r="FF38" s="227"/>
      <c r="FG38" s="227"/>
      <c r="FH38" s="227"/>
      <c r="FI38" s="227"/>
      <c r="FJ38" s="227"/>
      <c r="FK38" s="227"/>
      <c r="FL38" s="227"/>
      <c r="FM38" s="227"/>
      <c r="FN38" s="227"/>
      <c r="FO38" s="227"/>
      <c r="FP38" s="227"/>
      <c r="FQ38" s="227"/>
      <c r="FR38" s="227"/>
      <c r="FS38" s="227"/>
      <c r="FT38" s="227"/>
      <c r="FU38" s="227"/>
      <c r="FV38" s="227"/>
      <c r="FW38" s="227"/>
      <c r="FX38" s="227"/>
      <c r="FY38" s="227"/>
      <c r="FZ38" s="227"/>
      <c r="GA38" s="227"/>
      <c r="GB38" s="227"/>
      <c r="GC38" s="227"/>
      <c r="GD38" s="227"/>
      <c r="GE38" s="227"/>
      <c r="GF38" s="227"/>
      <c r="GG38" s="227"/>
      <c r="GH38" s="227"/>
      <c r="GI38" s="227"/>
      <c r="GJ38" s="227"/>
      <c r="GK38" s="227"/>
      <c r="GL38" s="227"/>
      <c r="GM38" s="227"/>
      <c r="GN38" s="227"/>
      <c r="GO38" s="227"/>
      <c r="GP38" s="227"/>
      <c r="GQ38" s="227"/>
      <c r="GR38" s="227"/>
      <c r="GS38" s="227"/>
      <c r="GT38" s="227"/>
      <c r="GU38" s="227"/>
      <c r="GV38" s="227"/>
      <c r="GW38" s="227"/>
      <c r="GX38" s="227"/>
      <c r="GY38" s="227"/>
      <c r="GZ38" s="227"/>
      <c r="HA38" s="227"/>
      <c r="HB38" s="227"/>
      <c r="HC38" s="227"/>
      <c r="HD38" s="227"/>
      <c r="HE38" s="227"/>
      <c r="HF38" s="227"/>
      <c r="HG38" s="227"/>
      <c r="HH38" s="227"/>
      <c r="HI38" s="227"/>
      <c r="HJ38" s="227"/>
      <c r="HK38" s="227"/>
      <c r="HL38" s="227"/>
      <c r="HM38" s="227"/>
      <c r="HN38" s="227"/>
      <c r="HO38" s="227"/>
      <c r="HP38" s="227"/>
      <c r="HQ38" s="227"/>
      <c r="HR38" s="227"/>
      <c r="HS38" s="227"/>
      <c r="HT38" s="227"/>
      <c r="HU38" s="227"/>
      <c r="HV38" s="227"/>
      <c r="HW38" s="227"/>
      <c r="HX38" s="227"/>
      <c r="HY38" s="227"/>
      <c r="HZ38" s="227"/>
      <c r="IA38" s="227"/>
      <c r="IB38" s="227"/>
      <c r="IC38" s="227"/>
      <c r="ID38" s="227"/>
      <c r="IE38" s="227"/>
      <c r="IF38" s="227"/>
      <c r="IG38" s="227"/>
      <c r="IH38" s="227"/>
      <c r="II38" s="227"/>
      <c r="IJ38" s="227"/>
      <c r="IK38" s="227"/>
      <c r="IL38" s="227"/>
      <c r="IM38" s="227"/>
      <c r="IN38" s="227"/>
      <c r="IO38" s="227"/>
      <c r="IP38" s="227"/>
      <c r="IQ38" s="227"/>
      <c r="IR38" s="227"/>
      <c r="IS38" s="227"/>
      <c r="IT38" s="227"/>
      <c r="IU38" s="227"/>
      <c r="IV38" s="227"/>
    </row>
    <row r="39" spans="1:256" ht="19.5" customHeight="1">
      <c r="A39" s="214">
        <v>38</v>
      </c>
      <c r="B39" s="210">
        <v>259.60000000000002</v>
      </c>
      <c r="C39" s="211"/>
      <c r="D39" s="209" t="s">
        <v>1061</v>
      </c>
      <c r="E39" s="209" t="s">
        <v>0</v>
      </c>
      <c r="F39" s="209" t="s">
        <v>191</v>
      </c>
      <c r="G39" s="209" t="s">
        <v>1070</v>
      </c>
      <c r="H39" s="223"/>
    </row>
    <row r="40" spans="1:256" s="229" customFormat="1" ht="19.5" customHeight="1">
      <c r="A40" s="224">
        <v>39</v>
      </c>
      <c r="B40" s="225">
        <v>266.10000000000002</v>
      </c>
      <c r="C40" s="226"/>
      <c r="D40" s="227"/>
      <c r="E40" s="227" t="s">
        <v>2</v>
      </c>
      <c r="F40" s="227" t="s">
        <v>1071</v>
      </c>
      <c r="G40" s="227" t="s">
        <v>1072</v>
      </c>
      <c r="H40" s="228"/>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227"/>
      <c r="BC40" s="227"/>
      <c r="BD40" s="227"/>
      <c r="BE40" s="227"/>
      <c r="BF40" s="227"/>
      <c r="BG40" s="227"/>
      <c r="BH40" s="227"/>
      <c r="BI40" s="227"/>
      <c r="BJ40" s="227"/>
      <c r="BK40" s="227"/>
      <c r="BL40" s="227"/>
      <c r="BM40" s="227"/>
      <c r="BN40" s="227"/>
      <c r="BO40" s="227"/>
      <c r="BP40" s="227"/>
      <c r="BQ40" s="227"/>
      <c r="BR40" s="227"/>
      <c r="BS40" s="227"/>
      <c r="BT40" s="227"/>
      <c r="BU40" s="227"/>
      <c r="BV40" s="227"/>
      <c r="BW40" s="227"/>
      <c r="BX40" s="227"/>
      <c r="BY40" s="227"/>
      <c r="BZ40" s="227"/>
      <c r="CA40" s="227"/>
      <c r="CB40" s="227"/>
      <c r="CC40" s="227"/>
      <c r="CD40" s="227"/>
      <c r="CE40" s="227"/>
      <c r="CF40" s="227"/>
      <c r="CG40" s="227"/>
      <c r="CH40" s="227"/>
      <c r="CI40" s="227"/>
      <c r="CJ40" s="227"/>
      <c r="CK40" s="227"/>
      <c r="CL40" s="227"/>
      <c r="CM40" s="227"/>
      <c r="CN40" s="227"/>
      <c r="CO40" s="227"/>
      <c r="CP40" s="227"/>
      <c r="CQ40" s="227"/>
      <c r="CR40" s="227"/>
      <c r="CS40" s="227"/>
      <c r="CT40" s="227"/>
      <c r="CU40" s="227"/>
      <c r="CV40" s="227"/>
      <c r="CW40" s="227"/>
      <c r="CX40" s="227"/>
      <c r="CY40" s="227"/>
      <c r="CZ40" s="227"/>
      <c r="DA40" s="227"/>
      <c r="DB40" s="227"/>
      <c r="DC40" s="227"/>
      <c r="DD40" s="227"/>
      <c r="DE40" s="227"/>
      <c r="DF40" s="227"/>
      <c r="DG40" s="227"/>
      <c r="DH40" s="227"/>
      <c r="DI40" s="227"/>
      <c r="DJ40" s="227"/>
      <c r="DK40" s="227"/>
      <c r="DL40" s="227"/>
      <c r="DM40" s="227"/>
      <c r="DN40" s="227"/>
      <c r="DO40" s="227"/>
      <c r="DP40" s="227"/>
      <c r="DQ40" s="227"/>
      <c r="DR40" s="227"/>
      <c r="DS40" s="227"/>
      <c r="DT40" s="227"/>
      <c r="DU40" s="227"/>
      <c r="DV40" s="227"/>
      <c r="DW40" s="227"/>
      <c r="DX40" s="227"/>
      <c r="DY40" s="227"/>
      <c r="DZ40" s="227"/>
      <c r="EA40" s="227"/>
      <c r="EB40" s="227"/>
      <c r="EC40" s="227"/>
      <c r="ED40" s="227"/>
      <c r="EE40" s="227"/>
      <c r="EF40" s="227"/>
      <c r="EG40" s="227"/>
      <c r="EH40" s="227"/>
      <c r="EI40" s="227"/>
      <c r="EJ40" s="227"/>
      <c r="EK40" s="227"/>
      <c r="EL40" s="227"/>
      <c r="EM40" s="227"/>
      <c r="EN40" s="227"/>
      <c r="EO40" s="227"/>
      <c r="EP40" s="227"/>
      <c r="EQ40" s="227"/>
      <c r="ER40" s="227"/>
      <c r="ES40" s="227"/>
      <c r="ET40" s="227"/>
      <c r="EU40" s="227"/>
      <c r="EV40" s="227"/>
      <c r="EW40" s="227"/>
      <c r="EX40" s="227"/>
      <c r="EY40" s="227"/>
      <c r="EZ40" s="227"/>
      <c r="FA40" s="227"/>
      <c r="FB40" s="227"/>
      <c r="FC40" s="227"/>
      <c r="FD40" s="227"/>
      <c r="FE40" s="227"/>
      <c r="FF40" s="227"/>
      <c r="FG40" s="227"/>
      <c r="FH40" s="227"/>
      <c r="FI40" s="227"/>
      <c r="FJ40" s="227"/>
      <c r="FK40" s="227"/>
      <c r="FL40" s="227"/>
      <c r="FM40" s="227"/>
      <c r="FN40" s="227"/>
      <c r="FO40" s="227"/>
      <c r="FP40" s="227"/>
      <c r="FQ40" s="227"/>
      <c r="FR40" s="227"/>
      <c r="FS40" s="227"/>
      <c r="FT40" s="227"/>
      <c r="FU40" s="227"/>
      <c r="FV40" s="227"/>
      <c r="FW40" s="227"/>
      <c r="FX40" s="227"/>
      <c r="FY40" s="227"/>
      <c r="FZ40" s="227"/>
      <c r="GA40" s="227"/>
      <c r="GB40" s="227"/>
      <c r="GC40" s="227"/>
      <c r="GD40" s="227"/>
      <c r="GE40" s="227"/>
      <c r="GF40" s="227"/>
      <c r="GG40" s="227"/>
      <c r="GH40" s="227"/>
      <c r="GI40" s="227"/>
      <c r="GJ40" s="227"/>
      <c r="GK40" s="227"/>
      <c r="GL40" s="227"/>
      <c r="GM40" s="227"/>
      <c r="GN40" s="227"/>
      <c r="GO40" s="227"/>
      <c r="GP40" s="227"/>
      <c r="GQ40" s="227"/>
      <c r="GR40" s="227"/>
      <c r="GS40" s="227"/>
      <c r="GT40" s="227"/>
      <c r="GU40" s="227"/>
      <c r="GV40" s="227"/>
      <c r="GW40" s="227"/>
      <c r="GX40" s="227"/>
      <c r="GY40" s="227"/>
      <c r="GZ40" s="227"/>
      <c r="HA40" s="227"/>
      <c r="HB40" s="227"/>
      <c r="HC40" s="227"/>
      <c r="HD40" s="227"/>
      <c r="HE40" s="227"/>
      <c r="HF40" s="227"/>
      <c r="HG40" s="227"/>
      <c r="HH40" s="227"/>
      <c r="HI40" s="227"/>
      <c r="HJ40" s="227"/>
      <c r="HK40" s="227"/>
      <c r="HL40" s="227"/>
      <c r="HM40" s="227"/>
      <c r="HN40" s="227"/>
      <c r="HO40" s="227"/>
      <c r="HP40" s="227"/>
      <c r="HQ40" s="227"/>
      <c r="HR40" s="227"/>
      <c r="HS40" s="227"/>
      <c r="HT40" s="227"/>
      <c r="HU40" s="227"/>
      <c r="HV40" s="227"/>
      <c r="HW40" s="227"/>
      <c r="HX40" s="227"/>
      <c r="HY40" s="227"/>
      <c r="HZ40" s="227"/>
      <c r="IA40" s="227"/>
      <c r="IB40" s="227"/>
      <c r="IC40" s="227"/>
      <c r="ID40" s="227"/>
      <c r="IE40" s="227"/>
      <c r="IF40" s="227"/>
      <c r="IG40" s="227"/>
      <c r="IH40" s="227"/>
      <c r="II40" s="227"/>
      <c r="IJ40" s="227"/>
      <c r="IK40" s="227"/>
      <c r="IL40" s="227"/>
      <c r="IM40" s="227"/>
      <c r="IN40" s="227"/>
      <c r="IO40" s="227"/>
      <c r="IP40" s="227"/>
      <c r="IQ40" s="227"/>
      <c r="IR40" s="227"/>
      <c r="IS40" s="227"/>
      <c r="IT40" s="227"/>
      <c r="IU40" s="227"/>
      <c r="IV40" s="227"/>
    </row>
    <row r="41" spans="1:256" ht="19.5" customHeight="1">
      <c r="A41" s="230">
        <v>40</v>
      </c>
      <c r="B41" s="231">
        <v>267</v>
      </c>
      <c r="C41" s="232"/>
      <c r="D41" s="233" t="s">
        <v>1073</v>
      </c>
      <c r="E41" s="233" t="s">
        <v>2</v>
      </c>
      <c r="F41" s="233" t="s">
        <v>1074</v>
      </c>
      <c r="G41" s="233"/>
      <c r="H41" s="234"/>
    </row>
    <row r="42" spans="1:256" s="239" customFormat="1" ht="19.5" customHeight="1">
      <c r="A42" s="235">
        <v>41</v>
      </c>
      <c r="B42" s="236">
        <v>273.2</v>
      </c>
      <c r="C42" s="243"/>
      <c r="D42" s="237" t="s">
        <v>1075</v>
      </c>
      <c r="E42" s="237" t="s">
        <v>1064</v>
      </c>
      <c r="F42" s="235"/>
      <c r="G42" s="237" t="s">
        <v>1019</v>
      </c>
      <c r="H42" s="244" t="s">
        <v>1076</v>
      </c>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7"/>
      <c r="CM42" s="237"/>
      <c r="CN42" s="237"/>
      <c r="CO42" s="237"/>
      <c r="CP42" s="237"/>
      <c r="CQ42" s="237"/>
      <c r="CR42" s="237"/>
      <c r="CS42" s="237"/>
      <c r="CT42" s="237"/>
      <c r="CU42" s="237"/>
      <c r="CV42" s="237"/>
      <c r="CW42" s="237"/>
      <c r="CX42" s="237"/>
      <c r="CY42" s="237"/>
      <c r="CZ42" s="237"/>
      <c r="DA42" s="237"/>
      <c r="DB42" s="237"/>
      <c r="DC42" s="237"/>
      <c r="DD42" s="237"/>
      <c r="DE42" s="237"/>
      <c r="DF42" s="237"/>
      <c r="DG42" s="237"/>
      <c r="DH42" s="237"/>
      <c r="DI42" s="237"/>
      <c r="DJ42" s="237"/>
      <c r="DK42" s="237"/>
      <c r="DL42" s="237"/>
      <c r="DM42" s="237"/>
      <c r="DN42" s="237"/>
      <c r="DO42" s="237"/>
      <c r="DP42" s="237"/>
      <c r="DQ42" s="237"/>
      <c r="DR42" s="237"/>
      <c r="DS42" s="237"/>
      <c r="DT42" s="237"/>
      <c r="DU42" s="237"/>
      <c r="DV42" s="237"/>
      <c r="DW42" s="237"/>
      <c r="DX42" s="237"/>
      <c r="DY42" s="237"/>
      <c r="DZ42" s="237"/>
      <c r="EA42" s="237"/>
      <c r="EB42" s="237"/>
      <c r="EC42" s="237"/>
      <c r="ED42" s="237"/>
      <c r="EE42" s="237"/>
      <c r="EF42" s="237"/>
      <c r="EG42" s="237"/>
      <c r="EH42" s="237"/>
      <c r="EI42" s="237"/>
      <c r="EJ42" s="237"/>
      <c r="EK42" s="237"/>
      <c r="EL42" s="237"/>
      <c r="EM42" s="237"/>
      <c r="EN42" s="237"/>
      <c r="EO42" s="237"/>
      <c r="EP42" s="237"/>
      <c r="EQ42" s="237"/>
      <c r="ER42" s="237"/>
      <c r="ES42" s="237"/>
      <c r="ET42" s="237"/>
      <c r="EU42" s="237"/>
      <c r="EV42" s="237"/>
      <c r="EW42" s="237"/>
      <c r="EX42" s="237"/>
      <c r="EY42" s="237"/>
      <c r="EZ42" s="237"/>
      <c r="FA42" s="237"/>
      <c r="FB42" s="237"/>
      <c r="FC42" s="237"/>
      <c r="FD42" s="237"/>
      <c r="FE42" s="237"/>
      <c r="FF42" s="237"/>
      <c r="FG42" s="237"/>
      <c r="FH42" s="237"/>
      <c r="FI42" s="237"/>
      <c r="FJ42" s="237"/>
      <c r="FK42" s="237"/>
      <c r="FL42" s="237"/>
      <c r="FM42" s="237"/>
      <c r="FN42" s="237"/>
      <c r="FO42" s="237"/>
      <c r="FP42" s="237"/>
      <c r="FQ42" s="237"/>
      <c r="FR42" s="237"/>
      <c r="FS42" s="237"/>
      <c r="FT42" s="237"/>
      <c r="FU42" s="237"/>
      <c r="FV42" s="237"/>
      <c r="FW42" s="237"/>
      <c r="FX42" s="237"/>
      <c r="FY42" s="237"/>
      <c r="FZ42" s="237"/>
      <c r="GA42" s="237"/>
      <c r="GB42" s="237"/>
      <c r="GC42" s="237"/>
      <c r="GD42" s="237"/>
      <c r="GE42" s="237"/>
      <c r="GF42" s="237"/>
      <c r="GG42" s="237"/>
      <c r="GH42" s="237"/>
      <c r="GI42" s="237"/>
      <c r="GJ42" s="237"/>
      <c r="GK42" s="237"/>
      <c r="GL42" s="237"/>
      <c r="GM42" s="237"/>
      <c r="GN42" s="237"/>
      <c r="GO42" s="237"/>
      <c r="GP42" s="237"/>
      <c r="GQ42" s="237"/>
      <c r="GR42" s="237"/>
      <c r="GS42" s="237"/>
      <c r="GT42" s="237"/>
      <c r="GU42" s="237"/>
      <c r="GV42" s="237"/>
      <c r="GW42" s="237"/>
      <c r="GX42" s="237"/>
      <c r="GY42" s="237"/>
      <c r="GZ42" s="237"/>
      <c r="HA42" s="237"/>
      <c r="HB42" s="237"/>
      <c r="HC42" s="237"/>
      <c r="HD42" s="237"/>
      <c r="HE42" s="237"/>
      <c r="HF42" s="237"/>
      <c r="HG42" s="237"/>
      <c r="HH42" s="237"/>
      <c r="HI42" s="237"/>
      <c r="HJ42" s="237"/>
      <c r="HK42" s="237"/>
      <c r="HL42" s="237"/>
      <c r="HM42" s="237"/>
      <c r="HN42" s="237"/>
      <c r="HO42" s="237"/>
      <c r="HP42" s="237"/>
      <c r="HQ42" s="237"/>
      <c r="HR42" s="237"/>
      <c r="HS42" s="237"/>
      <c r="HT42" s="237"/>
      <c r="HU42" s="237"/>
      <c r="HV42" s="237"/>
      <c r="HW42" s="237"/>
      <c r="HX42" s="237"/>
      <c r="HY42" s="237"/>
      <c r="HZ42" s="237"/>
      <c r="IA42" s="237"/>
      <c r="IB42" s="237"/>
      <c r="IC42" s="237"/>
      <c r="ID42" s="237"/>
      <c r="IE42" s="237"/>
      <c r="IF42" s="237"/>
      <c r="IG42" s="237"/>
      <c r="IH42" s="237"/>
      <c r="II42" s="237"/>
      <c r="IJ42" s="237"/>
      <c r="IK42" s="237"/>
      <c r="IL42" s="237"/>
      <c r="IM42" s="237"/>
      <c r="IN42" s="237"/>
      <c r="IO42" s="237"/>
      <c r="IP42" s="237"/>
      <c r="IQ42" s="237"/>
      <c r="IR42" s="237"/>
      <c r="IS42" s="237"/>
      <c r="IT42" s="237"/>
      <c r="IU42" s="237"/>
      <c r="IV42" s="237"/>
    </row>
    <row r="43" spans="1:256" s="229" customFormat="1" ht="19.5" customHeight="1">
      <c r="A43" s="224">
        <v>42</v>
      </c>
      <c r="B43" s="225">
        <v>273.39999999999998</v>
      </c>
      <c r="C43" s="226"/>
      <c r="D43" s="227" t="s">
        <v>1077</v>
      </c>
      <c r="E43" s="227" t="s">
        <v>2</v>
      </c>
      <c r="F43" s="227" t="s">
        <v>1078</v>
      </c>
      <c r="G43" s="224"/>
      <c r="H43" s="228"/>
      <c r="I43" s="227"/>
      <c r="J43" s="227"/>
      <c r="K43" s="227"/>
      <c r="L43" s="227"/>
      <c r="M43" s="227"/>
      <c r="N43" s="227"/>
      <c r="O43" s="227"/>
      <c r="P43" s="227"/>
      <c r="Q43" s="227"/>
      <c r="R43" s="227"/>
      <c r="S43" s="227"/>
      <c r="T43" s="227"/>
      <c r="U43" s="227"/>
      <c r="V43" s="227"/>
      <c r="W43" s="227"/>
      <c r="X43" s="227"/>
      <c r="Y43" s="227"/>
      <c r="Z43" s="227"/>
      <c r="AA43" s="227"/>
      <c r="AB43" s="227"/>
      <c r="AC43" s="227"/>
      <c r="AD43" s="227"/>
      <c r="AE43" s="227"/>
      <c r="AF43" s="227"/>
      <c r="AG43" s="227"/>
      <c r="AH43" s="227"/>
      <c r="AI43" s="227"/>
      <c r="AJ43" s="227"/>
      <c r="AK43" s="227"/>
      <c r="AL43" s="227"/>
      <c r="AM43" s="227"/>
      <c r="AN43" s="227"/>
      <c r="AO43" s="227"/>
      <c r="AP43" s="227"/>
      <c r="AQ43" s="227"/>
      <c r="AR43" s="227"/>
      <c r="AS43" s="227"/>
      <c r="AT43" s="227"/>
      <c r="AU43" s="227"/>
      <c r="AV43" s="227"/>
      <c r="AW43" s="227"/>
      <c r="AX43" s="227"/>
      <c r="AY43" s="227"/>
      <c r="AZ43" s="227"/>
      <c r="BA43" s="227"/>
      <c r="BB43" s="227"/>
      <c r="BC43" s="227"/>
      <c r="BD43" s="227"/>
      <c r="BE43" s="227"/>
      <c r="BF43" s="227"/>
      <c r="BG43" s="227"/>
      <c r="BH43" s="227"/>
      <c r="BI43" s="227"/>
      <c r="BJ43" s="227"/>
      <c r="BK43" s="227"/>
      <c r="BL43" s="227"/>
      <c r="BM43" s="227"/>
      <c r="BN43" s="227"/>
      <c r="BO43" s="227"/>
      <c r="BP43" s="227"/>
      <c r="BQ43" s="227"/>
      <c r="BR43" s="227"/>
      <c r="BS43" s="227"/>
      <c r="BT43" s="227"/>
      <c r="BU43" s="227"/>
      <c r="BV43" s="227"/>
      <c r="BW43" s="227"/>
      <c r="BX43" s="227"/>
      <c r="BY43" s="227"/>
      <c r="BZ43" s="227"/>
      <c r="CA43" s="227"/>
      <c r="CB43" s="227"/>
      <c r="CC43" s="227"/>
      <c r="CD43" s="227"/>
      <c r="CE43" s="227"/>
      <c r="CF43" s="227"/>
      <c r="CG43" s="227"/>
      <c r="CH43" s="227"/>
      <c r="CI43" s="227"/>
      <c r="CJ43" s="227"/>
      <c r="CK43" s="227"/>
      <c r="CL43" s="227"/>
      <c r="CM43" s="227"/>
      <c r="CN43" s="227"/>
      <c r="CO43" s="227"/>
      <c r="CP43" s="227"/>
      <c r="CQ43" s="227"/>
      <c r="CR43" s="227"/>
      <c r="CS43" s="227"/>
      <c r="CT43" s="227"/>
      <c r="CU43" s="227"/>
      <c r="CV43" s="227"/>
      <c r="CW43" s="227"/>
      <c r="CX43" s="227"/>
      <c r="CY43" s="227"/>
      <c r="CZ43" s="227"/>
      <c r="DA43" s="227"/>
      <c r="DB43" s="227"/>
      <c r="DC43" s="227"/>
      <c r="DD43" s="227"/>
      <c r="DE43" s="227"/>
      <c r="DF43" s="227"/>
      <c r="DG43" s="227"/>
      <c r="DH43" s="227"/>
      <c r="DI43" s="227"/>
      <c r="DJ43" s="227"/>
      <c r="DK43" s="227"/>
      <c r="DL43" s="227"/>
      <c r="DM43" s="227"/>
      <c r="DN43" s="227"/>
      <c r="DO43" s="227"/>
      <c r="DP43" s="227"/>
      <c r="DQ43" s="227"/>
      <c r="DR43" s="227"/>
      <c r="DS43" s="227"/>
      <c r="DT43" s="227"/>
      <c r="DU43" s="227"/>
      <c r="DV43" s="227"/>
      <c r="DW43" s="227"/>
      <c r="DX43" s="227"/>
      <c r="DY43" s="227"/>
      <c r="DZ43" s="227"/>
      <c r="EA43" s="227"/>
      <c r="EB43" s="227"/>
      <c r="EC43" s="227"/>
      <c r="ED43" s="227"/>
      <c r="EE43" s="227"/>
      <c r="EF43" s="227"/>
      <c r="EG43" s="227"/>
      <c r="EH43" s="227"/>
      <c r="EI43" s="227"/>
      <c r="EJ43" s="227"/>
      <c r="EK43" s="227"/>
      <c r="EL43" s="227"/>
      <c r="EM43" s="227"/>
      <c r="EN43" s="227"/>
      <c r="EO43" s="227"/>
      <c r="EP43" s="227"/>
      <c r="EQ43" s="227"/>
      <c r="ER43" s="227"/>
      <c r="ES43" s="227"/>
      <c r="ET43" s="227"/>
      <c r="EU43" s="227"/>
      <c r="EV43" s="227"/>
      <c r="EW43" s="227"/>
      <c r="EX43" s="227"/>
      <c r="EY43" s="227"/>
      <c r="EZ43" s="227"/>
      <c r="FA43" s="227"/>
      <c r="FB43" s="227"/>
      <c r="FC43" s="227"/>
      <c r="FD43" s="227"/>
      <c r="FE43" s="227"/>
      <c r="FF43" s="227"/>
      <c r="FG43" s="227"/>
      <c r="FH43" s="227"/>
      <c r="FI43" s="227"/>
      <c r="FJ43" s="227"/>
      <c r="FK43" s="227"/>
      <c r="FL43" s="227"/>
      <c r="FM43" s="227"/>
      <c r="FN43" s="227"/>
      <c r="FO43" s="227"/>
      <c r="FP43" s="227"/>
      <c r="FQ43" s="227"/>
      <c r="FR43" s="227"/>
      <c r="FS43" s="227"/>
      <c r="FT43" s="227"/>
      <c r="FU43" s="227"/>
      <c r="FV43" s="227"/>
      <c r="FW43" s="227"/>
      <c r="FX43" s="227"/>
      <c r="FY43" s="227"/>
      <c r="FZ43" s="227"/>
      <c r="GA43" s="227"/>
      <c r="GB43" s="227"/>
      <c r="GC43" s="227"/>
      <c r="GD43" s="227"/>
      <c r="GE43" s="227"/>
      <c r="GF43" s="227"/>
      <c r="GG43" s="227"/>
      <c r="GH43" s="227"/>
      <c r="GI43" s="227"/>
      <c r="GJ43" s="227"/>
      <c r="GK43" s="227"/>
      <c r="GL43" s="227"/>
      <c r="GM43" s="227"/>
      <c r="GN43" s="227"/>
      <c r="GO43" s="227"/>
      <c r="GP43" s="227"/>
      <c r="GQ43" s="227"/>
      <c r="GR43" s="227"/>
      <c r="GS43" s="227"/>
      <c r="GT43" s="227"/>
      <c r="GU43" s="227"/>
      <c r="GV43" s="227"/>
      <c r="GW43" s="227"/>
      <c r="GX43" s="227"/>
      <c r="GY43" s="227"/>
      <c r="GZ43" s="227"/>
      <c r="HA43" s="227"/>
      <c r="HB43" s="227"/>
      <c r="HC43" s="227"/>
      <c r="HD43" s="227"/>
      <c r="HE43" s="227"/>
      <c r="HF43" s="227"/>
      <c r="HG43" s="227"/>
      <c r="HH43" s="227"/>
      <c r="HI43" s="227"/>
      <c r="HJ43" s="227"/>
      <c r="HK43" s="227"/>
      <c r="HL43" s="227"/>
      <c r="HM43" s="227"/>
      <c r="HN43" s="227"/>
      <c r="HO43" s="227"/>
      <c r="HP43" s="227"/>
      <c r="HQ43" s="227"/>
      <c r="HR43" s="227"/>
      <c r="HS43" s="227"/>
      <c r="HT43" s="227"/>
      <c r="HU43" s="227"/>
      <c r="HV43" s="227"/>
      <c r="HW43" s="227"/>
      <c r="HX43" s="227"/>
      <c r="HY43" s="227"/>
      <c r="HZ43" s="227"/>
      <c r="IA43" s="227"/>
      <c r="IB43" s="227"/>
      <c r="IC43" s="227"/>
      <c r="ID43" s="227"/>
      <c r="IE43" s="227"/>
      <c r="IF43" s="227"/>
      <c r="IG43" s="227"/>
      <c r="IH43" s="227"/>
      <c r="II43" s="227"/>
      <c r="IJ43" s="227"/>
      <c r="IK43" s="227"/>
      <c r="IL43" s="227"/>
      <c r="IM43" s="227"/>
      <c r="IN43" s="227"/>
      <c r="IO43" s="227"/>
      <c r="IP43" s="227"/>
      <c r="IQ43" s="227"/>
      <c r="IR43" s="227"/>
      <c r="IS43" s="227"/>
      <c r="IT43" s="227"/>
      <c r="IU43" s="227"/>
      <c r="IV43" s="227"/>
    </row>
    <row r="44" spans="1:256" ht="19.5" customHeight="1">
      <c r="A44" s="230">
        <v>43</v>
      </c>
      <c r="B44" s="231">
        <v>293.5</v>
      </c>
      <c r="C44" s="230"/>
      <c r="D44" s="233" t="s">
        <v>1079</v>
      </c>
      <c r="E44" s="233" t="s">
        <v>2</v>
      </c>
      <c r="F44" s="233" t="s">
        <v>1080</v>
      </c>
      <c r="G44" s="233" t="s">
        <v>1034</v>
      </c>
      <c r="H44" s="246"/>
    </row>
    <row r="45" spans="1:256" s="229" customFormat="1" ht="19.5" customHeight="1">
      <c r="A45" s="224">
        <f>A44+1</f>
        <v>44</v>
      </c>
      <c r="B45" s="225">
        <v>296.2</v>
      </c>
      <c r="C45" s="224"/>
      <c r="D45" s="227" t="s">
        <v>1081</v>
      </c>
      <c r="E45" s="227" t="s">
        <v>0</v>
      </c>
      <c r="F45" s="227" t="s">
        <v>1054</v>
      </c>
      <c r="G45" s="224"/>
      <c r="H45" s="242"/>
      <c r="I45" s="227"/>
      <c r="J45" s="227"/>
      <c r="K45" s="227"/>
      <c r="L45" s="227"/>
      <c r="M45" s="227"/>
      <c r="N45" s="227"/>
      <c r="O45" s="227"/>
      <c r="P45" s="227"/>
      <c r="Q45" s="227"/>
      <c r="R45" s="227"/>
      <c r="S45" s="227"/>
      <c r="T45" s="227"/>
      <c r="U45" s="227"/>
      <c r="V45" s="227"/>
      <c r="W45" s="227"/>
      <c r="X45" s="227"/>
      <c r="Y45" s="227"/>
      <c r="Z45" s="227"/>
      <c r="AA45" s="227"/>
      <c r="AB45" s="227"/>
      <c r="AC45" s="227"/>
      <c r="AD45" s="227"/>
      <c r="AE45" s="227"/>
      <c r="AF45" s="227"/>
      <c r="AG45" s="227"/>
      <c r="AH45" s="227"/>
      <c r="AI45" s="227"/>
      <c r="AJ45" s="227"/>
      <c r="AK45" s="227"/>
      <c r="AL45" s="227"/>
      <c r="AM45" s="227"/>
      <c r="AN45" s="227"/>
      <c r="AO45" s="227"/>
      <c r="AP45" s="227"/>
      <c r="AQ45" s="227"/>
      <c r="AR45" s="227"/>
      <c r="AS45" s="227"/>
      <c r="AT45" s="227"/>
      <c r="AU45" s="227"/>
      <c r="AV45" s="227"/>
      <c r="AW45" s="227"/>
      <c r="AX45" s="227"/>
      <c r="AY45" s="227"/>
      <c r="AZ45" s="227"/>
      <c r="BA45" s="227"/>
      <c r="BB45" s="227"/>
      <c r="BC45" s="227"/>
      <c r="BD45" s="227"/>
      <c r="BE45" s="227"/>
      <c r="BF45" s="227"/>
      <c r="BG45" s="227"/>
      <c r="BH45" s="227"/>
      <c r="BI45" s="227"/>
      <c r="BJ45" s="227"/>
      <c r="BK45" s="227"/>
      <c r="BL45" s="227"/>
      <c r="BM45" s="227"/>
      <c r="BN45" s="227"/>
      <c r="BO45" s="227"/>
      <c r="BP45" s="227"/>
      <c r="BQ45" s="227"/>
      <c r="BR45" s="227"/>
      <c r="BS45" s="227"/>
      <c r="BT45" s="227"/>
      <c r="BU45" s="227"/>
      <c r="BV45" s="227"/>
      <c r="BW45" s="227"/>
      <c r="BX45" s="227"/>
      <c r="BY45" s="227"/>
      <c r="BZ45" s="227"/>
      <c r="CA45" s="227"/>
      <c r="CB45" s="227"/>
      <c r="CC45" s="227"/>
      <c r="CD45" s="227"/>
      <c r="CE45" s="227"/>
      <c r="CF45" s="227"/>
      <c r="CG45" s="227"/>
      <c r="CH45" s="227"/>
      <c r="CI45" s="227"/>
      <c r="CJ45" s="227"/>
      <c r="CK45" s="227"/>
      <c r="CL45" s="227"/>
      <c r="CM45" s="227"/>
      <c r="CN45" s="227"/>
      <c r="CO45" s="227"/>
      <c r="CP45" s="227"/>
      <c r="CQ45" s="227"/>
      <c r="CR45" s="227"/>
      <c r="CS45" s="227"/>
      <c r="CT45" s="227"/>
      <c r="CU45" s="227"/>
      <c r="CV45" s="227"/>
      <c r="CW45" s="227"/>
      <c r="CX45" s="227"/>
      <c r="CY45" s="227"/>
      <c r="CZ45" s="227"/>
      <c r="DA45" s="227"/>
      <c r="DB45" s="227"/>
      <c r="DC45" s="227"/>
      <c r="DD45" s="227"/>
      <c r="DE45" s="227"/>
      <c r="DF45" s="227"/>
      <c r="DG45" s="227"/>
      <c r="DH45" s="227"/>
      <c r="DI45" s="227"/>
      <c r="DJ45" s="227"/>
      <c r="DK45" s="227"/>
      <c r="DL45" s="227"/>
      <c r="DM45" s="227"/>
      <c r="DN45" s="227"/>
      <c r="DO45" s="227"/>
      <c r="DP45" s="227"/>
      <c r="DQ45" s="227"/>
      <c r="DR45" s="227"/>
      <c r="DS45" s="227"/>
      <c r="DT45" s="227"/>
      <c r="DU45" s="227"/>
      <c r="DV45" s="227"/>
      <c r="DW45" s="227"/>
      <c r="DX45" s="227"/>
      <c r="DY45" s="227"/>
      <c r="DZ45" s="227"/>
      <c r="EA45" s="227"/>
      <c r="EB45" s="227"/>
      <c r="EC45" s="227"/>
      <c r="ED45" s="227"/>
      <c r="EE45" s="227"/>
      <c r="EF45" s="227"/>
      <c r="EG45" s="227"/>
      <c r="EH45" s="227"/>
      <c r="EI45" s="227"/>
      <c r="EJ45" s="227"/>
      <c r="EK45" s="227"/>
      <c r="EL45" s="227"/>
      <c r="EM45" s="227"/>
      <c r="EN45" s="227"/>
      <c r="EO45" s="227"/>
      <c r="EP45" s="227"/>
      <c r="EQ45" s="227"/>
      <c r="ER45" s="227"/>
      <c r="ES45" s="227"/>
      <c r="ET45" s="227"/>
      <c r="EU45" s="227"/>
      <c r="EV45" s="227"/>
      <c r="EW45" s="227"/>
      <c r="EX45" s="227"/>
      <c r="EY45" s="227"/>
      <c r="EZ45" s="227"/>
      <c r="FA45" s="227"/>
      <c r="FB45" s="227"/>
      <c r="FC45" s="227"/>
      <c r="FD45" s="227"/>
      <c r="FE45" s="227"/>
      <c r="FF45" s="227"/>
      <c r="FG45" s="227"/>
      <c r="FH45" s="227"/>
      <c r="FI45" s="227"/>
      <c r="FJ45" s="227"/>
      <c r="FK45" s="227"/>
      <c r="FL45" s="227"/>
      <c r="FM45" s="227"/>
      <c r="FN45" s="227"/>
      <c r="FO45" s="227"/>
      <c r="FP45" s="227"/>
      <c r="FQ45" s="227"/>
      <c r="FR45" s="227"/>
      <c r="FS45" s="227"/>
      <c r="FT45" s="227"/>
      <c r="FU45" s="227"/>
      <c r="FV45" s="227"/>
      <c r="FW45" s="227"/>
      <c r="FX45" s="227"/>
      <c r="FY45" s="227"/>
      <c r="FZ45" s="227"/>
      <c r="GA45" s="227"/>
      <c r="GB45" s="227"/>
      <c r="GC45" s="227"/>
      <c r="GD45" s="227"/>
      <c r="GE45" s="227"/>
      <c r="GF45" s="227"/>
      <c r="GG45" s="227"/>
      <c r="GH45" s="227"/>
      <c r="GI45" s="227"/>
      <c r="GJ45" s="227"/>
      <c r="GK45" s="227"/>
      <c r="GL45" s="227"/>
      <c r="GM45" s="227"/>
      <c r="GN45" s="227"/>
      <c r="GO45" s="227"/>
      <c r="GP45" s="227"/>
      <c r="GQ45" s="227"/>
      <c r="GR45" s="227"/>
      <c r="GS45" s="227"/>
      <c r="GT45" s="227"/>
      <c r="GU45" s="227"/>
      <c r="GV45" s="227"/>
      <c r="GW45" s="227"/>
      <c r="GX45" s="227"/>
      <c r="GY45" s="227"/>
      <c r="GZ45" s="227"/>
      <c r="HA45" s="227"/>
      <c r="HB45" s="227"/>
      <c r="HC45" s="227"/>
      <c r="HD45" s="227"/>
      <c r="HE45" s="227"/>
      <c r="HF45" s="227"/>
      <c r="HG45" s="227"/>
      <c r="HH45" s="227"/>
      <c r="HI45" s="227"/>
      <c r="HJ45" s="227"/>
      <c r="HK45" s="227"/>
      <c r="HL45" s="227"/>
      <c r="HM45" s="227"/>
      <c r="HN45" s="227"/>
      <c r="HO45" s="227"/>
      <c r="HP45" s="227"/>
      <c r="HQ45" s="227"/>
      <c r="HR45" s="227"/>
      <c r="HS45" s="227"/>
      <c r="HT45" s="227"/>
      <c r="HU45" s="227"/>
      <c r="HV45" s="227"/>
      <c r="HW45" s="227"/>
      <c r="HX45" s="227"/>
      <c r="HY45" s="227"/>
      <c r="HZ45" s="227"/>
      <c r="IA45" s="227"/>
      <c r="IB45" s="227"/>
      <c r="IC45" s="227"/>
      <c r="ID45" s="227"/>
      <c r="IE45" s="227"/>
      <c r="IF45" s="227"/>
      <c r="IG45" s="227"/>
      <c r="IH45" s="227"/>
      <c r="II45" s="227"/>
      <c r="IJ45" s="227"/>
      <c r="IK45" s="227"/>
      <c r="IL45" s="227"/>
      <c r="IM45" s="227"/>
      <c r="IN45" s="227"/>
      <c r="IO45" s="227"/>
      <c r="IP45" s="227"/>
      <c r="IQ45" s="227"/>
      <c r="IR45" s="227"/>
      <c r="IS45" s="227"/>
      <c r="IT45" s="227"/>
      <c r="IU45" s="227"/>
      <c r="IV45" s="227"/>
    </row>
    <row r="46" spans="1:256" ht="19.5" customHeight="1">
      <c r="A46" s="230">
        <f>A45+1</f>
        <v>45</v>
      </c>
      <c r="B46" s="231">
        <v>297.7</v>
      </c>
      <c r="C46" s="230"/>
      <c r="D46" s="233" t="s">
        <v>1082</v>
      </c>
      <c r="E46" s="233" t="s">
        <v>2</v>
      </c>
      <c r="F46" s="233" t="s">
        <v>1054</v>
      </c>
      <c r="G46" s="233" t="s">
        <v>1083</v>
      </c>
      <c r="H46" s="234"/>
    </row>
    <row r="47" spans="1:256" ht="20.100000000000001" hidden="1" customHeight="1"/>
    <row r="48" spans="1:256" ht="18.75" hidden="1" customHeight="1"/>
    <row r="49" spans="1:256" s="229" customFormat="1" ht="20.100000000000001" customHeight="1">
      <c r="A49" s="224">
        <v>46</v>
      </c>
      <c r="B49" s="225">
        <v>299.3</v>
      </c>
      <c r="C49" s="226"/>
      <c r="D49" s="227" t="s">
        <v>1081</v>
      </c>
      <c r="E49" s="227" t="s">
        <v>0</v>
      </c>
      <c r="F49" s="227" t="s">
        <v>1084</v>
      </c>
      <c r="G49" s="227"/>
      <c r="H49" s="228"/>
      <c r="I49" s="227"/>
      <c r="J49" s="227"/>
      <c r="K49" s="227"/>
      <c r="L49" s="227"/>
      <c r="M49" s="227"/>
      <c r="N49" s="227"/>
      <c r="O49" s="227"/>
      <c r="P49" s="227"/>
      <c r="Q49" s="227"/>
      <c r="R49" s="227"/>
      <c r="S49" s="227"/>
      <c r="T49" s="227"/>
      <c r="U49" s="227"/>
      <c r="V49" s="227"/>
      <c r="W49" s="227"/>
      <c r="X49" s="227"/>
      <c r="Y49" s="227"/>
      <c r="Z49" s="227"/>
      <c r="AA49" s="227"/>
      <c r="AB49" s="227"/>
      <c r="AC49" s="227"/>
      <c r="AD49" s="227"/>
      <c r="AE49" s="227"/>
      <c r="AF49" s="227"/>
      <c r="AG49" s="227"/>
      <c r="AH49" s="227"/>
      <c r="AI49" s="227"/>
      <c r="AJ49" s="227"/>
      <c r="AK49" s="227"/>
      <c r="AL49" s="227"/>
      <c r="AM49" s="227"/>
      <c r="AN49" s="227"/>
      <c r="AO49" s="227"/>
      <c r="AP49" s="227"/>
      <c r="AQ49" s="227"/>
      <c r="AR49" s="227"/>
      <c r="AS49" s="227"/>
      <c r="AT49" s="227"/>
      <c r="AU49" s="227"/>
      <c r="AV49" s="227"/>
      <c r="AW49" s="227"/>
      <c r="AX49" s="227"/>
      <c r="AY49" s="227"/>
      <c r="AZ49" s="227"/>
      <c r="BA49" s="227"/>
      <c r="BB49" s="227"/>
      <c r="BC49" s="227"/>
      <c r="BD49" s="227"/>
      <c r="BE49" s="227"/>
      <c r="BF49" s="227"/>
      <c r="BG49" s="227"/>
      <c r="BH49" s="227"/>
      <c r="BI49" s="227"/>
      <c r="BJ49" s="227"/>
      <c r="BK49" s="227"/>
      <c r="BL49" s="227"/>
      <c r="BM49" s="227"/>
      <c r="BN49" s="227"/>
      <c r="BO49" s="227"/>
      <c r="BP49" s="227"/>
      <c r="BQ49" s="227"/>
      <c r="BR49" s="227"/>
      <c r="BS49" s="227"/>
      <c r="BT49" s="227"/>
      <c r="BU49" s="227"/>
      <c r="BV49" s="227"/>
      <c r="BW49" s="227"/>
      <c r="BX49" s="227"/>
      <c r="BY49" s="227"/>
      <c r="BZ49" s="227"/>
      <c r="CA49" s="227"/>
      <c r="CB49" s="227"/>
      <c r="CC49" s="227"/>
      <c r="CD49" s="227"/>
      <c r="CE49" s="227"/>
      <c r="CF49" s="227"/>
      <c r="CG49" s="227"/>
      <c r="CH49" s="227"/>
      <c r="CI49" s="227"/>
      <c r="CJ49" s="227"/>
      <c r="CK49" s="227"/>
      <c r="CL49" s="227"/>
      <c r="CM49" s="227"/>
      <c r="CN49" s="227"/>
      <c r="CO49" s="227"/>
      <c r="CP49" s="227"/>
      <c r="CQ49" s="227"/>
      <c r="CR49" s="227"/>
      <c r="CS49" s="227"/>
      <c r="CT49" s="227"/>
      <c r="CU49" s="227"/>
      <c r="CV49" s="227"/>
      <c r="CW49" s="227"/>
      <c r="CX49" s="227"/>
      <c r="CY49" s="227"/>
      <c r="CZ49" s="227"/>
      <c r="DA49" s="227"/>
      <c r="DB49" s="227"/>
      <c r="DC49" s="227"/>
      <c r="DD49" s="227"/>
      <c r="DE49" s="227"/>
      <c r="DF49" s="227"/>
      <c r="DG49" s="227"/>
      <c r="DH49" s="227"/>
      <c r="DI49" s="227"/>
      <c r="DJ49" s="227"/>
      <c r="DK49" s="227"/>
      <c r="DL49" s="227"/>
      <c r="DM49" s="227"/>
      <c r="DN49" s="227"/>
      <c r="DO49" s="227"/>
      <c r="DP49" s="227"/>
      <c r="DQ49" s="227"/>
      <c r="DR49" s="227"/>
      <c r="DS49" s="227"/>
      <c r="DT49" s="227"/>
      <c r="DU49" s="227"/>
      <c r="DV49" s="227"/>
      <c r="DW49" s="227"/>
      <c r="DX49" s="227"/>
      <c r="DY49" s="227"/>
      <c r="DZ49" s="227"/>
      <c r="EA49" s="227"/>
      <c r="EB49" s="227"/>
      <c r="EC49" s="227"/>
      <c r="ED49" s="227"/>
      <c r="EE49" s="227"/>
      <c r="EF49" s="227"/>
      <c r="EG49" s="227"/>
      <c r="EH49" s="227"/>
      <c r="EI49" s="227"/>
      <c r="EJ49" s="227"/>
      <c r="EK49" s="227"/>
      <c r="EL49" s="227"/>
      <c r="EM49" s="227"/>
      <c r="EN49" s="227"/>
      <c r="EO49" s="227"/>
      <c r="EP49" s="227"/>
      <c r="EQ49" s="227"/>
      <c r="ER49" s="227"/>
      <c r="ES49" s="227"/>
      <c r="ET49" s="227"/>
      <c r="EU49" s="227"/>
      <c r="EV49" s="227"/>
      <c r="EW49" s="227"/>
      <c r="EX49" s="227"/>
      <c r="EY49" s="227"/>
      <c r="EZ49" s="227"/>
      <c r="FA49" s="227"/>
      <c r="FB49" s="227"/>
      <c r="FC49" s="227"/>
      <c r="FD49" s="227"/>
      <c r="FE49" s="227"/>
      <c r="FF49" s="227"/>
      <c r="FG49" s="227"/>
      <c r="FH49" s="227"/>
      <c r="FI49" s="227"/>
      <c r="FJ49" s="227"/>
      <c r="FK49" s="227"/>
      <c r="FL49" s="227"/>
      <c r="FM49" s="227"/>
      <c r="FN49" s="227"/>
      <c r="FO49" s="227"/>
      <c r="FP49" s="227"/>
      <c r="FQ49" s="227"/>
      <c r="FR49" s="227"/>
      <c r="FS49" s="227"/>
      <c r="FT49" s="227"/>
      <c r="FU49" s="227"/>
      <c r="FV49" s="227"/>
      <c r="FW49" s="227"/>
      <c r="FX49" s="227"/>
      <c r="FY49" s="227"/>
      <c r="FZ49" s="227"/>
      <c r="GA49" s="227"/>
      <c r="GB49" s="227"/>
      <c r="GC49" s="227"/>
      <c r="GD49" s="227"/>
      <c r="GE49" s="227"/>
      <c r="GF49" s="227"/>
      <c r="GG49" s="227"/>
      <c r="GH49" s="227"/>
      <c r="GI49" s="227"/>
      <c r="GJ49" s="227"/>
      <c r="GK49" s="227"/>
      <c r="GL49" s="227"/>
      <c r="GM49" s="227"/>
      <c r="GN49" s="227"/>
      <c r="GO49" s="227"/>
      <c r="GP49" s="227"/>
      <c r="GQ49" s="227"/>
      <c r="GR49" s="227"/>
      <c r="GS49" s="227"/>
      <c r="GT49" s="227"/>
      <c r="GU49" s="227"/>
      <c r="GV49" s="227"/>
      <c r="GW49" s="227"/>
      <c r="GX49" s="227"/>
      <c r="GY49" s="227"/>
      <c r="GZ49" s="227"/>
      <c r="HA49" s="227"/>
      <c r="HB49" s="227"/>
      <c r="HC49" s="227"/>
      <c r="HD49" s="227"/>
      <c r="HE49" s="227"/>
      <c r="HF49" s="227"/>
      <c r="HG49" s="227"/>
      <c r="HH49" s="227"/>
      <c r="HI49" s="227"/>
      <c r="HJ49" s="227"/>
      <c r="HK49" s="227"/>
      <c r="HL49" s="227"/>
      <c r="HM49" s="227"/>
      <c r="HN49" s="227"/>
      <c r="HO49" s="227"/>
      <c r="HP49" s="227"/>
      <c r="HQ49" s="227"/>
      <c r="HR49" s="227"/>
      <c r="HS49" s="227"/>
      <c r="HT49" s="227"/>
      <c r="HU49" s="227"/>
      <c r="HV49" s="227"/>
      <c r="HW49" s="227"/>
      <c r="HX49" s="227"/>
      <c r="HY49" s="227"/>
      <c r="HZ49" s="227"/>
      <c r="IA49" s="227"/>
      <c r="IB49" s="227"/>
      <c r="IC49" s="227"/>
      <c r="ID49" s="227"/>
      <c r="IE49" s="227"/>
      <c r="IF49" s="227"/>
      <c r="IG49" s="227"/>
      <c r="IH49" s="227"/>
      <c r="II49" s="227"/>
      <c r="IJ49" s="227"/>
      <c r="IK49" s="227"/>
      <c r="IL49" s="227"/>
      <c r="IM49" s="227"/>
      <c r="IN49" s="227"/>
      <c r="IO49" s="227"/>
      <c r="IP49" s="227"/>
      <c r="IQ49" s="227"/>
      <c r="IR49" s="227"/>
      <c r="IS49" s="227"/>
      <c r="IT49" s="227"/>
      <c r="IU49" s="227"/>
      <c r="IV49" s="227"/>
    </row>
    <row r="50" spans="1:256" ht="20.100000000000001" customHeight="1">
      <c r="A50" s="230">
        <v>47</v>
      </c>
      <c r="B50" s="231">
        <v>302.8</v>
      </c>
      <c r="C50" s="232"/>
      <c r="D50" s="233" t="s">
        <v>1085</v>
      </c>
      <c r="E50" s="233" t="s">
        <v>2</v>
      </c>
      <c r="F50" s="233" t="s">
        <v>191</v>
      </c>
      <c r="G50" s="233" t="s">
        <v>1086</v>
      </c>
      <c r="H50" s="234"/>
    </row>
    <row r="51" spans="1:256" s="222" customFormat="1" ht="19.5" customHeight="1">
      <c r="A51" s="217">
        <v>48</v>
      </c>
      <c r="B51" s="218">
        <v>303</v>
      </c>
      <c r="C51" s="219"/>
      <c r="D51" s="220" t="s">
        <v>1087</v>
      </c>
      <c r="E51" s="220" t="s">
        <v>1018</v>
      </c>
      <c r="F51" s="217"/>
      <c r="G51" s="220" t="s">
        <v>1088</v>
      </c>
      <c r="H51" s="221" t="s">
        <v>1089</v>
      </c>
      <c r="I51" s="220"/>
      <c r="J51" s="220"/>
      <c r="K51" s="220"/>
      <c r="L51" s="220"/>
      <c r="M51" s="220"/>
      <c r="N51" s="220"/>
      <c r="O51" s="220"/>
      <c r="P51" s="220"/>
      <c r="Q51" s="220"/>
      <c r="R51" s="220"/>
      <c r="S51" s="220"/>
      <c r="T51" s="220"/>
      <c r="U51" s="220"/>
      <c r="V51" s="220"/>
      <c r="W51" s="220"/>
      <c r="X51" s="220"/>
      <c r="Y51" s="220"/>
      <c r="Z51" s="220"/>
      <c r="AA51" s="220"/>
      <c r="AB51" s="220"/>
      <c r="AC51" s="220"/>
      <c r="AD51" s="220"/>
      <c r="AE51" s="220"/>
      <c r="AF51" s="220"/>
      <c r="AG51" s="220"/>
      <c r="AH51" s="220"/>
      <c r="AI51" s="220"/>
      <c r="AJ51" s="220"/>
      <c r="AK51" s="220"/>
      <c r="AL51" s="220"/>
      <c r="AM51" s="220"/>
      <c r="AN51" s="220"/>
      <c r="AO51" s="220"/>
      <c r="AP51" s="220"/>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220"/>
      <c r="BN51" s="220"/>
      <c r="BO51" s="220"/>
      <c r="BP51" s="220"/>
      <c r="BQ51" s="220"/>
      <c r="BR51" s="220"/>
      <c r="BS51" s="220"/>
      <c r="BT51" s="220"/>
      <c r="BU51" s="220"/>
      <c r="BV51" s="220"/>
      <c r="BW51" s="220"/>
      <c r="BX51" s="220"/>
      <c r="BY51" s="220"/>
      <c r="BZ51" s="220"/>
      <c r="CA51" s="220"/>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c r="DR51" s="220"/>
      <c r="DS51" s="220"/>
      <c r="DT51" s="220"/>
      <c r="DU51" s="220"/>
      <c r="DV51" s="220"/>
      <c r="DW51" s="220"/>
      <c r="DX51" s="220"/>
      <c r="DY51" s="220"/>
      <c r="DZ51" s="220"/>
      <c r="EA51" s="220"/>
      <c r="EB51" s="220"/>
      <c r="EC51" s="220"/>
      <c r="ED51" s="220"/>
      <c r="EE51" s="220"/>
      <c r="EF51" s="220"/>
      <c r="EG51" s="220"/>
      <c r="EH51" s="220"/>
      <c r="EI51" s="220"/>
      <c r="EJ51" s="220"/>
      <c r="EK51" s="220"/>
      <c r="EL51" s="220"/>
      <c r="EM51" s="220"/>
      <c r="EN51" s="220"/>
      <c r="EO51" s="220"/>
      <c r="EP51" s="220"/>
      <c r="EQ51" s="220"/>
      <c r="ER51" s="220"/>
      <c r="ES51" s="220"/>
      <c r="ET51" s="220"/>
      <c r="EU51" s="220"/>
      <c r="EV51" s="220"/>
      <c r="EW51" s="220"/>
      <c r="EX51" s="220"/>
      <c r="EY51" s="220"/>
      <c r="EZ51" s="220"/>
      <c r="FA51" s="220"/>
      <c r="FB51" s="220"/>
      <c r="FC51" s="220"/>
      <c r="FD51" s="220"/>
      <c r="FE51" s="220"/>
      <c r="FF51" s="220"/>
      <c r="FG51" s="220"/>
      <c r="FH51" s="220"/>
      <c r="FI51" s="220"/>
      <c r="FJ51" s="220"/>
      <c r="FK51" s="220"/>
      <c r="FL51" s="220"/>
      <c r="FM51" s="220"/>
      <c r="FN51" s="220"/>
      <c r="FO51" s="220"/>
      <c r="FP51" s="220"/>
      <c r="FQ51" s="220"/>
      <c r="FR51" s="220"/>
      <c r="FS51" s="220"/>
      <c r="FT51" s="220"/>
      <c r="FU51" s="220"/>
      <c r="FV51" s="220"/>
      <c r="FW51" s="220"/>
      <c r="FX51" s="220"/>
      <c r="FY51" s="220"/>
      <c r="FZ51" s="220"/>
      <c r="GA51" s="220"/>
      <c r="GB51" s="220"/>
      <c r="GC51" s="220"/>
      <c r="GD51" s="220"/>
      <c r="GE51" s="220"/>
      <c r="GF51" s="220"/>
      <c r="GG51" s="220"/>
      <c r="GH51" s="220"/>
      <c r="GI51" s="220"/>
      <c r="GJ51" s="220"/>
      <c r="GK51" s="220"/>
      <c r="GL51" s="220"/>
      <c r="GM51" s="220"/>
      <c r="GN51" s="220"/>
      <c r="GO51" s="220"/>
      <c r="GP51" s="220"/>
      <c r="GQ51" s="220"/>
      <c r="GR51" s="220"/>
      <c r="GS51" s="220"/>
      <c r="GT51" s="220"/>
      <c r="GU51" s="220"/>
      <c r="GV51" s="220"/>
      <c r="GW51" s="220"/>
      <c r="GX51" s="220"/>
      <c r="GY51" s="220"/>
      <c r="GZ51" s="220"/>
      <c r="HA51" s="220"/>
      <c r="HB51" s="220"/>
      <c r="HC51" s="220"/>
      <c r="HD51" s="220"/>
      <c r="HE51" s="220"/>
      <c r="HF51" s="220"/>
      <c r="HG51" s="220"/>
      <c r="HH51" s="220"/>
      <c r="HI51" s="220"/>
      <c r="HJ51" s="220"/>
      <c r="HK51" s="220"/>
      <c r="HL51" s="220"/>
      <c r="HM51" s="220"/>
      <c r="HN51" s="220"/>
      <c r="HO51" s="220"/>
      <c r="HP51" s="220"/>
      <c r="HQ51" s="220"/>
      <c r="HR51" s="220"/>
      <c r="HS51" s="220"/>
      <c r="HT51" s="220"/>
      <c r="HU51" s="220"/>
      <c r="HV51" s="220"/>
      <c r="HW51" s="220"/>
      <c r="HX51" s="220"/>
      <c r="HY51" s="220"/>
      <c r="HZ51" s="220"/>
      <c r="IA51" s="220"/>
      <c r="IB51" s="220"/>
      <c r="IC51" s="220"/>
      <c r="ID51" s="220"/>
      <c r="IE51" s="220"/>
      <c r="IF51" s="220"/>
      <c r="IG51" s="220"/>
      <c r="IH51" s="220"/>
      <c r="II51" s="220"/>
      <c r="IJ51" s="220"/>
      <c r="IK51" s="220"/>
      <c r="IL51" s="220"/>
      <c r="IM51" s="220"/>
      <c r="IN51" s="220"/>
      <c r="IO51" s="220"/>
      <c r="IP51" s="220"/>
      <c r="IQ51" s="220"/>
      <c r="IR51" s="220"/>
      <c r="IS51" s="220"/>
      <c r="IT51" s="220"/>
      <c r="IU51" s="220"/>
      <c r="IV51" s="220"/>
    </row>
  </sheetData>
  <phoneticPr fontId="1"/>
  <pageMargins left="0.75" right="0.75" top="1" bottom="1" header="0.51180555555555496" footer="0.5"/>
  <pageSetup paperSize="0" scale="0" firstPageNumber="0" orientation="portrait" usePrinterDefaults="0" horizontalDpi="0" verticalDpi="0" copies="0"/>
  <headerFooter>
    <oddFooter>&amp;L&amp;"ヒラギノ角ゴ ProN W3,標準"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8"/>
  <sheetViews>
    <sheetView zoomScale="70" zoomScaleNormal="70" zoomScaleSheetLayoutView="85" workbookViewId="0">
      <selection activeCell="D12" sqref="D12"/>
    </sheetView>
  </sheetViews>
  <sheetFormatPr defaultRowHeight="22.5" customHeight="1"/>
  <cols>
    <col min="1" max="1" width="4.375" style="93" customWidth="1"/>
    <col min="2" max="2" width="8.75" style="92" customWidth="1"/>
    <col min="3" max="3" width="8.25" style="91" customWidth="1"/>
    <col min="4" max="4" width="46.875" style="90" customWidth="1"/>
    <col min="5" max="5" width="12.625" style="89" customWidth="1"/>
    <col min="6" max="6" width="18.625" style="89" customWidth="1"/>
    <col min="7" max="7" width="28.25" style="88" customWidth="1"/>
    <col min="8" max="10" width="16.625" style="87" customWidth="1"/>
    <col min="11" max="11" width="4.375" style="87" customWidth="1"/>
    <col min="12" max="256" width="9" style="86"/>
    <col min="257" max="257" width="4.375" style="86" customWidth="1"/>
    <col min="258" max="258" width="8.75" style="86" customWidth="1"/>
    <col min="259" max="259" width="8.25" style="86" customWidth="1"/>
    <col min="260" max="260" width="46.875" style="86" customWidth="1"/>
    <col min="261" max="261" width="12.625" style="86" customWidth="1"/>
    <col min="262" max="262" width="18.625" style="86" customWidth="1"/>
    <col min="263" max="263" width="28.25" style="86" customWidth="1"/>
    <col min="264" max="266" width="16.625" style="86" customWidth="1"/>
    <col min="267" max="267" width="4.375" style="86" customWidth="1"/>
    <col min="268" max="512" width="9" style="86"/>
    <col min="513" max="513" width="4.375" style="86" customWidth="1"/>
    <col min="514" max="514" width="8.75" style="86" customWidth="1"/>
    <col min="515" max="515" width="8.25" style="86" customWidth="1"/>
    <col min="516" max="516" width="46.875" style="86" customWidth="1"/>
    <col min="517" max="517" width="12.625" style="86" customWidth="1"/>
    <col min="518" max="518" width="18.625" style="86" customWidth="1"/>
    <col min="519" max="519" width="28.25" style="86" customWidth="1"/>
    <col min="520" max="522" width="16.625" style="86" customWidth="1"/>
    <col min="523" max="523" width="4.375" style="86" customWidth="1"/>
    <col min="524" max="768" width="9" style="86"/>
    <col min="769" max="769" width="4.375" style="86" customWidth="1"/>
    <col min="770" max="770" width="8.75" style="86" customWidth="1"/>
    <col min="771" max="771" width="8.25" style="86" customWidth="1"/>
    <col min="772" max="772" width="46.875" style="86" customWidth="1"/>
    <col min="773" max="773" width="12.625" style="86" customWidth="1"/>
    <col min="774" max="774" width="18.625" style="86" customWidth="1"/>
    <col min="775" max="775" width="28.25" style="86" customWidth="1"/>
    <col min="776" max="778" width="16.625" style="86" customWidth="1"/>
    <col min="779" max="779" width="4.375" style="86" customWidth="1"/>
    <col min="780" max="1024" width="9" style="86"/>
    <col min="1025" max="1025" width="4.375" style="86" customWidth="1"/>
    <col min="1026" max="1026" width="8.75" style="86" customWidth="1"/>
    <col min="1027" max="1027" width="8.25" style="86" customWidth="1"/>
    <col min="1028" max="1028" width="46.875" style="86" customWidth="1"/>
    <col min="1029" max="1029" width="12.625" style="86" customWidth="1"/>
    <col min="1030" max="1030" width="18.625" style="86" customWidth="1"/>
    <col min="1031" max="1031" width="28.25" style="86" customWidth="1"/>
    <col min="1032" max="1034" width="16.625" style="86" customWidth="1"/>
    <col min="1035" max="1035" width="4.375" style="86" customWidth="1"/>
    <col min="1036" max="1280" width="9" style="86"/>
    <col min="1281" max="1281" width="4.375" style="86" customWidth="1"/>
    <col min="1282" max="1282" width="8.75" style="86" customWidth="1"/>
    <col min="1283" max="1283" width="8.25" style="86" customWidth="1"/>
    <col min="1284" max="1284" width="46.875" style="86" customWidth="1"/>
    <col min="1285" max="1285" width="12.625" style="86" customWidth="1"/>
    <col min="1286" max="1286" width="18.625" style="86" customWidth="1"/>
    <col min="1287" max="1287" width="28.25" style="86" customWidth="1"/>
    <col min="1288" max="1290" width="16.625" style="86" customWidth="1"/>
    <col min="1291" max="1291" width="4.375" style="86" customWidth="1"/>
    <col min="1292" max="1536" width="9" style="86"/>
    <col min="1537" max="1537" width="4.375" style="86" customWidth="1"/>
    <col min="1538" max="1538" width="8.75" style="86" customWidth="1"/>
    <col min="1539" max="1539" width="8.25" style="86" customWidth="1"/>
    <col min="1540" max="1540" width="46.875" style="86" customWidth="1"/>
    <col min="1541" max="1541" width="12.625" style="86" customWidth="1"/>
    <col min="1542" max="1542" width="18.625" style="86" customWidth="1"/>
    <col min="1543" max="1543" width="28.25" style="86" customWidth="1"/>
    <col min="1544" max="1546" width="16.625" style="86" customWidth="1"/>
    <col min="1547" max="1547" width="4.375" style="86" customWidth="1"/>
    <col min="1548" max="1792" width="9" style="86"/>
    <col min="1793" max="1793" width="4.375" style="86" customWidth="1"/>
    <col min="1794" max="1794" width="8.75" style="86" customWidth="1"/>
    <col min="1795" max="1795" width="8.25" style="86" customWidth="1"/>
    <col min="1796" max="1796" width="46.875" style="86" customWidth="1"/>
    <col min="1797" max="1797" width="12.625" style="86" customWidth="1"/>
    <col min="1798" max="1798" width="18.625" style="86" customWidth="1"/>
    <col min="1799" max="1799" width="28.25" style="86" customWidth="1"/>
    <col min="1800" max="1802" width="16.625" style="86" customWidth="1"/>
    <col min="1803" max="1803" width="4.375" style="86" customWidth="1"/>
    <col min="1804" max="2048" width="9" style="86"/>
    <col min="2049" max="2049" width="4.375" style="86" customWidth="1"/>
    <col min="2050" max="2050" width="8.75" style="86" customWidth="1"/>
    <col min="2051" max="2051" width="8.25" style="86" customWidth="1"/>
    <col min="2052" max="2052" width="46.875" style="86" customWidth="1"/>
    <col min="2053" max="2053" width="12.625" style="86" customWidth="1"/>
    <col min="2054" max="2054" width="18.625" style="86" customWidth="1"/>
    <col min="2055" max="2055" width="28.25" style="86" customWidth="1"/>
    <col min="2056" max="2058" width="16.625" style="86" customWidth="1"/>
    <col min="2059" max="2059" width="4.375" style="86" customWidth="1"/>
    <col min="2060" max="2304" width="9" style="86"/>
    <col min="2305" max="2305" width="4.375" style="86" customWidth="1"/>
    <col min="2306" max="2306" width="8.75" style="86" customWidth="1"/>
    <col min="2307" max="2307" width="8.25" style="86" customWidth="1"/>
    <col min="2308" max="2308" width="46.875" style="86" customWidth="1"/>
    <col min="2309" max="2309" width="12.625" style="86" customWidth="1"/>
    <col min="2310" max="2310" width="18.625" style="86" customWidth="1"/>
    <col min="2311" max="2311" width="28.25" style="86" customWidth="1"/>
    <col min="2312" max="2314" width="16.625" style="86" customWidth="1"/>
    <col min="2315" max="2315" width="4.375" style="86" customWidth="1"/>
    <col min="2316" max="2560" width="9" style="86"/>
    <col min="2561" max="2561" width="4.375" style="86" customWidth="1"/>
    <col min="2562" max="2562" width="8.75" style="86" customWidth="1"/>
    <col min="2563" max="2563" width="8.25" style="86" customWidth="1"/>
    <col min="2564" max="2564" width="46.875" style="86" customWidth="1"/>
    <col min="2565" max="2565" width="12.625" style="86" customWidth="1"/>
    <col min="2566" max="2566" width="18.625" style="86" customWidth="1"/>
    <col min="2567" max="2567" width="28.25" style="86" customWidth="1"/>
    <col min="2568" max="2570" width="16.625" style="86" customWidth="1"/>
    <col min="2571" max="2571" width="4.375" style="86" customWidth="1"/>
    <col min="2572" max="2816" width="9" style="86"/>
    <col min="2817" max="2817" width="4.375" style="86" customWidth="1"/>
    <col min="2818" max="2818" width="8.75" style="86" customWidth="1"/>
    <col min="2819" max="2819" width="8.25" style="86" customWidth="1"/>
    <col min="2820" max="2820" width="46.875" style="86" customWidth="1"/>
    <col min="2821" max="2821" width="12.625" style="86" customWidth="1"/>
    <col min="2822" max="2822" width="18.625" style="86" customWidth="1"/>
    <col min="2823" max="2823" width="28.25" style="86" customWidth="1"/>
    <col min="2824" max="2826" width="16.625" style="86" customWidth="1"/>
    <col min="2827" max="2827" width="4.375" style="86" customWidth="1"/>
    <col min="2828" max="3072" width="9" style="86"/>
    <col min="3073" max="3073" width="4.375" style="86" customWidth="1"/>
    <col min="3074" max="3074" width="8.75" style="86" customWidth="1"/>
    <col min="3075" max="3075" width="8.25" style="86" customWidth="1"/>
    <col min="3076" max="3076" width="46.875" style="86" customWidth="1"/>
    <col min="3077" max="3077" width="12.625" style="86" customWidth="1"/>
    <col min="3078" max="3078" width="18.625" style="86" customWidth="1"/>
    <col min="3079" max="3079" width="28.25" style="86" customWidth="1"/>
    <col min="3080" max="3082" width="16.625" style="86" customWidth="1"/>
    <col min="3083" max="3083" width="4.375" style="86" customWidth="1"/>
    <col min="3084" max="3328" width="9" style="86"/>
    <col min="3329" max="3329" width="4.375" style="86" customWidth="1"/>
    <col min="3330" max="3330" width="8.75" style="86" customWidth="1"/>
    <col min="3331" max="3331" width="8.25" style="86" customWidth="1"/>
    <col min="3332" max="3332" width="46.875" style="86" customWidth="1"/>
    <col min="3333" max="3333" width="12.625" style="86" customWidth="1"/>
    <col min="3334" max="3334" width="18.625" style="86" customWidth="1"/>
    <col min="3335" max="3335" width="28.25" style="86" customWidth="1"/>
    <col min="3336" max="3338" width="16.625" style="86" customWidth="1"/>
    <col min="3339" max="3339" width="4.375" style="86" customWidth="1"/>
    <col min="3340" max="3584" width="9" style="86"/>
    <col min="3585" max="3585" width="4.375" style="86" customWidth="1"/>
    <col min="3586" max="3586" width="8.75" style="86" customWidth="1"/>
    <col min="3587" max="3587" width="8.25" style="86" customWidth="1"/>
    <col min="3588" max="3588" width="46.875" style="86" customWidth="1"/>
    <col min="3589" max="3589" width="12.625" style="86" customWidth="1"/>
    <col min="3590" max="3590" width="18.625" style="86" customWidth="1"/>
    <col min="3591" max="3591" width="28.25" style="86" customWidth="1"/>
    <col min="3592" max="3594" width="16.625" style="86" customWidth="1"/>
    <col min="3595" max="3595" width="4.375" style="86" customWidth="1"/>
    <col min="3596" max="3840" width="9" style="86"/>
    <col min="3841" max="3841" width="4.375" style="86" customWidth="1"/>
    <col min="3842" max="3842" width="8.75" style="86" customWidth="1"/>
    <col min="3843" max="3843" width="8.25" style="86" customWidth="1"/>
    <col min="3844" max="3844" width="46.875" style="86" customWidth="1"/>
    <col min="3845" max="3845" width="12.625" style="86" customWidth="1"/>
    <col min="3846" max="3846" width="18.625" style="86" customWidth="1"/>
    <col min="3847" max="3847" width="28.25" style="86" customWidth="1"/>
    <col min="3848" max="3850" width="16.625" style="86" customWidth="1"/>
    <col min="3851" max="3851" width="4.375" style="86" customWidth="1"/>
    <col min="3852" max="4096" width="9" style="86"/>
    <col min="4097" max="4097" width="4.375" style="86" customWidth="1"/>
    <col min="4098" max="4098" width="8.75" style="86" customWidth="1"/>
    <col min="4099" max="4099" width="8.25" style="86" customWidth="1"/>
    <col min="4100" max="4100" width="46.875" style="86" customWidth="1"/>
    <col min="4101" max="4101" width="12.625" style="86" customWidth="1"/>
    <col min="4102" max="4102" width="18.625" style="86" customWidth="1"/>
    <col min="4103" max="4103" width="28.25" style="86" customWidth="1"/>
    <col min="4104" max="4106" width="16.625" style="86" customWidth="1"/>
    <col min="4107" max="4107" width="4.375" style="86" customWidth="1"/>
    <col min="4108" max="4352" width="9" style="86"/>
    <col min="4353" max="4353" width="4.375" style="86" customWidth="1"/>
    <col min="4354" max="4354" width="8.75" style="86" customWidth="1"/>
    <col min="4355" max="4355" width="8.25" style="86" customWidth="1"/>
    <col min="4356" max="4356" width="46.875" style="86" customWidth="1"/>
    <col min="4357" max="4357" width="12.625" style="86" customWidth="1"/>
    <col min="4358" max="4358" width="18.625" style="86" customWidth="1"/>
    <col min="4359" max="4359" width="28.25" style="86" customWidth="1"/>
    <col min="4360" max="4362" width="16.625" style="86" customWidth="1"/>
    <col min="4363" max="4363" width="4.375" style="86" customWidth="1"/>
    <col min="4364" max="4608" width="9" style="86"/>
    <col min="4609" max="4609" width="4.375" style="86" customWidth="1"/>
    <col min="4610" max="4610" width="8.75" style="86" customWidth="1"/>
    <col min="4611" max="4611" width="8.25" style="86" customWidth="1"/>
    <col min="4612" max="4612" width="46.875" style="86" customWidth="1"/>
    <col min="4613" max="4613" width="12.625" style="86" customWidth="1"/>
    <col min="4614" max="4614" width="18.625" style="86" customWidth="1"/>
    <col min="4615" max="4615" width="28.25" style="86" customWidth="1"/>
    <col min="4616" max="4618" width="16.625" style="86" customWidth="1"/>
    <col min="4619" max="4619" width="4.375" style="86" customWidth="1"/>
    <col min="4620" max="4864" width="9" style="86"/>
    <col min="4865" max="4865" width="4.375" style="86" customWidth="1"/>
    <col min="4866" max="4866" width="8.75" style="86" customWidth="1"/>
    <col min="4867" max="4867" width="8.25" style="86" customWidth="1"/>
    <col min="4868" max="4868" width="46.875" style="86" customWidth="1"/>
    <col min="4869" max="4869" width="12.625" style="86" customWidth="1"/>
    <col min="4870" max="4870" width="18.625" style="86" customWidth="1"/>
    <col min="4871" max="4871" width="28.25" style="86" customWidth="1"/>
    <col min="4872" max="4874" width="16.625" style="86" customWidth="1"/>
    <col min="4875" max="4875" width="4.375" style="86" customWidth="1"/>
    <col min="4876" max="5120" width="9" style="86"/>
    <col min="5121" max="5121" width="4.375" style="86" customWidth="1"/>
    <col min="5122" max="5122" width="8.75" style="86" customWidth="1"/>
    <col min="5123" max="5123" width="8.25" style="86" customWidth="1"/>
    <col min="5124" max="5124" width="46.875" style="86" customWidth="1"/>
    <col min="5125" max="5125" width="12.625" style="86" customWidth="1"/>
    <col min="5126" max="5126" width="18.625" style="86" customWidth="1"/>
    <col min="5127" max="5127" width="28.25" style="86" customWidth="1"/>
    <col min="5128" max="5130" width="16.625" style="86" customWidth="1"/>
    <col min="5131" max="5131" width="4.375" style="86" customWidth="1"/>
    <col min="5132" max="5376" width="9" style="86"/>
    <col min="5377" max="5377" width="4.375" style="86" customWidth="1"/>
    <col min="5378" max="5378" width="8.75" style="86" customWidth="1"/>
    <col min="5379" max="5379" width="8.25" style="86" customWidth="1"/>
    <col min="5380" max="5380" width="46.875" style="86" customWidth="1"/>
    <col min="5381" max="5381" width="12.625" style="86" customWidth="1"/>
    <col min="5382" max="5382" width="18.625" style="86" customWidth="1"/>
    <col min="5383" max="5383" width="28.25" style="86" customWidth="1"/>
    <col min="5384" max="5386" width="16.625" style="86" customWidth="1"/>
    <col min="5387" max="5387" width="4.375" style="86" customWidth="1"/>
    <col min="5388" max="5632" width="9" style="86"/>
    <col min="5633" max="5633" width="4.375" style="86" customWidth="1"/>
    <col min="5634" max="5634" width="8.75" style="86" customWidth="1"/>
    <col min="5635" max="5635" width="8.25" style="86" customWidth="1"/>
    <col min="5636" max="5636" width="46.875" style="86" customWidth="1"/>
    <col min="5637" max="5637" width="12.625" style="86" customWidth="1"/>
    <col min="5638" max="5638" width="18.625" style="86" customWidth="1"/>
    <col min="5639" max="5639" width="28.25" style="86" customWidth="1"/>
    <col min="5640" max="5642" width="16.625" style="86" customWidth="1"/>
    <col min="5643" max="5643" width="4.375" style="86" customWidth="1"/>
    <col min="5644" max="5888" width="9" style="86"/>
    <col min="5889" max="5889" width="4.375" style="86" customWidth="1"/>
    <col min="5890" max="5890" width="8.75" style="86" customWidth="1"/>
    <col min="5891" max="5891" width="8.25" style="86" customWidth="1"/>
    <col min="5892" max="5892" width="46.875" style="86" customWidth="1"/>
    <col min="5893" max="5893" width="12.625" style="86" customWidth="1"/>
    <col min="5894" max="5894" width="18.625" style="86" customWidth="1"/>
    <col min="5895" max="5895" width="28.25" style="86" customWidth="1"/>
    <col min="5896" max="5898" width="16.625" style="86" customWidth="1"/>
    <col min="5899" max="5899" width="4.375" style="86" customWidth="1"/>
    <col min="5900" max="6144" width="9" style="86"/>
    <col min="6145" max="6145" width="4.375" style="86" customWidth="1"/>
    <col min="6146" max="6146" width="8.75" style="86" customWidth="1"/>
    <col min="6147" max="6147" width="8.25" style="86" customWidth="1"/>
    <col min="6148" max="6148" width="46.875" style="86" customWidth="1"/>
    <col min="6149" max="6149" width="12.625" style="86" customWidth="1"/>
    <col min="6150" max="6150" width="18.625" style="86" customWidth="1"/>
    <col min="6151" max="6151" width="28.25" style="86" customWidth="1"/>
    <col min="6152" max="6154" width="16.625" style="86" customWidth="1"/>
    <col min="6155" max="6155" width="4.375" style="86" customWidth="1"/>
    <col min="6156" max="6400" width="9" style="86"/>
    <col min="6401" max="6401" width="4.375" style="86" customWidth="1"/>
    <col min="6402" max="6402" width="8.75" style="86" customWidth="1"/>
    <col min="6403" max="6403" width="8.25" style="86" customWidth="1"/>
    <col min="6404" max="6404" width="46.875" style="86" customWidth="1"/>
    <col min="6405" max="6405" width="12.625" style="86" customWidth="1"/>
    <col min="6406" max="6406" width="18.625" style="86" customWidth="1"/>
    <col min="6407" max="6407" width="28.25" style="86" customWidth="1"/>
    <col min="6408" max="6410" width="16.625" style="86" customWidth="1"/>
    <col min="6411" max="6411" width="4.375" style="86" customWidth="1"/>
    <col min="6412" max="6656" width="9" style="86"/>
    <col min="6657" max="6657" width="4.375" style="86" customWidth="1"/>
    <col min="6658" max="6658" width="8.75" style="86" customWidth="1"/>
    <col min="6659" max="6659" width="8.25" style="86" customWidth="1"/>
    <col min="6660" max="6660" width="46.875" style="86" customWidth="1"/>
    <col min="6661" max="6661" width="12.625" style="86" customWidth="1"/>
    <col min="6662" max="6662" width="18.625" style="86" customWidth="1"/>
    <col min="6663" max="6663" width="28.25" style="86" customWidth="1"/>
    <col min="6664" max="6666" width="16.625" style="86" customWidth="1"/>
    <col min="6667" max="6667" width="4.375" style="86" customWidth="1"/>
    <col min="6668" max="6912" width="9" style="86"/>
    <col min="6913" max="6913" width="4.375" style="86" customWidth="1"/>
    <col min="6914" max="6914" width="8.75" style="86" customWidth="1"/>
    <col min="6915" max="6915" width="8.25" style="86" customWidth="1"/>
    <col min="6916" max="6916" width="46.875" style="86" customWidth="1"/>
    <col min="6917" max="6917" width="12.625" style="86" customWidth="1"/>
    <col min="6918" max="6918" width="18.625" style="86" customWidth="1"/>
    <col min="6919" max="6919" width="28.25" style="86" customWidth="1"/>
    <col min="6920" max="6922" width="16.625" style="86" customWidth="1"/>
    <col min="6923" max="6923" width="4.375" style="86" customWidth="1"/>
    <col min="6924" max="7168" width="9" style="86"/>
    <col min="7169" max="7169" width="4.375" style="86" customWidth="1"/>
    <col min="7170" max="7170" width="8.75" style="86" customWidth="1"/>
    <col min="7171" max="7171" width="8.25" style="86" customWidth="1"/>
    <col min="7172" max="7172" width="46.875" style="86" customWidth="1"/>
    <col min="7173" max="7173" width="12.625" style="86" customWidth="1"/>
    <col min="7174" max="7174" width="18.625" style="86" customWidth="1"/>
    <col min="7175" max="7175" width="28.25" style="86" customWidth="1"/>
    <col min="7176" max="7178" width="16.625" style="86" customWidth="1"/>
    <col min="7179" max="7179" width="4.375" style="86" customWidth="1"/>
    <col min="7180" max="7424" width="9" style="86"/>
    <col min="7425" max="7425" width="4.375" style="86" customWidth="1"/>
    <col min="7426" max="7426" width="8.75" style="86" customWidth="1"/>
    <col min="7427" max="7427" width="8.25" style="86" customWidth="1"/>
    <col min="7428" max="7428" width="46.875" style="86" customWidth="1"/>
    <col min="7429" max="7429" width="12.625" style="86" customWidth="1"/>
    <col min="7430" max="7430" width="18.625" style="86" customWidth="1"/>
    <col min="7431" max="7431" width="28.25" style="86" customWidth="1"/>
    <col min="7432" max="7434" width="16.625" style="86" customWidth="1"/>
    <col min="7435" max="7435" width="4.375" style="86" customWidth="1"/>
    <col min="7436" max="7680" width="9" style="86"/>
    <col min="7681" max="7681" width="4.375" style="86" customWidth="1"/>
    <col min="7682" max="7682" width="8.75" style="86" customWidth="1"/>
    <col min="7683" max="7683" width="8.25" style="86" customWidth="1"/>
    <col min="7684" max="7684" width="46.875" style="86" customWidth="1"/>
    <col min="7685" max="7685" width="12.625" style="86" customWidth="1"/>
    <col min="7686" max="7686" width="18.625" style="86" customWidth="1"/>
    <col min="7687" max="7687" width="28.25" style="86" customWidth="1"/>
    <col min="7688" max="7690" width="16.625" style="86" customWidth="1"/>
    <col min="7691" max="7691" width="4.375" style="86" customWidth="1"/>
    <col min="7692" max="7936" width="9" style="86"/>
    <col min="7937" max="7937" width="4.375" style="86" customWidth="1"/>
    <col min="7938" max="7938" width="8.75" style="86" customWidth="1"/>
    <col min="7939" max="7939" width="8.25" style="86" customWidth="1"/>
    <col min="7940" max="7940" width="46.875" style="86" customWidth="1"/>
    <col min="7941" max="7941" width="12.625" style="86" customWidth="1"/>
    <col min="7942" max="7942" width="18.625" style="86" customWidth="1"/>
    <col min="7943" max="7943" width="28.25" style="86" customWidth="1"/>
    <col min="7944" max="7946" width="16.625" style="86" customWidth="1"/>
    <col min="7947" max="7947" width="4.375" style="86" customWidth="1"/>
    <col min="7948" max="8192" width="9" style="86"/>
    <col min="8193" max="8193" width="4.375" style="86" customWidth="1"/>
    <col min="8194" max="8194" width="8.75" style="86" customWidth="1"/>
    <col min="8195" max="8195" width="8.25" style="86" customWidth="1"/>
    <col min="8196" max="8196" width="46.875" style="86" customWidth="1"/>
    <col min="8197" max="8197" width="12.625" style="86" customWidth="1"/>
    <col min="8198" max="8198" width="18.625" style="86" customWidth="1"/>
    <col min="8199" max="8199" width="28.25" style="86" customWidth="1"/>
    <col min="8200" max="8202" width="16.625" style="86" customWidth="1"/>
    <col min="8203" max="8203" width="4.375" style="86" customWidth="1"/>
    <col min="8204" max="8448" width="9" style="86"/>
    <col min="8449" max="8449" width="4.375" style="86" customWidth="1"/>
    <col min="8450" max="8450" width="8.75" style="86" customWidth="1"/>
    <col min="8451" max="8451" width="8.25" style="86" customWidth="1"/>
    <col min="8452" max="8452" width="46.875" style="86" customWidth="1"/>
    <col min="8453" max="8453" width="12.625" style="86" customWidth="1"/>
    <col min="8454" max="8454" width="18.625" style="86" customWidth="1"/>
    <col min="8455" max="8455" width="28.25" style="86" customWidth="1"/>
    <col min="8456" max="8458" width="16.625" style="86" customWidth="1"/>
    <col min="8459" max="8459" width="4.375" style="86" customWidth="1"/>
    <col min="8460" max="8704" width="9" style="86"/>
    <col min="8705" max="8705" width="4.375" style="86" customWidth="1"/>
    <col min="8706" max="8706" width="8.75" style="86" customWidth="1"/>
    <col min="8707" max="8707" width="8.25" style="86" customWidth="1"/>
    <col min="8708" max="8708" width="46.875" style="86" customWidth="1"/>
    <col min="8709" max="8709" width="12.625" style="86" customWidth="1"/>
    <col min="8710" max="8710" width="18.625" style="86" customWidth="1"/>
    <col min="8711" max="8711" width="28.25" style="86" customWidth="1"/>
    <col min="8712" max="8714" width="16.625" style="86" customWidth="1"/>
    <col min="8715" max="8715" width="4.375" style="86" customWidth="1"/>
    <col min="8716" max="8960" width="9" style="86"/>
    <col min="8961" max="8961" width="4.375" style="86" customWidth="1"/>
    <col min="8962" max="8962" width="8.75" style="86" customWidth="1"/>
    <col min="8963" max="8963" width="8.25" style="86" customWidth="1"/>
    <col min="8964" max="8964" width="46.875" style="86" customWidth="1"/>
    <col min="8965" max="8965" width="12.625" style="86" customWidth="1"/>
    <col min="8966" max="8966" width="18.625" style="86" customWidth="1"/>
    <col min="8967" max="8967" width="28.25" style="86" customWidth="1"/>
    <col min="8968" max="8970" width="16.625" style="86" customWidth="1"/>
    <col min="8971" max="8971" width="4.375" style="86" customWidth="1"/>
    <col min="8972" max="9216" width="9" style="86"/>
    <col min="9217" max="9217" width="4.375" style="86" customWidth="1"/>
    <col min="9218" max="9218" width="8.75" style="86" customWidth="1"/>
    <col min="9219" max="9219" width="8.25" style="86" customWidth="1"/>
    <col min="9220" max="9220" width="46.875" style="86" customWidth="1"/>
    <col min="9221" max="9221" width="12.625" style="86" customWidth="1"/>
    <col min="9222" max="9222" width="18.625" style="86" customWidth="1"/>
    <col min="9223" max="9223" width="28.25" style="86" customWidth="1"/>
    <col min="9224" max="9226" width="16.625" style="86" customWidth="1"/>
    <col min="9227" max="9227" width="4.375" style="86" customWidth="1"/>
    <col min="9228" max="9472" width="9" style="86"/>
    <col min="9473" max="9473" width="4.375" style="86" customWidth="1"/>
    <col min="9474" max="9474" width="8.75" style="86" customWidth="1"/>
    <col min="9475" max="9475" width="8.25" style="86" customWidth="1"/>
    <col min="9476" max="9476" width="46.875" style="86" customWidth="1"/>
    <col min="9477" max="9477" width="12.625" style="86" customWidth="1"/>
    <col min="9478" max="9478" width="18.625" style="86" customWidth="1"/>
    <col min="9479" max="9479" width="28.25" style="86" customWidth="1"/>
    <col min="9480" max="9482" width="16.625" style="86" customWidth="1"/>
    <col min="9483" max="9483" width="4.375" style="86" customWidth="1"/>
    <col min="9484" max="9728" width="9" style="86"/>
    <col min="9729" max="9729" width="4.375" style="86" customWidth="1"/>
    <col min="9730" max="9730" width="8.75" style="86" customWidth="1"/>
    <col min="9731" max="9731" width="8.25" style="86" customWidth="1"/>
    <col min="9732" max="9732" width="46.875" style="86" customWidth="1"/>
    <col min="9733" max="9733" width="12.625" style="86" customWidth="1"/>
    <col min="9734" max="9734" width="18.625" style="86" customWidth="1"/>
    <col min="9735" max="9735" width="28.25" style="86" customWidth="1"/>
    <col min="9736" max="9738" width="16.625" style="86" customWidth="1"/>
    <col min="9739" max="9739" width="4.375" style="86" customWidth="1"/>
    <col min="9740" max="9984" width="9" style="86"/>
    <col min="9985" max="9985" width="4.375" style="86" customWidth="1"/>
    <col min="9986" max="9986" width="8.75" style="86" customWidth="1"/>
    <col min="9987" max="9987" width="8.25" style="86" customWidth="1"/>
    <col min="9988" max="9988" width="46.875" style="86" customWidth="1"/>
    <col min="9989" max="9989" width="12.625" style="86" customWidth="1"/>
    <col min="9990" max="9990" width="18.625" style="86" customWidth="1"/>
    <col min="9991" max="9991" width="28.25" style="86" customWidth="1"/>
    <col min="9992" max="9994" width="16.625" style="86" customWidth="1"/>
    <col min="9995" max="9995" width="4.375" style="86" customWidth="1"/>
    <col min="9996" max="10240" width="9" style="86"/>
    <col min="10241" max="10241" width="4.375" style="86" customWidth="1"/>
    <col min="10242" max="10242" width="8.75" style="86" customWidth="1"/>
    <col min="10243" max="10243" width="8.25" style="86" customWidth="1"/>
    <col min="10244" max="10244" width="46.875" style="86" customWidth="1"/>
    <col min="10245" max="10245" width="12.625" style="86" customWidth="1"/>
    <col min="10246" max="10246" width="18.625" style="86" customWidth="1"/>
    <col min="10247" max="10247" width="28.25" style="86" customWidth="1"/>
    <col min="10248" max="10250" width="16.625" style="86" customWidth="1"/>
    <col min="10251" max="10251" width="4.375" style="86" customWidth="1"/>
    <col min="10252" max="10496" width="9" style="86"/>
    <col min="10497" max="10497" width="4.375" style="86" customWidth="1"/>
    <col min="10498" max="10498" width="8.75" style="86" customWidth="1"/>
    <col min="10499" max="10499" width="8.25" style="86" customWidth="1"/>
    <col min="10500" max="10500" width="46.875" style="86" customWidth="1"/>
    <col min="10501" max="10501" width="12.625" style="86" customWidth="1"/>
    <col min="10502" max="10502" width="18.625" style="86" customWidth="1"/>
    <col min="10503" max="10503" width="28.25" style="86" customWidth="1"/>
    <col min="10504" max="10506" width="16.625" style="86" customWidth="1"/>
    <col min="10507" max="10507" width="4.375" style="86" customWidth="1"/>
    <col min="10508" max="10752" width="9" style="86"/>
    <col min="10753" max="10753" width="4.375" style="86" customWidth="1"/>
    <col min="10754" max="10754" width="8.75" style="86" customWidth="1"/>
    <col min="10755" max="10755" width="8.25" style="86" customWidth="1"/>
    <col min="10756" max="10756" width="46.875" style="86" customWidth="1"/>
    <col min="10757" max="10757" width="12.625" style="86" customWidth="1"/>
    <col min="10758" max="10758" width="18.625" style="86" customWidth="1"/>
    <col min="10759" max="10759" width="28.25" style="86" customWidth="1"/>
    <col min="10760" max="10762" width="16.625" style="86" customWidth="1"/>
    <col min="10763" max="10763" width="4.375" style="86" customWidth="1"/>
    <col min="10764" max="11008" width="9" style="86"/>
    <col min="11009" max="11009" width="4.375" style="86" customWidth="1"/>
    <col min="11010" max="11010" width="8.75" style="86" customWidth="1"/>
    <col min="11011" max="11011" width="8.25" style="86" customWidth="1"/>
    <col min="11012" max="11012" width="46.875" style="86" customWidth="1"/>
    <col min="11013" max="11013" width="12.625" style="86" customWidth="1"/>
    <col min="11014" max="11014" width="18.625" style="86" customWidth="1"/>
    <col min="11015" max="11015" width="28.25" style="86" customWidth="1"/>
    <col min="11016" max="11018" width="16.625" style="86" customWidth="1"/>
    <col min="11019" max="11019" width="4.375" style="86" customWidth="1"/>
    <col min="11020" max="11264" width="9" style="86"/>
    <col min="11265" max="11265" width="4.375" style="86" customWidth="1"/>
    <col min="11266" max="11266" width="8.75" style="86" customWidth="1"/>
    <col min="11267" max="11267" width="8.25" style="86" customWidth="1"/>
    <col min="11268" max="11268" width="46.875" style="86" customWidth="1"/>
    <col min="11269" max="11269" width="12.625" style="86" customWidth="1"/>
    <col min="11270" max="11270" width="18.625" style="86" customWidth="1"/>
    <col min="11271" max="11271" width="28.25" style="86" customWidth="1"/>
    <col min="11272" max="11274" width="16.625" style="86" customWidth="1"/>
    <col min="11275" max="11275" width="4.375" style="86" customWidth="1"/>
    <col min="11276" max="11520" width="9" style="86"/>
    <col min="11521" max="11521" width="4.375" style="86" customWidth="1"/>
    <col min="11522" max="11522" width="8.75" style="86" customWidth="1"/>
    <col min="11523" max="11523" width="8.25" style="86" customWidth="1"/>
    <col min="11524" max="11524" width="46.875" style="86" customWidth="1"/>
    <col min="11525" max="11525" width="12.625" style="86" customWidth="1"/>
    <col min="11526" max="11526" width="18.625" style="86" customWidth="1"/>
    <col min="11527" max="11527" width="28.25" style="86" customWidth="1"/>
    <col min="11528" max="11530" width="16.625" style="86" customWidth="1"/>
    <col min="11531" max="11531" width="4.375" style="86" customWidth="1"/>
    <col min="11532" max="11776" width="9" style="86"/>
    <col min="11777" max="11777" width="4.375" style="86" customWidth="1"/>
    <col min="11778" max="11778" width="8.75" style="86" customWidth="1"/>
    <col min="11779" max="11779" width="8.25" style="86" customWidth="1"/>
    <col min="11780" max="11780" width="46.875" style="86" customWidth="1"/>
    <col min="11781" max="11781" width="12.625" style="86" customWidth="1"/>
    <col min="11782" max="11782" width="18.625" style="86" customWidth="1"/>
    <col min="11783" max="11783" width="28.25" style="86" customWidth="1"/>
    <col min="11784" max="11786" width="16.625" style="86" customWidth="1"/>
    <col min="11787" max="11787" width="4.375" style="86" customWidth="1"/>
    <col min="11788" max="12032" width="9" style="86"/>
    <col min="12033" max="12033" width="4.375" style="86" customWidth="1"/>
    <col min="12034" max="12034" width="8.75" style="86" customWidth="1"/>
    <col min="12035" max="12035" width="8.25" style="86" customWidth="1"/>
    <col min="12036" max="12036" width="46.875" style="86" customWidth="1"/>
    <col min="12037" max="12037" width="12.625" style="86" customWidth="1"/>
    <col min="12038" max="12038" width="18.625" style="86" customWidth="1"/>
    <col min="12039" max="12039" width="28.25" style="86" customWidth="1"/>
    <col min="12040" max="12042" width="16.625" style="86" customWidth="1"/>
    <col min="12043" max="12043" width="4.375" style="86" customWidth="1"/>
    <col min="12044" max="12288" width="9" style="86"/>
    <col min="12289" max="12289" width="4.375" style="86" customWidth="1"/>
    <col min="12290" max="12290" width="8.75" style="86" customWidth="1"/>
    <col min="12291" max="12291" width="8.25" style="86" customWidth="1"/>
    <col min="12292" max="12292" width="46.875" style="86" customWidth="1"/>
    <col min="12293" max="12293" width="12.625" style="86" customWidth="1"/>
    <col min="12294" max="12294" width="18.625" style="86" customWidth="1"/>
    <col min="12295" max="12295" width="28.25" style="86" customWidth="1"/>
    <col min="12296" max="12298" width="16.625" style="86" customWidth="1"/>
    <col min="12299" max="12299" width="4.375" style="86" customWidth="1"/>
    <col min="12300" max="12544" width="9" style="86"/>
    <col min="12545" max="12545" width="4.375" style="86" customWidth="1"/>
    <col min="12546" max="12546" width="8.75" style="86" customWidth="1"/>
    <col min="12547" max="12547" width="8.25" style="86" customWidth="1"/>
    <col min="12548" max="12548" width="46.875" style="86" customWidth="1"/>
    <col min="12549" max="12549" width="12.625" style="86" customWidth="1"/>
    <col min="12550" max="12550" width="18.625" style="86" customWidth="1"/>
    <col min="12551" max="12551" width="28.25" style="86" customWidth="1"/>
    <col min="12552" max="12554" width="16.625" style="86" customWidth="1"/>
    <col min="12555" max="12555" width="4.375" style="86" customWidth="1"/>
    <col min="12556" max="12800" width="9" style="86"/>
    <col min="12801" max="12801" width="4.375" style="86" customWidth="1"/>
    <col min="12802" max="12802" width="8.75" style="86" customWidth="1"/>
    <col min="12803" max="12803" width="8.25" style="86" customWidth="1"/>
    <col min="12804" max="12804" width="46.875" style="86" customWidth="1"/>
    <col min="12805" max="12805" width="12.625" style="86" customWidth="1"/>
    <col min="12806" max="12806" width="18.625" style="86" customWidth="1"/>
    <col min="12807" max="12807" width="28.25" style="86" customWidth="1"/>
    <col min="12808" max="12810" width="16.625" style="86" customWidth="1"/>
    <col min="12811" max="12811" width="4.375" style="86" customWidth="1"/>
    <col min="12812" max="13056" width="9" style="86"/>
    <col min="13057" max="13057" width="4.375" style="86" customWidth="1"/>
    <col min="13058" max="13058" width="8.75" style="86" customWidth="1"/>
    <col min="13059" max="13059" width="8.25" style="86" customWidth="1"/>
    <col min="13060" max="13060" width="46.875" style="86" customWidth="1"/>
    <col min="13061" max="13061" width="12.625" style="86" customWidth="1"/>
    <col min="13062" max="13062" width="18.625" style="86" customWidth="1"/>
    <col min="13063" max="13063" width="28.25" style="86" customWidth="1"/>
    <col min="13064" max="13066" width="16.625" style="86" customWidth="1"/>
    <col min="13067" max="13067" width="4.375" style="86" customWidth="1"/>
    <col min="13068" max="13312" width="9" style="86"/>
    <col min="13313" max="13313" width="4.375" style="86" customWidth="1"/>
    <col min="13314" max="13314" width="8.75" style="86" customWidth="1"/>
    <col min="13315" max="13315" width="8.25" style="86" customWidth="1"/>
    <col min="13316" max="13316" width="46.875" style="86" customWidth="1"/>
    <col min="13317" max="13317" width="12.625" style="86" customWidth="1"/>
    <col min="13318" max="13318" width="18.625" style="86" customWidth="1"/>
    <col min="13319" max="13319" width="28.25" style="86" customWidth="1"/>
    <col min="13320" max="13322" width="16.625" style="86" customWidth="1"/>
    <col min="13323" max="13323" width="4.375" style="86" customWidth="1"/>
    <col min="13324" max="13568" width="9" style="86"/>
    <col min="13569" max="13569" width="4.375" style="86" customWidth="1"/>
    <col min="13570" max="13570" width="8.75" style="86" customWidth="1"/>
    <col min="13571" max="13571" width="8.25" style="86" customWidth="1"/>
    <col min="13572" max="13572" width="46.875" style="86" customWidth="1"/>
    <col min="13573" max="13573" width="12.625" style="86" customWidth="1"/>
    <col min="13574" max="13574" width="18.625" style="86" customWidth="1"/>
    <col min="13575" max="13575" width="28.25" style="86" customWidth="1"/>
    <col min="13576" max="13578" width="16.625" style="86" customWidth="1"/>
    <col min="13579" max="13579" width="4.375" style="86" customWidth="1"/>
    <col min="13580" max="13824" width="9" style="86"/>
    <col min="13825" max="13825" width="4.375" style="86" customWidth="1"/>
    <col min="13826" max="13826" width="8.75" style="86" customWidth="1"/>
    <col min="13827" max="13827" width="8.25" style="86" customWidth="1"/>
    <col min="13828" max="13828" width="46.875" style="86" customWidth="1"/>
    <col min="13829" max="13829" width="12.625" style="86" customWidth="1"/>
    <col min="13830" max="13830" width="18.625" style="86" customWidth="1"/>
    <col min="13831" max="13831" width="28.25" style="86" customWidth="1"/>
    <col min="13832" max="13834" width="16.625" style="86" customWidth="1"/>
    <col min="13835" max="13835" width="4.375" style="86" customWidth="1"/>
    <col min="13836" max="14080" width="9" style="86"/>
    <col min="14081" max="14081" width="4.375" style="86" customWidth="1"/>
    <col min="14082" max="14082" width="8.75" style="86" customWidth="1"/>
    <col min="14083" max="14083" width="8.25" style="86" customWidth="1"/>
    <col min="14084" max="14084" width="46.875" style="86" customWidth="1"/>
    <col min="14085" max="14085" width="12.625" style="86" customWidth="1"/>
    <col min="14086" max="14086" width="18.625" style="86" customWidth="1"/>
    <col min="14087" max="14087" width="28.25" style="86" customWidth="1"/>
    <col min="14088" max="14090" width="16.625" style="86" customWidth="1"/>
    <col min="14091" max="14091" width="4.375" style="86" customWidth="1"/>
    <col min="14092" max="14336" width="9" style="86"/>
    <col min="14337" max="14337" width="4.375" style="86" customWidth="1"/>
    <col min="14338" max="14338" width="8.75" style="86" customWidth="1"/>
    <col min="14339" max="14339" width="8.25" style="86" customWidth="1"/>
    <col min="14340" max="14340" width="46.875" style="86" customWidth="1"/>
    <col min="14341" max="14341" width="12.625" style="86" customWidth="1"/>
    <col min="14342" max="14342" width="18.625" style="86" customWidth="1"/>
    <col min="14343" max="14343" width="28.25" style="86" customWidth="1"/>
    <col min="14344" max="14346" width="16.625" style="86" customWidth="1"/>
    <col min="14347" max="14347" width="4.375" style="86" customWidth="1"/>
    <col min="14348" max="14592" width="9" style="86"/>
    <col min="14593" max="14593" width="4.375" style="86" customWidth="1"/>
    <col min="14594" max="14594" width="8.75" style="86" customWidth="1"/>
    <col min="14595" max="14595" width="8.25" style="86" customWidth="1"/>
    <col min="14596" max="14596" width="46.875" style="86" customWidth="1"/>
    <col min="14597" max="14597" width="12.625" style="86" customWidth="1"/>
    <col min="14598" max="14598" width="18.625" style="86" customWidth="1"/>
    <col min="14599" max="14599" width="28.25" style="86" customWidth="1"/>
    <col min="14600" max="14602" width="16.625" style="86" customWidth="1"/>
    <col min="14603" max="14603" width="4.375" style="86" customWidth="1"/>
    <col min="14604" max="14848" width="9" style="86"/>
    <col min="14849" max="14849" width="4.375" style="86" customWidth="1"/>
    <col min="14850" max="14850" width="8.75" style="86" customWidth="1"/>
    <col min="14851" max="14851" width="8.25" style="86" customWidth="1"/>
    <col min="14852" max="14852" width="46.875" style="86" customWidth="1"/>
    <col min="14853" max="14853" width="12.625" style="86" customWidth="1"/>
    <col min="14854" max="14854" width="18.625" style="86" customWidth="1"/>
    <col min="14855" max="14855" width="28.25" style="86" customWidth="1"/>
    <col min="14856" max="14858" width="16.625" style="86" customWidth="1"/>
    <col min="14859" max="14859" width="4.375" style="86" customWidth="1"/>
    <col min="14860" max="15104" width="9" style="86"/>
    <col min="15105" max="15105" width="4.375" style="86" customWidth="1"/>
    <col min="15106" max="15106" width="8.75" style="86" customWidth="1"/>
    <col min="15107" max="15107" width="8.25" style="86" customWidth="1"/>
    <col min="15108" max="15108" width="46.875" style="86" customWidth="1"/>
    <col min="15109" max="15109" width="12.625" style="86" customWidth="1"/>
    <col min="15110" max="15110" width="18.625" style="86" customWidth="1"/>
    <col min="15111" max="15111" width="28.25" style="86" customWidth="1"/>
    <col min="15112" max="15114" width="16.625" style="86" customWidth="1"/>
    <col min="15115" max="15115" width="4.375" style="86" customWidth="1"/>
    <col min="15116" max="15360" width="9" style="86"/>
    <col min="15361" max="15361" width="4.375" style="86" customWidth="1"/>
    <col min="15362" max="15362" width="8.75" style="86" customWidth="1"/>
    <col min="15363" max="15363" width="8.25" style="86" customWidth="1"/>
    <col min="15364" max="15364" width="46.875" style="86" customWidth="1"/>
    <col min="15365" max="15365" width="12.625" style="86" customWidth="1"/>
    <col min="15366" max="15366" width="18.625" style="86" customWidth="1"/>
    <col min="15367" max="15367" width="28.25" style="86" customWidth="1"/>
    <col min="15368" max="15370" width="16.625" style="86" customWidth="1"/>
    <col min="15371" max="15371" width="4.375" style="86" customWidth="1"/>
    <col min="15372" max="15616" width="9" style="86"/>
    <col min="15617" max="15617" width="4.375" style="86" customWidth="1"/>
    <col min="15618" max="15618" width="8.75" style="86" customWidth="1"/>
    <col min="15619" max="15619" width="8.25" style="86" customWidth="1"/>
    <col min="15620" max="15620" width="46.875" style="86" customWidth="1"/>
    <col min="15621" max="15621" width="12.625" style="86" customWidth="1"/>
    <col min="15622" max="15622" width="18.625" style="86" customWidth="1"/>
    <col min="15623" max="15623" width="28.25" style="86" customWidth="1"/>
    <col min="15624" max="15626" width="16.625" style="86" customWidth="1"/>
    <col min="15627" max="15627" width="4.375" style="86" customWidth="1"/>
    <col min="15628" max="15872" width="9" style="86"/>
    <col min="15873" max="15873" width="4.375" style="86" customWidth="1"/>
    <col min="15874" max="15874" width="8.75" style="86" customWidth="1"/>
    <col min="15875" max="15875" width="8.25" style="86" customWidth="1"/>
    <col min="15876" max="15876" width="46.875" style="86" customWidth="1"/>
    <col min="15877" max="15877" width="12.625" style="86" customWidth="1"/>
    <col min="15878" max="15878" width="18.625" style="86" customWidth="1"/>
    <col min="15879" max="15879" width="28.25" style="86" customWidth="1"/>
    <col min="15880" max="15882" width="16.625" style="86" customWidth="1"/>
    <col min="15883" max="15883" width="4.375" style="86" customWidth="1"/>
    <col min="15884" max="16128" width="9" style="86"/>
    <col min="16129" max="16129" width="4.375" style="86" customWidth="1"/>
    <col min="16130" max="16130" width="8.75" style="86" customWidth="1"/>
    <col min="16131" max="16131" width="8.25" style="86" customWidth="1"/>
    <col min="16132" max="16132" width="46.875" style="86" customWidth="1"/>
    <col min="16133" max="16133" width="12.625" style="86" customWidth="1"/>
    <col min="16134" max="16134" width="18.625" style="86" customWidth="1"/>
    <col min="16135" max="16135" width="28.25" style="86" customWidth="1"/>
    <col min="16136" max="16138" width="16.625" style="86" customWidth="1"/>
    <col min="16139" max="16139" width="4.375" style="86" customWidth="1"/>
    <col min="16140" max="16384" width="9" style="86"/>
  </cols>
  <sheetData>
    <row r="1" spans="1:11" ht="22.5" customHeight="1">
      <c r="A1" s="138"/>
      <c r="B1" s="137"/>
      <c r="C1" s="137"/>
      <c r="D1" s="46" t="s">
        <v>906</v>
      </c>
      <c r="E1" s="46"/>
      <c r="F1" s="137"/>
      <c r="G1" s="137"/>
      <c r="H1" s="46"/>
      <c r="I1" s="46"/>
      <c r="J1" s="46"/>
      <c r="K1" s="46"/>
    </row>
    <row r="2" spans="1:11" s="131" customFormat="1" ht="28.5" customHeight="1">
      <c r="A2" s="136" t="s">
        <v>577</v>
      </c>
      <c r="B2" s="135"/>
      <c r="C2" s="134"/>
      <c r="D2" s="133" t="s">
        <v>576</v>
      </c>
      <c r="E2" s="133" t="s">
        <v>575</v>
      </c>
      <c r="F2" s="6" t="s">
        <v>907</v>
      </c>
      <c r="G2" s="132"/>
      <c r="H2" s="6" t="s">
        <v>573</v>
      </c>
      <c r="I2" s="6" t="s">
        <v>572</v>
      </c>
      <c r="J2" s="6" t="s">
        <v>908</v>
      </c>
      <c r="K2" s="34"/>
    </row>
    <row r="3" spans="1:11" ht="22.5" customHeight="1">
      <c r="A3" s="102">
        <v>1</v>
      </c>
      <c r="B3" s="101">
        <v>0</v>
      </c>
      <c r="C3" s="100"/>
      <c r="D3" s="99" t="s">
        <v>571</v>
      </c>
      <c r="E3" s="98" t="s">
        <v>909</v>
      </c>
      <c r="F3" s="98" t="s">
        <v>910</v>
      </c>
      <c r="G3" s="130" t="s">
        <v>911</v>
      </c>
      <c r="H3" s="96" t="s">
        <v>912</v>
      </c>
      <c r="I3" s="96" t="s">
        <v>913</v>
      </c>
      <c r="J3" s="96" t="s">
        <v>914</v>
      </c>
      <c r="K3" s="95"/>
    </row>
    <row r="4" spans="1:11" ht="22.5" customHeight="1">
      <c r="A4" s="120">
        <v>2</v>
      </c>
      <c r="B4" s="119">
        <v>0.2</v>
      </c>
      <c r="C4" s="118"/>
      <c r="D4" s="117" t="s">
        <v>566</v>
      </c>
      <c r="E4" s="116" t="s">
        <v>4</v>
      </c>
      <c r="F4" s="116" t="s">
        <v>915</v>
      </c>
      <c r="G4" s="114"/>
      <c r="H4" s="113"/>
      <c r="I4" s="113"/>
      <c r="J4" s="112"/>
      <c r="K4" s="95"/>
    </row>
    <row r="5" spans="1:11" ht="22.5" customHeight="1">
      <c r="A5" s="111">
        <v>3</v>
      </c>
      <c r="B5" s="110">
        <v>5.7</v>
      </c>
      <c r="C5" s="109"/>
      <c r="D5" s="121" t="s">
        <v>564</v>
      </c>
      <c r="E5" s="107" t="s">
        <v>5</v>
      </c>
      <c r="F5" s="107" t="s">
        <v>3</v>
      </c>
      <c r="G5" s="105" t="s">
        <v>563</v>
      </c>
      <c r="H5" s="104"/>
      <c r="I5" s="104"/>
      <c r="J5" s="103"/>
      <c r="K5" s="95"/>
    </row>
    <row r="6" spans="1:11" ht="21" customHeight="1">
      <c r="A6" s="120">
        <v>4</v>
      </c>
      <c r="B6" s="119">
        <v>7.9</v>
      </c>
      <c r="C6" s="118"/>
      <c r="D6" s="117" t="s">
        <v>916</v>
      </c>
      <c r="E6" s="116" t="s">
        <v>4</v>
      </c>
      <c r="F6" s="116" t="s">
        <v>917</v>
      </c>
      <c r="G6" s="114" t="s">
        <v>451</v>
      </c>
      <c r="H6" s="113"/>
      <c r="I6" s="113"/>
      <c r="J6" s="112"/>
      <c r="K6" s="95"/>
    </row>
    <row r="7" spans="1:11" ht="21" customHeight="1">
      <c r="A7" s="111">
        <v>5</v>
      </c>
      <c r="B7" s="110">
        <v>9.1999999999999993</v>
      </c>
      <c r="C7" s="109"/>
      <c r="D7" s="121" t="s">
        <v>560</v>
      </c>
      <c r="E7" s="107" t="s">
        <v>47</v>
      </c>
      <c r="F7" s="107" t="s">
        <v>918</v>
      </c>
      <c r="G7" s="105" t="s">
        <v>558</v>
      </c>
      <c r="H7" s="104"/>
      <c r="I7" s="104"/>
      <c r="J7" s="103"/>
      <c r="K7" s="95"/>
    </row>
    <row r="8" spans="1:11" ht="21" customHeight="1">
      <c r="A8" s="120">
        <v>6</v>
      </c>
      <c r="B8" s="119">
        <v>21.9</v>
      </c>
      <c r="C8" s="118"/>
      <c r="D8" s="117" t="s">
        <v>557</v>
      </c>
      <c r="E8" s="116" t="s">
        <v>4</v>
      </c>
      <c r="F8" s="116" t="s">
        <v>919</v>
      </c>
      <c r="G8" s="114"/>
      <c r="H8" s="113"/>
      <c r="I8" s="113"/>
      <c r="J8" s="112"/>
      <c r="K8" s="95"/>
    </row>
    <row r="9" spans="1:11" ht="21" customHeight="1">
      <c r="A9" s="111">
        <v>7</v>
      </c>
      <c r="B9" s="110">
        <v>24.8</v>
      </c>
      <c r="C9" s="109"/>
      <c r="D9" s="121" t="s">
        <v>555</v>
      </c>
      <c r="E9" s="107" t="s">
        <v>39</v>
      </c>
      <c r="F9" s="107" t="s">
        <v>920</v>
      </c>
      <c r="G9" s="129" t="s">
        <v>921</v>
      </c>
      <c r="H9" s="104"/>
      <c r="I9" s="104"/>
      <c r="J9" s="103"/>
      <c r="K9" s="95"/>
    </row>
    <row r="10" spans="1:11" ht="21" customHeight="1">
      <c r="A10" s="120">
        <v>8</v>
      </c>
      <c r="B10" s="119">
        <v>26.4</v>
      </c>
      <c r="C10" s="118"/>
      <c r="D10" s="117" t="s">
        <v>552</v>
      </c>
      <c r="E10" s="116" t="s">
        <v>39</v>
      </c>
      <c r="F10" s="116" t="s">
        <v>922</v>
      </c>
      <c r="G10" s="114" t="s">
        <v>923</v>
      </c>
      <c r="H10" s="113"/>
      <c r="I10" s="113"/>
      <c r="J10" s="112"/>
      <c r="K10" s="95"/>
    </row>
    <row r="11" spans="1:11" ht="22.5" customHeight="1">
      <c r="A11" s="111">
        <v>9</v>
      </c>
      <c r="B11" s="110">
        <v>27.3</v>
      </c>
      <c r="C11" s="109"/>
      <c r="D11" s="121" t="s">
        <v>550</v>
      </c>
      <c r="E11" s="107" t="s">
        <v>5</v>
      </c>
      <c r="F11" s="107" t="s">
        <v>922</v>
      </c>
      <c r="G11" s="105"/>
      <c r="H11" s="104"/>
      <c r="I11" s="104"/>
      <c r="J11" s="103"/>
      <c r="K11" s="95"/>
    </row>
    <row r="12" spans="1:11" ht="22.5" customHeight="1">
      <c r="A12" s="120">
        <v>10</v>
      </c>
      <c r="B12" s="119">
        <v>30.8</v>
      </c>
      <c r="C12" s="118"/>
      <c r="D12" s="117"/>
      <c r="E12" s="116" t="s">
        <v>5</v>
      </c>
      <c r="F12" s="116" t="s">
        <v>922</v>
      </c>
      <c r="G12" s="114" t="s">
        <v>478</v>
      </c>
      <c r="H12" s="113"/>
      <c r="I12" s="113"/>
      <c r="J12" s="112"/>
      <c r="K12" s="95"/>
    </row>
    <row r="13" spans="1:11" ht="22.5" customHeight="1">
      <c r="A13" s="111">
        <v>11</v>
      </c>
      <c r="B13" s="110">
        <v>32.5</v>
      </c>
      <c r="C13" s="109"/>
      <c r="D13" s="121" t="s">
        <v>548</v>
      </c>
      <c r="E13" s="107" t="s">
        <v>924</v>
      </c>
      <c r="F13" s="107" t="s">
        <v>925</v>
      </c>
      <c r="G13" s="105" t="s">
        <v>546</v>
      </c>
      <c r="H13" s="104"/>
      <c r="I13" s="104"/>
      <c r="J13" s="103"/>
      <c r="K13" s="95"/>
    </row>
    <row r="14" spans="1:11" ht="22.5" customHeight="1">
      <c r="A14" s="120">
        <v>12</v>
      </c>
      <c r="B14" s="119">
        <v>35.299999999999997</v>
      </c>
      <c r="C14" s="118"/>
      <c r="D14" s="117" t="s">
        <v>545</v>
      </c>
      <c r="E14" s="116" t="s">
        <v>924</v>
      </c>
      <c r="F14" s="116" t="s">
        <v>926</v>
      </c>
      <c r="G14" s="114"/>
      <c r="H14" s="113"/>
      <c r="I14" s="113"/>
      <c r="J14" s="112"/>
      <c r="K14" s="95"/>
    </row>
    <row r="15" spans="1:11" ht="22.5" customHeight="1">
      <c r="A15" s="111">
        <v>13</v>
      </c>
      <c r="B15" s="110">
        <v>45</v>
      </c>
      <c r="C15" s="109"/>
      <c r="D15" s="121" t="s">
        <v>543</v>
      </c>
      <c r="E15" s="107" t="s">
        <v>924</v>
      </c>
      <c r="F15" s="107" t="s">
        <v>927</v>
      </c>
      <c r="G15" s="105" t="s">
        <v>542</v>
      </c>
      <c r="H15" s="104"/>
      <c r="I15" s="104"/>
      <c r="J15" s="103"/>
      <c r="K15" s="95"/>
    </row>
    <row r="16" spans="1:11" ht="22.5" customHeight="1">
      <c r="A16" s="120">
        <v>14</v>
      </c>
      <c r="B16" s="119">
        <v>46.8</v>
      </c>
      <c r="C16" s="118"/>
      <c r="D16" s="117" t="s">
        <v>541</v>
      </c>
      <c r="E16" s="116" t="s">
        <v>924</v>
      </c>
      <c r="F16" s="116" t="s">
        <v>928</v>
      </c>
      <c r="G16" s="128" t="s">
        <v>539</v>
      </c>
      <c r="H16" s="113"/>
      <c r="I16" s="113"/>
      <c r="J16" s="112"/>
      <c r="K16" s="95"/>
    </row>
    <row r="17" spans="1:11" ht="22.5" customHeight="1">
      <c r="A17" s="111">
        <v>15</v>
      </c>
      <c r="B17" s="110">
        <v>51.5</v>
      </c>
      <c r="C17" s="109"/>
      <c r="D17" s="121" t="s">
        <v>538</v>
      </c>
      <c r="E17" s="107" t="s">
        <v>4</v>
      </c>
      <c r="F17" s="107" t="s">
        <v>929</v>
      </c>
      <c r="G17" s="105" t="s">
        <v>536</v>
      </c>
      <c r="H17" s="104"/>
      <c r="I17" s="104"/>
      <c r="J17" s="103"/>
      <c r="K17" s="95"/>
    </row>
    <row r="18" spans="1:11" ht="22.5" customHeight="1">
      <c r="A18" s="120">
        <v>16</v>
      </c>
      <c r="B18" s="119">
        <v>57.5</v>
      </c>
      <c r="C18" s="118"/>
      <c r="D18" s="117" t="s">
        <v>535</v>
      </c>
      <c r="E18" s="116" t="s">
        <v>930</v>
      </c>
      <c r="F18" s="116" t="s">
        <v>931</v>
      </c>
      <c r="G18" s="114"/>
      <c r="H18" s="113"/>
      <c r="I18" s="113"/>
      <c r="J18" s="112"/>
      <c r="K18" s="95"/>
    </row>
    <row r="19" spans="1:11" ht="22.5" customHeight="1">
      <c r="A19" s="111">
        <v>17</v>
      </c>
      <c r="B19" s="110">
        <v>68.5</v>
      </c>
      <c r="C19" s="109"/>
      <c r="D19" s="121" t="s">
        <v>534</v>
      </c>
      <c r="E19" s="107" t="s">
        <v>5</v>
      </c>
      <c r="F19" s="107" t="s">
        <v>931</v>
      </c>
      <c r="G19" s="105"/>
      <c r="H19" s="104"/>
      <c r="I19" s="104"/>
      <c r="J19" s="103"/>
      <c r="K19" s="95"/>
    </row>
    <row r="20" spans="1:11" ht="22.5" customHeight="1">
      <c r="A20" s="120">
        <v>18</v>
      </c>
      <c r="B20" s="119">
        <v>69.5</v>
      </c>
      <c r="C20" s="118"/>
      <c r="D20" s="117" t="s">
        <v>529</v>
      </c>
      <c r="E20" s="116" t="s">
        <v>930</v>
      </c>
      <c r="F20" s="116" t="s">
        <v>932</v>
      </c>
      <c r="G20" s="114"/>
      <c r="H20" s="113"/>
      <c r="I20" s="113"/>
      <c r="J20" s="112"/>
      <c r="K20" s="95"/>
    </row>
    <row r="21" spans="1:11" ht="22.5" customHeight="1">
      <c r="A21" s="102">
        <v>19</v>
      </c>
      <c r="B21" s="101">
        <v>70</v>
      </c>
      <c r="C21" s="100"/>
      <c r="D21" s="99" t="s">
        <v>933</v>
      </c>
      <c r="E21" s="98" t="s">
        <v>443</v>
      </c>
      <c r="F21" s="98" t="s">
        <v>931</v>
      </c>
      <c r="G21" s="122" t="s">
        <v>456</v>
      </c>
      <c r="H21" s="96" t="s">
        <v>934</v>
      </c>
      <c r="I21" s="96" t="s">
        <v>935</v>
      </c>
      <c r="J21" s="96" t="s">
        <v>936</v>
      </c>
      <c r="K21" s="95"/>
    </row>
    <row r="22" spans="1:11" ht="22.5" customHeight="1">
      <c r="A22" s="111">
        <v>20</v>
      </c>
      <c r="B22" s="110">
        <v>90</v>
      </c>
      <c r="C22" s="109"/>
      <c r="D22" s="121" t="s">
        <v>526</v>
      </c>
      <c r="E22" s="107" t="s">
        <v>4</v>
      </c>
      <c r="F22" s="107" t="s">
        <v>525</v>
      </c>
      <c r="G22" s="105"/>
      <c r="H22" s="104"/>
      <c r="I22" s="104"/>
      <c r="J22" s="103"/>
      <c r="K22" s="95"/>
    </row>
    <row r="23" spans="1:11" ht="22.5" customHeight="1">
      <c r="A23" s="120">
        <v>21</v>
      </c>
      <c r="B23" s="119">
        <v>95</v>
      </c>
      <c r="C23" s="118"/>
      <c r="D23" s="117" t="s">
        <v>524</v>
      </c>
      <c r="E23" s="116" t="s">
        <v>523</v>
      </c>
      <c r="F23" s="116" t="s">
        <v>937</v>
      </c>
      <c r="G23" s="114"/>
      <c r="H23" s="113"/>
      <c r="I23" s="113"/>
      <c r="J23" s="112"/>
      <c r="K23" s="95"/>
    </row>
    <row r="24" spans="1:11" ht="22.5" customHeight="1">
      <c r="A24" s="111">
        <v>22</v>
      </c>
      <c r="B24" s="110">
        <v>96.5</v>
      </c>
      <c r="C24" s="109"/>
      <c r="D24" s="108" t="s">
        <v>521</v>
      </c>
      <c r="E24" s="107" t="s">
        <v>5</v>
      </c>
      <c r="F24" s="106" t="s">
        <v>938</v>
      </c>
      <c r="G24" s="105"/>
      <c r="H24" s="104"/>
      <c r="I24" s="104"/>
      <c r="J24" s="103"/>
      <c r="K24" s="95"/>
    </row>
    <row r="25" spans="1:11" ht="22.5" customHeight="1">
      <c r="A25" s="120">
        <v>23</v>
      </c>
      <c r="B25" s="119">
        <v>110</v>
      </c>
      <c r="C25" s="118"/>
      <c r="D25" s="117" t="s">
        <v>520</v>
      </c>
      <c r="E25" s="116" t="s">
        <v>4</v>
      </c>
      <c r="F25" s="116" t="s">
        <v>938</v>
      </c>
      <c r="G25" s="114" t="s">
        <v>519</v>
      </c>
      <c r="H25" s="113"/>
      <c r="I25" s="113"/>
      <c r="J25" s="112"/>
      <c r="K25" s="95"/>
    </row>
    <row r="26" spans="1:11" ht="22.5" customHeight="1">
      <c r="A26" s="111">
        <v>24</v>
      </c>
      <c r="B26" s="110">
        <v>110.5</v>
      </c>
      <c r="C26" s="109"/>
      <c r="D26" s="121" t="s">
        <v>939</v>
      </c>
      <c r="E26" s="107" t="s">
        <v>39</v>
      </c>
      <c r="F26" s="106" t="s">
        <v>940</v>
      </c>
      <c r="G26" s="105" t="s">
        <v>941</v>
      </c>
      <c r="H26" s="104"/>
      <c r="I26" s="104"/>
      <c r="J26" s="103"/>
      <c r="K26" s="95"/>
    </row>
    <row r="27" spans="1:11" ht="22.5" customHeight="1">
      <c r="A27" s="102">
        <v>25</v>
      </c>
      <c r="B27" s="101">
        <v>112.5</v>
      </c>
      <c r="C27" s="100"/>
      <c r="D27" s="99" t="s">
        <v>942</v>
      </c>
      <c r="E27" s="98" t="s">
        <v>488</v>
      </c>
      <c r="F27" s="98" t="s">
        <v>940</v>
      </c>
      <c r="G27" s="122" t="s">
        <v>456</v>
      </c>
      <c r="H27" s="96" t="s">
        <v>943</v>
      </c>
      <c r="I27" s="96" t="s">
        <v>944</v>
      </c>
      <c r="J27" s="96" t="s">
        <v>945</v>
      </c>
      <c r="K27" s="95"/>
    </row>
    <row r="28" spans="1:11" ht="22.5" customHeight="1">
      <c r="A28" s="111">
        <v>26</v>
      </c>
      <c r="B28" s="110">
        <v>117</v>
      </c>
      <c r="C28" s="109"/>
      <c r="D28" s="121" t="s">
        <v>946</v>
      </c>
      <c r="E28" s="107"/>
      <c r="F28" s="107"/>
      <c r="G28" s="108" t="s">
        <v>947</v>
      </c>
      <c r="H28" s="104"/>
      <c r="I28" s="104"/>
      <c r="J28" s="103"/>
      <c r="K28" s="95"/>
    </row>
    <row r="29" spans="1:11" ht="22.5" customHeight="1">
      <c r="A29" s="120">
        <v>27</v>
      </c>
      <c r="B29" s="119">
        <v>129.80000000000001</v>
      </c>
      <c r="C29" s="118"/>
      <c r="D29" s="117" t="s">
        <v>510</v>
      </c>
      <c r="E29" s="116" t="s">
        <v>39</v>
      </c>
      <c r="F29" s="116" t="s">
        <v>940</v>
      </c>
      <c r="G29" s="128" t="s">
        <v>948</v>
      </c>
      <c r="H29" s="113"/>
      <c r="I29" s="113"/>
      <c r="J29" s="112"/>
      <c r="K29" s="95"/>
    </row>
    <row r="30" spans="1:11" ht="22.5" customHeight="1">
      <c r="A30" s="111">
        <v>28</v>
      </c>
      <c r="B30" s="110">
        <v>134.30000000000001</v>
      </c>
      <c r="C30" s="109"/>
      <c r="D30" s="121" t="s">
        <v>509</v>
      </c>
      <c r="E30" s="107" t="s">
        <v>4</v>
      </c>
      <c r="F30" s="107" t="s">
        <v>949</v>
      </c>
      <c r="G30" s="123" t="s">
        <v>950</v>
      </c>
      <c r="H30" s="104"/>
      <c r="I30" s="104"/>
      <c r="J30" s="103"/>
      <c r="K30" s="95"/>
    </row>
    <row r="31" spans="1:11" ht="22.5" customHeight="1">
      <c r="A31" s="120">
        <v>29</v>
      </c>
      <c r="B31" s="119">
        <v>138.4</v>
      </c>
      <c r="C31" s="118"/>
      <c r="D31" s="117" t="s">
        <v>951</v>
      </c>
      <c r="E31" s="116" t="s">
        <v>4</v>
      </c>
      <c r="F31" s="116" t="s">
        <v>938</v>
      </c>
      <c r="G31" s="114"/>
      <c r="H31" s="113"/>
      <c r="I31" s="113"/>
      <c r="J31" s="112"/>
      <c r="K31" s="95"/>
    </row>
    <row r="32" spans="1:11" ht="22.5" customHeight="1">
      <c r="A32" s="111">
        <v>30</v>
      </c>
      <c r="B32" s="110">
        <v>152.19999999999999</v>
      </c>
      <c r="C32" s="109"/>
      <c r="D32" s="121" t="s">
        <v>505</v>
      </c>
      <c r="E32" s="107" t="s">
        <v>4</v>
      </c>
      <c r="F32" s="107" t="s">
        <v>3</v>
      </c>
      <c r="G32" s="105" t="s">
        <v>504</v>
      </c>
      <c r="H32" s="104"/>
      <c r="I32" s="104"/>
      <c r="J32" s="103"/>
      <c r="K32" s="95"/>
    </row>
    <row r="33" spans="1:11" ht="22.5" customHeight="1">
      <c r="A33" s="120">
        <v>31</v>
      </c>
      <c r="B33" s="119">
        <v>155</v>
      </c>
      <c r="C33" s="118"/>
      <c r="D33" s="117" t="s">
        <v>503</v>
      </c>
      <c r="E33" s="116" t="s">
        <v>952</v>
      </c>
      <c r="F33" s="116" t="s">
        <v>3</v>
      </c>
      <c r="G33" s="128"/>
      <c r="H33" s="113"/>
      <c r="I33" s="113"/>
      <c r="J33" s="112"/>
      <c r="K33" s="95"/>
    </row>
    <row r="34" spans="1:11" ht="22.5" customHeight="1">
      <c r="A34" s="111">
        <v>32</v>
      </c>
      <c r="B34" s="110">
        <v>155.19999999999999</v>
      </c>
      <c r="C34" s="109"/>
      <c r="D34" s="121" t="s">
        <v>501</v>
      </c>
      <c r="E34" s="107" t="s">
        <v>4</v>
      </c>
      <c r="F34" s="107" t="s">
        <v>3</v>
      </c>
      <c r="G34" s="123"/>
      <c r="H34" s="104"/>
      <c r="I34" s="104"/>
      <c r="J34" s="103"/>
      <c r="K34" s="95"/>
    </row>
    <row r="35" spans="1:11" ht="22.5" customHeight="1">
      <c r="A35" s="120">
        <v>33</v>
      </c>
      <c r="B35" s="119">
        <v>158</v>
      </c>
      <c r="C35" s="118"/>
      <c r="D35" s="117" t="s">
        <v>500</v>
      </c>
      <c r="E35" s="116" t="s">
        <v>499</v>
      </c>
      <c r="F35" s="116" t="s">
        <v>953</v>
      </c>
      <c r="G35" s="114" t="s">
        <v>498</v>
      </c>
      <c r="H35" s="113"/>
      <c r="I35" s="113"/>
      <c r="J35" s="112"/>
      <c r="K35" s="95"/>
    </row>
    <row r="36" spans="1:11" ht="22.5" customHeight="1">
      <c r="A36" s="111">
        <v>34</v>
      </c>
      <c r="B36" s="110">
        <v>164.8</v>
      </c>
      <c r="C36" s="109"/>
      <c r="D36" s="121" t="s">
        <v>497</v>
      </c>
      <c r="E36" s="107" t="s">
        <v>4</v>
      </c>
      <c r="F36" s="107" t="s">
        <v>938</v>
      </c>
      <c r="G36" s="105"/>
      <c r="H36" s="104"/>
      <c r="I36" s="104"/>
      <c r="J36" s="103"/>
      <c r="K36" s="95"/>
    </row>
    <row r="37" spans="1:11" ht="22.5" customHeight="1">
      <c r="A37" s="120">
        <v>35</v>
      </c>
      <c r="B37" s="119">
        <v>172.2</v>
      </c>
      <c r="C37" s="118"/>
      <c r="D37" s="117" t="s">
        <v>954</v>
      </c>
      <c r="E37" s="116" t="s">
        <v>4</v>
      </c>
      <c r="F37" s="116" t="s">
        <v>938</v>
      </c>
      <c r="G37" s="114" t="s">
        <v>495</v>
      </c>
      <c r="H37" s="113"/>
      <c r="I37" s="113"/>
      <c r="J37" s="112"/>
      <c r="K37" s="95"/>
    </row>
    <row r="38" spans="1:11" ht="22.5" customHeight="1">
      <c r="A38" s="111">
        <v>36</v>
      </c>
      <c r="B38" s="110">
        <v>189.5</v>
      </c>
      <c r="C38" s="109"/>
      <c r="D38" s="121" t="s">
        <v>955</v>
      </c>
      <c r="E38" s="107" t="s">
        <v>4</v>
      </c>
      <c r="F38" s="107" t="s">
        <v>956</v>
      </c>
      <c r="G38" s="105"/>
      <c r="H38" s="104"/>
      <c r="I38" s="104"/>
      <c r="J38" s="103"/>
      <c r="K38" s="95"/>
    </row>
    <row r="39" spans="1:11" ht="22.5" customHeight="1">
      <c r="A39" s="102">
        <v>37</v>
      </c>
      <c r="B39" s="101">
        <v>191.3</v>
      </c>
      <c r="C39" s="100"/>
      <c r="D39" s="99" t="s">
        <v>957</v>
      </c>
      <c r="E39" s="98" t="s">
        <v>488</v>
      </c>
      <c r="F39" s="98" t="s">
        <v>956</v>
      </c>
      <c r="G39" s="122" t="s">
        <v>456</v>
      </c>
      <c r="H39" s="96" t="s">
        <v>958</v>
      </c>
      <c r="I39" s="96" t="s">
        <v>959</v>
      </c>
      <c r="J39" s="96" t="s">
        <v>960</v>
      </c>
      <c r="K39" s="95"/>
    </row>
    <row r="40" spans="1:11" ht="22.5" customHeight="1">
      <c r="A40" s="111">
        <v>38</v>
      </c>
      <c r="B40" s="110">
        <v>193</v>
      </c>
      <c r="C40" s="109"/>
      <c r="D40" s="121" t="s">
        <v>955</v>
      </c>
      <c r="E40" s="107" t="s">
        <v>4</v>
      </c>
      <c r="F40" s="107" t="s">
        <v>938</v>
      </c>
      <c r="G40" s="157"/>
      <c r="H40" s="104"/>
      <c r="I40" s="104"/>
      <c r="J40" s="103"/>
      <c r="K40" s="95"/>
    </row>
    <row r="41" spans="1:11" ht="22.5" customHeight="1">
      <c r="A41" s="120">
        <v>39</v>
      </c>
      <c r="B41" s="119">
        <v>194</v>
      </c>
      <c r="C41" s="118"/>
      <c r="D41" s="117" t="s">
        <v>961</v>
      </c>
      <c r="E41" s="116" t="s">
        <v>4</v>
      </c>
      <c r="F41" s="116" t="s">
        <v>962</v>
      </c>
      <c r="G41" s="128" t="s">
        <v>492</v>
      </c>
      <c r="H41" s="113"/>
      <c r="I41" s="113"/>
      <c r="J41" s="112"/>
      <c r="K41" s="95"/>
    </row>
    <row r="42" spans="1:11" ht="22.5" customHeight="1">
      <c r="A42" s="111">
        <v>40</v>
      </c>
      <c r="B42" s="110">
        <v>201</v>
      </c>
      <c r="C42" s="109"/>
      <c r="D42" s="121" t="s">
        <v>963</v>
      </c>
      <c r="E42" s="107" t="s">
        <v>4</v>
      </c>
      <c r="F42" s="107" t="s">
        <v>938</v>
      </c>
      <c r="G42" s="123" t="s">
        <v>490</v>
      </c>
      <c r="H42" s="104"/>
      <c r="I42" s="104"/>
      <c r="J42" s="103"/>
      <c r="K42" s="95"/>
    </row>
    <row r="43" spans="1:11" ht="22.5" customHeight="1">
      <c r="A43" s="120">
        <v>41</v>
      </c>
      <c r="B43" s="119">
        <v>205.6</v>
      </c>
      <c r="C43" s="124"/>
      <c r="D43" s="117" t="s">
        <v>485</v>
      </c>
      <c r="E43" s="116" t="s">
        <v>4</v>
      </c>
      <c r="F43" s="116" t="s">
        <v>938</v>
      </c>
      <c r="G43" s="128" t="s">
        <v>483</v>
      </c>
      <c r="H43" s="127"/>
      <c r="I43" s="127"/>
      <c r="J43" s="126"/>
      <c r="K43" s="95"/>
    </row>
    <row r="44" spans="1:11" ht="22.5" customHeight="1">
      <c r="A44" s="111">
        <v>42</v>
      </c>
      <c r="B44" s="110">
        <v>205.7</v>
      </c>
      <c r="C44" s="109"/>
      <c r="D44" s="121" t="s">
        <v>482</v>
      </c>
      <c r="E44" s="107" t="s">
        <v>4</v>
      </c>
      <c r="F44" s="107" t="s">
        <v>964</v>
      </c>
      <c r="G44" s="105" t="s">
        <v>481</v>
      </c>
      <c r="H44" s="104"/>
      <c r="I44" s="104"/>
      <c r="J44" s="103"/>
      <c r="K44" s="95"/>
    </row>
    <row r="45" spans="1:11" ht="22.5" customHeight="1">
      <c r="A45" s="120">
        <v>43</v>
      </c>
      <c r="B45" s="119">
        <v>227</v>
      </c>
      <c r="C45" s="124"/>
      <c r="D45" s="117" t="s">
        <v>965</v>
      </c>
      <c r="E45" s="116" t="s">
        <v>5</v>
      </c>
      <c r="F45" s="116" t="s">
        <v>964</v>
      </c>
      <c r="G45" s="114" t="s">
        <v>478</v>
      </c>
      <c r="H45" s="113"/>
      <c r="I45" s="113"/>
      <c r="J45" s="112"/>
      <c r="K45" s="95"/>
    </row>
    <row r="46" spans="1:11" ht="22.5" customHeight="1">
      <c r="A46" s="111">
        <v>44</v>
      </c>
      <c r="B46" s="110">
        <v>230.2</v>
      </c>
      <c r="C46" s="109"/>
      <c r="D46" s="121" t="s">
        <v>966</v>
      </c>
      <c r="E46" s="107" t="s">
        <v>4</v>
      </c>
      <c r="F46" s="107" t="s">
        <v>967</v>
      </c>
      <c r="G46" s="123"/>
      <c r="H46" s="104"/>
      <c r="I46" s="104"/>
      <c r="J46" s="103"/>
      <c r="K46" s="95"/>
    </row>
    <row r="47" spans="1:11" ht="22.5" customHeight="1">
      <c r="A47" s="120">
        <v>45</v>
      </c>
      <c r="B47" s="119">
        <v>233.1</v>
      </c>
      <c r="C47" s="118"/>
      <c r="D47" s="117" t="s">
        <v>476</v>
      </c>
      <c r="E47" s="116" t="s">
        <v>475</v>
      </c>
      <c r="F47" s="116" t="s">
        <v>967</v>
      </c>
      <c r="G47" s="114"/>
      <c r="H47" s="113"/>
      <c r="I47" s="113"/>
      <c r="J47" s="112"/>
      <c r="K47" s="95"/>
    </row>
    <row r="48" spans="1:11" ht="22.5" customHeight="1">
      <c r="A48" s="111">
        <v>46</v>
      </c>
      <c r="B48" s="110">
        <v>236.5</v>
      </c>
      <c r="C48" s="109"/>
      <c r="D48" s="121" t="s">
        <v>968</v>
      </c>
      <c r="E48" s="107" t="s">
        <v>4</v>
      </c>
      <c r="F48" s="107" t="s">
        <v>969</v>
      </c>
      <c r="G48" s="105"/>
      <c r="H48" s="104"/>
      <c r="I48" s="104"/>
      <c r="J48" s="103"/>
      <c r="K48" s="95"/>
    </row>
    <row r="49" spans="1:11" ht="22.5" customHeight="1">
      <c r="A49" s="120">
        <v>47</v>
      </c>
      <c r="B49" s="119">
        <v>238.7</v>
      </c>
      <c r="C49" s="118"/>
      <c r="D49" s="117" t="s">
        <v>970</v>
      </c>
      <c r="E49" s="116" t="s">
        <v>4</v>
      </c>
      <c r="F49" s="116" t="s">
        <v>3</v>
      </c>
      <c r="G49" s="114" t="s">
        <v>470</v>
      </c>
      <c r="H49" s="113"/>
      <c r="I49" s="113"/>
      <c r="J49" s="112"/>
      <c r="K49" s="95"/>
    </row>
    <row r="50" spans="1:11" ht="22.5" customHeight="1">
      <c r="A50" s="111">
        <v>48</v>
      </c>
      <c r="B50" s="110">
        <v>243</v>
      </c>
      <c r="C50" s="109"/>
      <c r="D50" s="121" t="s">
        <v>469</v>
      </c>
      <c r="E50" s="107" t="s">
        <v>5</v>
      </c>
      <c r="F50" s="107" t="s">
        <v>971</v>
      </c>
      <c r="G50" s="105" t="s">
        <v>467</v>
      </c>
      <c r="H50" s="104"/>
      <c r="I50" s="104"/>
      <c r="J50" s="103"/>
      <c r="K50" s="95"/>
    </row>
    <row r="51" spans="1:11" ht="22.5" customHeight="1">
      <c r="A51" s="120">
        <v>49</v>
      </c>
      <c r="B51" s="119">
        <v>244.6</v>
      </c>
      <c r="C51" s="118"/>
      <c r="D51" s="117" t="s">
        <v>466</v>
      </c>
      <c r="E51" s="116" t="s">
        <v>39</v>
      </c>
      <c r="F51" s="115" t="s">
        <v>3</v>
      </c>
      <c r="G51" s="114" t="s">
        <v>465</v>
      </c>
      <c r="H51" s="113"/>
      <c r="I51" s="113"/>
      <c r="J51" s="112"/>
      <c r="K51" s="95"/>
    </row>
    <row r="52" spans="1:11" ht="22.5" customHeight="1">
      <c r="A52" s="111">
        <v>50</v>
      </c>
      <c r="B52" s="110">
        <v>244.7</v>
      </c>
      <c r="C52" s="109"/>
      <c r="D52" s="121" t="s">
        <v>464</v>
      </c>
      <c r="E52" s="107" t="s">
        <v>4</v>
      </c>
      <c r="F52" s="106" t="s">
        <v>972</v>
      </c>
      <c r="G52" s="105"/>
      <c r="H52" s="104"/>
      <c r="I52" s="104"/>
      <c r="J52" s="103"/>
      <c r="K52" s="95"/>
    </row>
    <row r="53" spans="1:11" ht="22.5" customHeight="1">
      <c r="A53" s="120">
        <v>51</v>
      </c>
      <c r="B53" s="119">
        <v>252.5</v>
      </c>
      <c r="C53" s="118"/>
      <c r="D53" s="117" t="s">
        <v>462</v>
      </c>
      <c r="E53" s="116" t="s">
        <v>4</v>
      </c>
      <c r="F53" s="116" t="s">
        <v>3</v>
      </c>
      <c r="G53" s="114" t="s">
        <v>451</v>
      </c>
      <c r="H53" s="113"/>
      <c r="I53" s="113"/>
      <c r="J53" s="112"/>
      <c r="K53" s="95"/>
    </row>
    <row r="54" spans="1:11" ht="22.5" customHeight="1">
      <c r="A54" s="111">
        <v>52</v>
      </c>
      <c r="B54" s="110">
        <v>252.8</v>
      </c>
      <c r="C54" s="109"/>
      <c r="D54" s="121" t="s">
        <v>461</v>
      </c>
      <c r="E54" s="107" t="s">
        <v>39</v>
      </c>
      <c r="F54" s="107" t="s">
        <v>973</v>
      </c>
      <c r="G54" s="105"/>
      <c r="H54" s="104"/>
      <c r="I54" s="104"/>
      <c r="J54" s="103"/>
      <c r="K54" s="95"/>
    </row>
    <row r="55" spans="1:11" ht="22.5" customHeight="1">
      <c r="A55" s="120">
        <v>53</v>
      </c>
      <c r="B55" s="119">
        <v>257.3</v>
      </c>
      <c r="C55" s="118"/>
      <c r="D55" s="117" t="s">
        <v>459</v>
      </c>
      <c r="E55" s="116" t="s">
        <v>39</v>
      </c>
      <c r="F55" s="116" t="s">
        <v>974</v>
      </c>
      <c r="G55" s="114"/>
      <c r="H55" s="113"/>
      <c r="I55" s="113"/>
      <c r="J55" s="112"/>
      <c r="K55" s="95"/>
    </row>
    <row r="56" spans="1:11" ht="22.5" customHeight="1">
      <c r="A56" s="102">
        <v>53</v>
      </c>
      <c r="B56" s="101">
        <v>260.5</v>
      </c>
      <c r="C56" s="100"/>
      <c r="D56" s="99" t="s">
        <v>975</v>
      </c>
      <c r="E56" s="98" t="s">
        <v>443</v>
      </c>
      <c r="F56" s="98"/>
      <c r="G56" s="122" t="s">
        <v>456</v>
      </c>
      <c r="H56" s="96" t="s">
        <v>976</v>
      </c>
      <c r="I56" s="96" t="s">
        <v>977</v>
      </c>
      <c r="J56" s="96" t="s">
        <v>978</v>
      </c>
      <c r="K56" s="95"/>
    </row>
    <row r="57" spans="1:11" ht="22.5" customHeight="1">
      <c r="A57" s="120">
        <v>54</v>
      </c>
      <c r="B57" s="119">
        <v>274.5</v>
      </c>
      <c r="C57" s="118"/>
      <c r="D57" s="117" t="s">
        <v>453</v>
      </c>
      <c r="E57" s="116" t="s">
        <v>4</v>
      </c>
      <c r="F57" s="116" t="s">
        <v>979</v>
      </c>
      <c r="G57" s="114" t="s">
        <v>451</v>
      </c>
      <c r="H57" s="113"/>
      <c r="I57" s="113"/>
      <c r="J57" s="112"/>
      <c r="K57" s="95"/>
    </row>
    <row r="58" spans="1:11" ht="22.5" customHeight="1">
      <c r="A58" s="111">
        <v>55</v>
      </c>
      <c r="B58" s="110">
        <v>299</v>
      </c>
      <c r="C58" s="109"/>
      <c r="D58" s="121" t="s">
        <v>450</v>
      </c>
      <c r="E58" s="107" t="s">
        <v>449</v>
      </c>
      <c r="F58" s="107" t="s">
        <v>3</v>
      </c>
      <c r="G58" s="105" t="s">
        <v>448</v>
      </c>
      <c r="H58" s="104"/>
      <c r="I58" s="104"/>
      <c r="J58" s="103"/>
      <c r="K58" s="95"/>
    </row>
    <row r="59" spans="1:11" ht="22.5" customHeight="1">
      <c r="A59" s="120">
        <v>56</v>
      </c>
      <c r="B59" s="119">
        <v>301</v>
      </c>
      <c r="C59" s="118"/>
      <c r="D59" s="117" t="s">
        <v>447</v>
      </c>
      <c r="E59" s="116" t="s">
        <v>39</v>
      </c>
      <c r="F59" s="115" t="s">
        <v>3</v>
      </c>
      <c r="G59" s="114" t="s">
        <v>446</v>
      </c>
      <c r="H59" s="113"/>
      <c r="I59" s="113"/>
      <c r="J59" s="112"/>
      <c r="K59" s="95"/>
    </row>
    <row r="60" spans="1:11" ht="22.5" customHeight="1">
      <c r="A60" s="111">
        <v>57</v>
      </c>
      <c r="B60" s="110">
        <v>301.2</v>
      </c>
      <c r="C60" s="109"/>
      <c r="D60" s="108" t="s">
        <v>980</v>
      </c>
      <c r="E60" s="107" t="s">
        <v>4</v>
      </c>
      <c r="F60" s="106" t="s">
        <v>3</v>
      </c>
      <c r="G60" s="105"/>
      <c r="H60" s="104"/>
      <c r="I60" s="104"/>
      <c r="J60" s="103"/>
      <c r="K60" s="95"/>
    </row>
    <row r="61" spans="1:11" ht="22.5" customHeight="1">
      <c r="A61" s="102">
        <v>58</v>
      </c>
      <c r="B61" s="101">
        <v>302.5</v>
      </c>
      <c r="C61" s="100"/>
      <c r="D61" s="99" t="s">
        <v>444</v>
      </c>
      <c r="E61" s="98" t="s">
        <v>443</v>
      </c>
      <c r="F61" s="98"/>
      <c r="G61" s="97" t="s">
        <v>981</v>
      </c>
      <c r="H61" s="96" t="s">
        <v>982</v>
      </c>
      <c r="I61" s="96" t="s">
        <v>983</v>
      </c>
      <c r="J61" s="96" t="s">
        <v>984</v>
      </c>
    </row>
    <row r="62" spans="1:11" ht="22.5" customHeight="1">
      <c r="A62" s="94"/>
    </row>
    <row r="63" spans="1:11" ht="22.5" customHeight="1">
      <c r="A63" s="94"/>
    </row>
    <row r="64" spans="1:11" ht="22.5" customHeight="1">
      <c r="A64" s="94"/>
    </row>
    <row r="65" spans="1:1" ht="22.5" customHeight="1">
      <c r="A65" s="94"/>
    </row>
    <row r="66" spans="1:1" ht="22.5" customHeight="1">
      <c r="A66" s="94"/>
    </row>
    <row r="67" spans="1:1" ht="22.5" customHeight="1">
      <c r="A67" s="94"/>
    </row>
    <row r="68" spans="1:1" ht="22.5" customHeight="1">
      <c r="A68" s="94"/>
    </row>
  </sheetData>
  <sheetProtection selectLockedCells="1" selectUnlockedCells="1"/>
  <phoneticPr fontId="1"/>
  <dataValidations count="1">
    <dataValidation imeMode="off" allowBlank="1" showInputMessage="1" showErrorMessage="1" sqref="B1:B1048576 IX1:IX1048576 ST1:ST1048576 ACP1:ACP1048576 AML1:AML1048576 AWH1:AWH1048576 BGD1:BGD1048576 BPZ1:BPZ1048576 BZV1:BZV1048576 CJR1:CJR1048576 CTN1:CTN1048576 DDJ1:DDJ1048576 DNF1:DNF1048576 DXB1:DXB1048576 EGX1:EGX1048576 EQT1:EQT1048576 FAP1:FAP1048576 FKL1:FKL1048576 FUH1:FUH1048576 GED1:GED1048576 GNZ1:GNZ1048576 GXV1:GXV1048576 HHR1:HHR1048576 HRN1:HRN1048576 IBJ1:IBJ1048576 ILF1:ILF1048576 IVB1:IVB1048576 JEX1:JEX1048576 JOT1:JOT1048576 JYP1:JYP1048576 KIL1:KIL1048576 KSH1:KSH1048576 LCD1:LCD1048576 LLZ1:LLZ1048576 LVV1:LVV1048576 MFR1:MFR1048576 MPN1:MPN1048576 MZJ1:MZJ1048576 NJF1:NJF1048576 NTB1:NTB1048576 OCX1:OCX1048576 OMT1:OMT1048576 OWP1:OWP1048576 PGL1:PGL1048576 PQH1:PQH1048576 QAD1:QAD1048576 QJZ1:QJZ1048576 QTV1:QTV1048576 RDR1:RDR1048576 RNN1:RNN1048576 RXJ1:RXJ1048576 SHF1:SHF1048576 SRB1:SRB1048576 TAX1:TAX1048576 TKT1:TKT1048576 TUP1:TUP1048576 UEL1:UEL1048576 UOH1:UOH1048576 UYD1:UYD1048576 VHZ1:VHZ1048576 VRV1:VRV1048576 WBR1:WBR1048576 WLN1:WLN1048576 WVJ1:WVJ1048576"/>
  </dataValidations>
  <pageMargins left="0.11811023622047245" right="0.15748031496062992" top="0.11811023622047245" bottom="0" header="0" footer="0"/>
  <pageSetup paperSize="9" scale="83" firstPageNumber="0" orientation="landscape" horizontalDpi="300" verticalDpi="300" r:id="rId1"/>
  <headerFooter alignWithMargins="0"/>
  <rowBreaks count="1" manualBreakCount="1">
    <brk id="31" max="8" man="1"/>
  </rowBreaks>
  <drawing r:id="rId2"/>
  <extLst>
    <ext xmlns:x14="http://schemas.microsoft.com/office/spreadsheetml/2009/9/main" uri="{CCE6A557-97BC-4b89-ADB6-D9C93CAAB3DF}">
      <x14:dataValidations xmlns:xm="http://schemas.microsoft.com/office/excel/2006/main" count="1">
        <x14:dataValidation allowBlank="1" showErrorMessage="1">
          <x14:formula1>
            <xm:f>0</xm:f>
          </x14:formula1>
          <x14:formula2>
            <xm:f>0</xm:f>
          </x14:formula2>
          <xm:sqref>D2:F3 IZ2:JB3 SV2:SX3 ACR2:ACT3 AMN2:AMP3 AWJ2:AWL3 BGF2:BGH3 BQB2:BQD3 BZX2:BZZ3 CJT2:CJV3 CTP2:CTR3 DDL2:DDN3 DNH2:DNJ3 DXD2:DXF3 EGZ2:EHB3 EQV2:EQX3 FAR2:FAT3 FKN2:FKP3 FUJ2:FUL3 GEF2:GEH3 GOB2:GOD3 GXX2:GXZ3 HHT2:HHV3 HRP2:HRR3 IBL2:IBN3 ILH2:ILJ3 IVD2:IVF3 JEZ2:JFB3 JOV2:JOX3 JYR2:JYT3 KIN2:KIP3 KSJ2:KSL3 LCF2:LCH3 LMB2:LMD3 LVX2:LVZ3 MFT2:MFV3 MPP2:MPR3 MZL2:MZN3 NJH2:NJJ3 NTD2:NTF3 OCZ2:ODB3 OMV2:OMX3 OWR2:OWT3 PGN2:PGP3 PQJ2:PQL3 QAF2:QAH3 QKB2:QKD3 QTX2:QTZ3 RDT2:RDV3 RNP2:RNR3 RXL2:RXN3 SHH2:SHJ3 SRD2:SRF3 TAZ2:TBB3 TKV2:TKX3 TUR2:TUT3 UEN2:UEP3 UOJ2:UOL3 UYF2:UYH3 VIB2:VID3 VRX2:VRZ3 WBT2:WBV3 WLP2:WLR3 WVL2:WVN3 D65538:F65539 IZ65538:JB65539 SV65538:SX65539 ACR65538:ACT65539 AMN65538:AMP65539 AWJ65538:AWL65539 BGF65538:BGH65539 BQB65538:BQD65539 BZX65538:BZZ65539 CJT65538:CJV65539 CTP65538:CTR65539 DDL65538:DDN65539 DNH65538:DNJ65539 DXD65538:DXF65539 EGZ65538:EHB65539 EQV65538:EQX65539 FAR65538:FAT65539 FKN65538:FKP65539 FUJ65538:FUL65539 GEF65538:GEH65539 GOB65538:GOD65539 GXX65538:GXZ65539 HHT65538:HHV65539 HRP65538:HRR65539 IBL65538:IBN65539 ILH65538:ILJ65539 IVD65538:IVF65539 JEZ65538:JFB65539 JOV65538:JOX65539 JYR65538:JYT65539 KIN65538:KIP65539 KSJ65538:KSL65539 LCF65538:LCH65539 LMB65538:LMD65539 LVX65538:LVZ65539 MFT65538:MFV65539 MPP65538:MPR65539 MZL65538:MZN65539 NJH65538:NJJ65539 NTD65538:NTF65539 OCZ65538:ODB65539 OMV65538:OMX65539 OWR65538:OWT65539 PGN65538:PGP65539 PQJ65538:PQL65539 QAF65538:QAH65539 QKB65538:QKD65539 QTX65538:QTZ65539 RDT65538:RDV65539 RNP65538:RNR65539 RXL65538:RXN65539 SHH65538:SHJ65539 SRD65538:SRF65539 TAZ65538:TBB65539 TKV65538:TKX65539 TUR65538:TUT65539 UEN65538:UEP65539 UOJ65538:UOL65539 UYF65538:UYH65539 VIB65538:VID65539 VRX65538:VRZ65539 WBT65538:WBV65539 WLP65538:WLR65539 WVL65538:WVN65539 D131074:F131075 IZ131074:JB131075 SV131074:SX131075 ACR131074:ACT131075 AMN131074:AMP131075 AWJ131074:AWL131075 BGF131074:BGH131075 BQB131074:BQD131075 BZX131074:BZZ131075 CJT131074:CJV131075 CTP131074:CTR131075 DDL131074:DDN131075 DNH131074:DNJ131075 DXD131074:DXF131075 EGZ131074:EHB131075 EQV131074:EQX131075 FAR131074:FAT131075 FKN131074:FKP131075 FUJ131074:FUL131075 GEF131074:GEH131075 GOB131074:GOD131075 GXX131074:GXZ131075 HHT131074:HHV131075 HRP131074:HRR131075 IBL131074:IBN131075 ILH131074:ILJ131075 IVD131074:IVF131075 JEZ131074:JFB131075 JOV131074:JOX131075 JYR131074:JYT131075 KIN131074:KIP131075 KSJ131074:KSL131075 LCF131074:LCH131075 LMB131074:LMD131075 LVX131074:LVZ131075 MFT131074:MFV131075 MPP131074:MPR131075 MZL131074:MZN131075 NJH131074:NJJ131075 NTD131074:NTF131075 OCZ131074:ODB131075 OMV131074:OMX131075 OWR131074:OWT131075 PGN131074:PGP131075 PQJ131074:PQL131075 QAF131074:QAH131075 QKB131074:QKD131075 QTX131074:QTZ131075 RDT131074:RDV131075 RNP131074:RNR131075 RXL131074:RXN131075 SHH131074:SHJ131075 SRD131074:SRF131075 TAZ131074:TBB131075 TKV131074:TKX131075 TUR131074:TUT131075 UEN131074:UEP131075 UOJ131074:UOL131075 UYF131074:UYH131075 VIB131074:VID131075 VRX131074:VRZ131075 WBT131074:WBV131075 WLP131074:WLR131075 WVL131074:WVN131075 D196610:F196611 IZ196610:JB196611 SV196610:SX196611 ACR196610:ACT196611 AMN196610:AMP196611 AWJ196610:AWL196611 BGF196610:BGH196611 BQB196610:BQD196611 BZX196610:BZZ196611 CJT196610:CJV196611 CTP196610:CTR196611 DDL196610:DDN196611 DNH196610:DNJ196611 DXD196610:DXF196611 EGZ196610:EHB196611 EQV196610:EQX196611 FAR196610:FAT196611 FKN196610:FKP196611 FUJ196610:FUL196611 GEF196610:GEH196611 GOB196610:GOD196611 GXX196610:GXZ196611 HHT196610:HHV196611 HRP196610:HRR196611 IBL196610:IBN196611 ILH196610:ILJ196611 IVD196610:IVF196611 JEZ196610:JFB196611 JOV196610:JOX196611 JYR196610:JYT196611 KIN196610:KIP196611 KSJ196610:KSL196611 LCF196610:LCH196611 LMB196610:LMD196611 LVX196610:LVZ196611 MFT196610:MFV196611 MPP196610:MPR196611 MZL196610:MZN196611 NJH196610:NJJ196611 NTD196610:NTF196611 OCZ196610:ODB196611 OMV196610:OMX196611 OWR196610:OWT196611 PGN196610:PGP196611 PQJ196610:PQL196611 QAF196610:QAH196611 QKB196610:QKD196611 QTX196610:QTZ196611 RDT196610:RDV196611 RNP196610:RNR196611 RXL196610:RXN196611 SHH196610:SHJ196611 SRD196610:SRF196611 TAZ196610:TBB196611 TKV196610:TKX196611 TUR196610:TUT196611 UEN196610:UEP196611 UOJ196610:UOL196611 UYF196610:UYH196611 VIB196610:VID196611 VRX196610:VRZ196611 WBT196610:WBV196611 WLP196610:WLR196611 WVL196610:WVN196611 D262146:F262147 IZ262146:JB262147 SV262146:SX262147 ACR262146:ACT262147 AMN262146:AMP262147 AWJ262146:AWL262147 BGF262146:BGH262147 BQB262146:BQD262147 BZX262146:BZZ262147 CJT262146:CJV262147 CTP262146:CTR262147 DDL262146:DDN262147 DNH262146:DNJ262147 DXD262146:DXF262147 EGZ262146:EHB262147 EQV262146:EQX262147 FAR262146:FAT262147 FKN262146:FKP262147 FUJ262146:FUL262147 GEF262146:GEH262147 GOB262146:GOD262147 GXX262146:GXZ262147 HHT262146:HHV262147 HRP262146:HRR262147 IBL262146:IBN262147 ILH262146:ILJ262147 IVD262146:IVF262147 JEZ262146:JFB262147 JOV262146:JOX262147 JYR262146:JYT262147 KIN262146:KIP262147 KSJ262146:KSL262147 LCF262146:LCH262147 LMB262146:LMD262147 LVX262146:LVZ262147 MFT262146:MFV262147 MPP262146:MPR262147 MZL262146:MZN262147 NJH262146:NJJ262147 NTD262146:NTF262147 OCZ262146:ODB262147 OMV262146:OMX262147 OWR262146:OWT262147 PGN262146:PGP262147 PQJ262146:PQL262147 QAF262146:QAH262147 QKB262146:QKD262147 QTX262146:QTZ262147 RDT262146:RDV262147 RNP262146:RNR262147 RXL262146:RXN262147 SHH262146:SHJ262147 SRD262146:SRF262147 TAZ262146:TBB262147 TKV262146:TKX262147 TUR262146:TUT262147 UEN262146:UEP262147 UOJ262146:UOL262147 UYF262146:UYH262147 VIB262146:VID262147 VRX262146:VRZ262147 WBT262146:WBV262147 WLP262146:WLR262147 WVL262146:WVN262147 D327682:F327683 IZ327682:JB327683 SV327682:SX327683 ACR327682:ACT327683 AMN327682:AMP327683 AWJ327682:AWL327683 BGF327682:BGH327683 BQB327682:BQD327683 BZX327682:BZZ327683 CJT327682:CJV327683 CTP327682:CTR327683 DDL327682:DDN327683 DNH327682:DNJ327683 DXD327682:DXF327683 EGZ327682:EHB327683 EQV327682:EQX327683 FAR327682:FAT327683 FKN327682:FKP327683 FUJ327682:FUL327683 GEF327682:GEH327683 GOB327682:GOD327683 GXX327682:GXZ327683 HHT327682:HHV327683 HRP327682:HRR327683 IBL327682:IBN327683 ILH327682:ILJ327683 IVD327682:IVF327683 JEZ327682:JFB327683 JOV327682:JOX327683 JYR327682:JYT327683 KIN327682:KIP327683 KSJ327682:KSL327683 LCF327682:LCH327683 LMB327682:LMD327683 LVX327682:LVZ327683 MFT327682:MFV327683 MPP327682:MPR327683 MZL327682:MZN327683 NJH327682:NJJ327683 NTD327682:NTF327683 OCZ327682:ODB327683 OMV327682:OMX327683 OWR327682:OWT327683 PGN327682:PGP327683 PQJ327682:PQL327683 QAF327682:QAH327683 QKB327682:QKD327683 QTX327682:QTZ327683 RDT327682:RDV327683 RNP327682:RNR327683 RXL327682:RXN327683 SHH327682:SHJ327683 SRD327682:SRF327683 TAZ327682:TBB327683 TKV327682:TKX327683 TUR327682:TUT327683 UEN327682:UEP327683 UOJ327682:UOL327683 UYF327682:UYH327683 VIB327682:VID327683 VRX327682:VRZ327683 WBT327682:WBV327683 WLP327682:WLR327683 WVL327682:WVN327683 D393218:F393219 IZ393218:JB393219 SV393218:SX393219 ACR393218:ACT393219 AMN393218:AMP393219 AWJ393218:AWL393219 BGF393218:BGH393219 BQB393218:BQD393219 BZX393218:BZZ393219 CJT393218:CJV393219 CTP393218:CTR393219 DDL393218:DDN393219 DNH393218:DNJ393219 DXD393218:DXF393219 EGZ393218:EHB393219 EQV393218:EQX393219 FAR393218:FAT393219 FKN393218:FKP393219 FUJ393218:FUL393219 GEF393218:GEH393219 GOB393218:GOD393219 GXX393218:GXZ393219 HHT393218:HHV393219 HRP393218:HRR393219 IBL393218:IBN393219 ILH393218:ILJ393219 IVD393218:IVF393219 JEZ393218:JFB393219 JOV393218:JOX393219 JYR393218:JYT393219 KIN393218:KIP393219 KSJ393218:KSL393219 LCF393218:LCH393219 LMB393218:LMD393219 LVX393218:LVZ393219 MFT393218:MFV393219 MPP393218:MPR393219 MZL393218:MZN393219 NJH393218:NJJ393219 NTD393218:NTF393219 OCZ393218:ODB393219 OMV393218:OMX393219 OWR393218:OWT393219 PGN393218:PGP393219 PQJ393218:PQL393219 QAF393218:QAH393219 QKB393218:QKD393219 QTX393218:QTZ393219 RDT393218:RDV393219 RNP393218:RNR393219 RXL393218:RXN393219 SHH393218:SHJ393219 SRD393218:SRF393219 TAZ393218:TBB393219 TKV393218:TKX393219 TUR393218:TUT393219 UEN393218:UEP393219 UOJ393218:UOL393219 UYF393218:UYH393219 VIB393218:VID393219 VRX393218:VRZ393219 WBT393218:WBV393219 WLP393218:WLR393219 WVL393218:WVN393219 D458754:F458755 IZ458754:JB458755 SV458754:SX458755 ACR458754:ACT458755 AMN458754:AMP458755 AWJ458754:AWL458755 BGF458754:BGH458755 BQB458754:BQD458755 BZX458754:BZZ458755 CJT458754:CJV458755 CTP458754:CTR458755 DDL458754:DDN458755 DNH458754:DNJ458755 DXD458754:DXF458755 EGZ458754:EHB458755 EQV458754:EQX458755 FAR458754:FAT458755 FKN458754:FKP458755 FUJ458754:FUL458755 GEF458754:GEH458755 GOB458754:GOD458755 GXX458754:GXZ458755 HHT458754:HHV458755 HRP458754:HRR458755 IBL458754:IBN458755 ILH458754:ILJ458755 IVD458754:IVF458755 JEZ458754:JFB458755 JOV458754:JOX458755 JYR458754:JYT458755 KIN458754:KIP458755 KSJ458754:KSL458755 LCF458754:LCH458755 LMB458754:LMD458755 LVX458754:LVZ458755 MFT458754:MFV458755 MPP458754:MPR458755 MZL458754:MZN458755 NJH458754:NJJ458755 NTD458754:NTF458755 OCZ458754:ODB458755 OMV458754:OMX458755 OWR458754:OWT458755 PGN458754:PGP458755 PQJ458754:PQL458755 QAF458754:QAH458755 QKB458754:QKD458755 QTX458754:QTZ458755 RDT458754:RDV458755 RNP458754:RNR458755 RXL458754:RXN458755 SHH458754:SHJ458755 SRD458754:SRF458755 TAZ458754:TBB458755 TKV458754:TKX458755 TUR458754:TUT458755 UEN458754:UEP458755 UOJ458754:UOL458755 UYF458754:UYH458755 VIB458754:VID458755 VRX458754:VRZ458755 WBT458754:WBV458755 WLP458754:WLR458755 WVL458754:WVN458755 D524290:F524291 IZ524290:JB524291 SV524290:SX524291 ACR524290:ACT524291 AMN524290:AMP524291 AWJ524290:AWL524291 BGF524290:BGH524291 BQB524290:BQD524291 BZX524290:BZZ524291 CJT524290:CJV524291 CTP524290:CTR524291 DDL524290:DDN524291 DNH524290:DNJ524291 DXD524290:DXF524291 EGZ524290:EHB524291 EQV524290:EQX524291 FAR524290:FAT524291 FKN524290:FKP524291 FUJ524290:FUL524291 GEF524290:GEH524291 GOB524290:GOD524291 GXX524290:GXZ524291 HHT524290:HHV524291 HRP524290:HRR524291 IBL524290:IBN524291 ILH524290:ILJ524291 IVD524290:IVF524291 JEZ524290:JFB524291 JOV524290:JOX524291 JYR524290:JYT524291 KIN524290:KIP524291 KSJ524290:KSL524291 LCF524290:LCH524291 LMB524290:LMD524291 LVX524290:LVZ524291 MFT524290:MFV524291 MPP524290:MPR524291 MZL524290:MZN524291 NJH524290:NJJ524291 NTD524290:NTF524291 OCZ524290:ODB524291 OMV524290:OMX524291 OWR524290:OWT524291 PGN524290:PGP524291 PQJ524290:PQL524291 QAF524290:QAH524291 QKB524290:QKD524291 QTX524290:QTZ524291 RDT524290:RDV524291 RNP524290:RNR524291 RXL524290:RXN524291 SHH524290:SHJ524291 SRD524290:SRF524291 TAZ524290:TBB524291 TKV524290:TKX524291 TUR524290:TUT524291 UEN524290:UEP524291 UOJ524290:UOL524291 UYF524290:UYH524291 VIB524290:VID524291 VRX524290:VRZ524291 WBT524290:WBV524291 WLP524290:WLR524291 WVL524290:WVN524291 D589826:F589827 IZ589826:JB589827 SV589826:SX589827 ACR589826:ACT589827 AMN589826:AMP589827 AWJ589826:AWL589827 BGF589826:BGH589827 BQB589826:BQD589827 BZX589826:BZZ589827 CJT589826:CJV589827 CTP589826:CTR589827 DDL589826:DDN589827 DNH589826:DNJ589827 DXD589826:DXF589827 EGZ589826:EHB589827 EQV589826:EQX589827 FAR589826:FAT589827 FKN589826:FKP589827 FUJ589826:FUL589827 GEF589826:GEH589827 GOB589826:GOD589827 GXX589826:GXZ589827 HHT589826:HHV589827 HRP589826:HRR589827 IBL589826:IBN589827 ILH589826:ILJ589827 IVD589826:IVF589827 JEZ589826:JFB589827 JOV589826:JOX589827 JYR589826:JYT589827 KIN589826:KIP589827 KSJ589826:KSL589827 LCF589826:LCH589827 LMB589826:LMD589827 LVX589826:LVZ589827 MFT589826:MFV589827 MPP589826:MPR589827 MZL589826:MZN589827 NJH589826:NJJ589827 NTD589826:NTF589827 OCZ589826:ODB589827 OMV589826:OMX589827 OWR589826:OWT589827 PGN589826:PGP589827 PQJ589826:PQL589827 QAF589826:QAH589827 QKB589826:QKD589827 QTX589826:QTZ589827 RDT589826:RDV589827 RNP589826:RNR589827 RXL589826:RXN589827 SHH589826:SHJ589827 SRD589826:SRF589827 TAZ589826:TBB589827 TKV589826:TKX589827 TUR589826:TUT589827 UEN589826:UEP589827 UOJ589826:UOL589827 UYF589826:UYH589827 VIB589826:VID589827 VRX589826:VRZ589827 WBT589826:WBV589827 WLP589826:WLR589827 WVL589826:WVN589827 D655362:F655363 IZ655362:JB655363 SV655362:SX655363 ACR655362:ACT655363 AMN655362:AMP655363 AWJ655362:AWL655363 BGF655362:BGH655363 BQB655362:BQD655363 BZX655362:BZZ655363 CJT655362:CJV655363 CTP655362:CTR655363 DDL655362:DDN655363 DNH655362:DNJ655363 DXD655362:DXF655363 EGZ655362:EHB655363 EQV655362:EQX655363 FAR655362:FAT655363 FKN655362:FKP655363 FUJ655362:FUL655363 GEF655362:GEH655363 GOB655362:GOD655363 GXX655362:GXZ655363 HHT655362:HHV655363 HRP655362:HRR655363 IBL655362:IBN655363 ILH655362:ILJ655363 IVD655362:IVF655363 JEZ655362:JFB655363 JOV655362:JOX655363 JYR655362:JYT655363 KIN655362:KIP655363 KSJ655362:KSL655363 LCF655362:LCH655363 LMB655362:LMD655363 LVX655362:LVZ655363 MFT655362:MFV655363 MPP655362:MPR655363 MZL655362:MZN655363 NJH655362:NJJ655363 NTD655362:NTF655363 OCZ655362:ODB655363 OMV655362:OMX655363 OWR655362:OWT655363 PGN655362:PGP655363 PQJ655362:PQL655363 QAF655362:QAH655363 QKB655362:QKD655363 QTX655362:QTZ655363 RDT655362:RDV655363 RNP655362:RNR655363 RXL655362:RXN655363 SHH655362:SHJ655363 SRD655362:SRF655363 TAZ655362:TBB655363 TKV655362:TKX655363 TUR655362:TUT655363 UEN655362:UEP655363 UOJ655362:UOL655363 UYF655362:UYH655363 VIB655362:VID655363 VRX655362:VRZ655363 WBT655362:WBV655363 WLP655362:WLR655363 WVL655362:WVN655363 D720898:F720899 IZ720898:JB720899 SV720898:SX720899 ACR720898:ACT720899 AMN720898:AMP720899 AWJ720898:AWL720899 BGF720898:BGH720899 BQB720898:BQD720899 BZX720898:BZZ720899 CJT720898:CJV720899 CTP720898:CTR720899 DDL720898:DDN720899 DNH720898:DNJ720899 DXD720898:DXF720899 EGZ720898:EHB720899 EQV720898:EQX720899 FAR720898:FAT720899 FKN720898:FKP720899 FUJ720898:FUL720899 GEF720898:GEH720899 GOB720898:GOD720899 GXX720898:GXZ720899 HHT720898:HHV720899 HRP720898:HRR720899 IBL720898:IBN720899 ILH720898:ILJ720899 IVD720898:IVF720899 JEZ720898:JFB720899 JOV720898:JOX720899 JYR720898:JYT720899 KIN720898:KIP720899 KSJ720898:KSL720899 LCF720898:LCH720899 LMB720898:LMD720899 LVX720898:LVZ720899 MFT720898:MFV720899 MPP720898:MPR720899 MZL720898:MZN720899 NJH720898:NJJ720899 NTD720898:NTF720899 OCZ720898:ODB720899 OMV720898:OMX720899 OWR720898:OWT720899 PGN720898:PGP720899 PQJ720898:PQL720899 QAF720898:QAH720899 QKB720898:QKD720899 QTX720898:QTZ720899 RDT720898:RDV720899 RNP720898:RNR720899 RXL720898:RXN720899 SHH720898:SHJ720899 SRD720898:SRF720899 TAZ720898:TBB720899 TKV720898:TKX720899 TUR720898:TUT720899 UEN720898:UEP720899 UOJ720898:UOL720899 UYF720898:UYH720899 VIB720898:VID720899 VRX720898:VRZ720899 WBT720898:WBV720899 WLP720898:WLR720899 WVL720898:WVN720899 D786434:F786435 IZ786434:JB786435 SV786434:SX786435 ACR786434:ACT786435 AMN786434:AMP786435 AWJ786434:AWL786435 BGF786434:BGH786435 BQB786434:BQD786435 BZX786434:BZZ786435 CJT786434:CJV786435 CTP786434:CTR786435 DDL786434:DDN786435 DNH786434:DNJ786435 DXD786434:DXF786435 EGZ786434:EHB786435 EQV786434:EQX786435 FAR786434:FAT786435 FKN786434:FKP786435 FUJ786434:FUL786435 GEF786434:GEH786435 GOB786434:GOD786435 GXX786434:GXZ786435 HHT786434:HHV786435 HRP786434:HRR786435 IBL786434:IBN786435 ILH786434:ILJ786435 IVD786434:IVF786435 JEZ786434:JFB786435 JOV786434:JOX786435 JYR786434:JYT786435 KIN786434:KIP786435 KSJ786434:KSL786435 LCF786434:LCH786435 LMB786434:LMD786435 LVX786434:LVZ786435 MFT786434:MFV786435 MPP786434:MPR786435 MZL786434:MZN786435 NJH786434:NJJ786435 NTD786434:NTF786435 OCZ786434:ODB786435 OMV786434:OMX786435 OWR786434:OWT786435 PGN786434:PGP786435 PQJ786434:PQL786435 QAF786434:QAH786435 QKB786434:QKD786435 QTX786434:QTZ786435 RDT786434:RDV786435 RNP786434:RNR786435 RXL786434:RXN786435 SHH786434:SHJ786435 SRD786434:SRF786435 TAZ786434:TBB786435 TKV786434:TKX786435 TUR786434:TUT786435 UEN786434:UEP786435 UOJ786434:UOL786435 UYF786434:UYH786435 VIB786434:VID786435 VRX786434:VRZ786435 WBT786434:WBV786435 WLP786434:WLR786435 WVL786434:WVN786435 D851970:F851971 IZ851970:JB851971 SV851970:SX851971 ACR851970:ACT851971 AMN851970:AMP851971 AWJ851970:AWL851971 BGF851970:BGH851971 BQB851970:BQD851971 BZX851970:BZZ851971 CJT851970:CJV851971 CTP851970:CTR851971 DDL851970:DDN851971 DNH851970:DNJ851971 DXD851970:DXF851971 EGZ851970:EHB851971 EQV851970:EQX851971 FAR851970:FAT851971 FKN851970:FKP851971 FUJ851970:FUL851971 GEF851970:GEH851971 GOB851970:GOD851971 GXX851970:GXZ851971 HHT851970:HHV851971 HRP851970:HRR851971 IBL851970:IBN851971 ILH851970:ILJ851971 IVD851970:IVF851971 JEZ851970:JFB851971 JOV851970:JOX851971 JYR851970:JYT851971 KIN851970:KIP851971 KSJ851970:KSL851971 LCF851970:LCH851971 LMB851970:LMD851971 LVX851970:LVZ851971 MFT851970:MFV851971 MPP851970:MPR851971 MZL851970:MZN851971 NJH851970:NJJ851971 NTD851970:NTF851971 OCZ851970:ODB851971 OMV851970:OMX851971 OWR851970:OWT851971 PGN851970:PGP851971 PQJ851970:PQL851971 QAF851970:QAH851971 QKB851970:QKD851971 QTX851970:QTZ851971 RDT851970:RDV851971 RNP851970:RNR851971 RXL851970:RXN851971 SHH851970:SHJ851971 SRD851970:SRF851971 TAZ851970:TBB851971 TKV851970:TKX851971 TUR851970:TUT851971 UEN851970:UEP851971 UOJ851970:UOL851971 UYF851970:UYH851971 VIB851970:VID851971 VRX851970:VRZ851971 WBT851970:WBV851971 WLP851970:WLR851971 WVL851970:WVN851971 D917506:F917507 IZ917506:JB917507 SV917506:SX917507 ACR917506:ACT917507 AMN917506:AMP917507 AWJ917506:AWL917507 BGF917506:BGH917507 BQB917506:BQD917507 BZX917506:BZZ917507 CJT917506:CJV917507 CTP917506:CTR917507 DDL917506:DDN917507 DNH917506:DNJ917507 DXD917506:DXF917507 EGZ917506:EHB917507 EQV917506:EQX917507 FAR917506:FAT917507 FKN917506:FKP917507 FUJ917506:FUL917507 GEF917506:GEH917507 GOB917506:GOD917507 GXX917506:GXZ917507 HHT917506:HHV917507 HRP917506:HRR917507 IBL917506:IBN917507 ILH917506:ILJ917507 IVD917506:IVF917507 JEZ917506:JFB917507 JOV917506:JOX917507 JYR917506:JYT917507 KIN917506:KIP917507 KSJ917506:KSL917507 LCF917506:LCH917507 LMB917506:LMD917507 LVX917506:LVZ917507 MFT917506:MFV917507 MPP917506:MPR917507 MZL917506:MZN917507 NJH917506:NJJ917507 NTD917506:NTF917507 OCZ917506:ODB917507 OMV917506:OMX917507 OWR917506:OWT917507 PGN917506:PGP917507 PQJ917506:PQL917507 QAF917506:QAH917507 QKB917506:QKD917507 QTX917506:QTZ917507 RDT917506:RDV917507 RNP917506:RNR917507 RXL917506:RXN917507 SHH917506:SHJ917507 SRD917506:SRF917507 TAZ917506:TBB917507 TKV917506:TKX917507 TUR917506:TUT917507 UEN917506:UEP917507 UOJ917506:UOL917507 UYF917506:UYH917507 VIB917506:VID917507 VRX917506:VRZ917507 WBT917506:WBV917507 WLP917506:WLR917507 WVL917506:WVN917507 D983042:F983043 IZ983042:JB983043 SV983042:SX983043 ACR983042:ACT983043 AMN983042:AMP983043 AWJ983042:AWL983043 BGF983042:BGH983043 BQB983042:BQD983043 BZX983042:BZZ983043 CJT983042:CJV983043 CTP983042:CTR983043 DDL983042:DDN983043 DNH983042:DNJ983043 DXD983042:DXF983043 EGZ983042:EHB983043 EQV983042:EQX983043 FAR983042:FAT983043 FKN983042:FKP983043 FUJ983042:FUL983043 GEF983042:GEH983043 GOB983042:GOD983043 GXX983042:GXZ983043 HHT983042:HHV983043 HRP983042:HRR983043 IBL983042:IBN983043 ILH983042:ILJ983043 IVD983042:IVF983043 JEZ983042:JFB983043 JOV983042:JOX983043 JYR983042:JYT983043 KIN983042:KIP983043 KSJ983042:KSL983043 LCF983042:LCH983043 LMB983042:LMD983043 LVX983042:LVZ983043 MFT983042:MFV983043 MPP983042:MPR983043 MZL983042:MZN983043 NJH983042:NJJ983043 NTD983042:NTF983043 OCZ983042:ODB983043 OMV983042:OMX983043 OWR983042:OWT983043 PGN983042:PGP983043 PQJ983042:PQL983043 QAF983042:QAH983043 QKB983042:QKD983043 QTX983042:QTZ983043 RDT983042:RDV983043 RNP983042:RNR983043 RXL983042:RXN983043 SHH983042:SHJ983043 SRD983042:SRF983043 TAZ983042:TBB983043 TKV983042:TKX983043 TUR983042:TUT983043 UEN983042:UEP983043 UOJ983042:UOL983043 UYF983042:UYH983043 VIB983042:VID983043 VRX983042:VRZ983043 WBT983042:WBV983043 WLP983042:WLR983043 WVL983042:WVN983043 F7:F21 JB7:JB21 SX7:SX21 ACT7:ACT21 AMP7:AMP21 AWL7:AWL21 BGH7:BGH21 BQD7:BQD21 BZZ7:BZZ21 CJV7:CJV21 CTR7:CTR21 DDN7:DDN21 DNJ7:DNJ21 DXF7:DXF21 EHB7:EHB21 EQX7:EQX21 FAT7:FAT21 FKP7:FKP21 FUL7:FUL21 GEH7:GEH21 GOD7:GOD21 GXZ7:GXZ21 HHV7:HHV21 HRR7:HRR21 IBN7:IBN21 ILJ7:ILJ21 IVF7:IVF21 JFB7:JFB21 JOX7:JOX21 JYT7:JYT21 KIP7:KIP21 KSL7:KSL21 LCH7:LCH21 LMD7:LMD21 LVZ7:LVZ21 MFV7:MFV21 MPR7:MPR21 MZN7:MZN21 NJJ7:NJJ21 NTF7:NTF21 ODB7:ODB21 OMX7:OMX21 OWT7:OWT21 PGP7:PGP21 PQL7:PQL21 QAH7:QAH21 QKD7:QKD21 QTZ7:QTZ21 RDV7:RDV21 RNR7:RNR21 RXN7:RXN21 SHJ7:SHJ21 SRF7:SRF21 TBB7:TBB21 TKX7:TKX21 TUT7:TUT21 UEP7:UEP21 UOL7:UOL21 UYH7:UYH21 VID7:VID21 VRZ7:VRZ21 WBV7:WBV21 WLR7:WLR21 WVN7:WVN21 F65543:F65557 JB65543:JB65557 SX65543:SX65557 ACT65543:ACT65557 AMP65543:AMP65557 AWL65543:AWL65557 BGH65543:BGH65557 BQD65543:BQD65557 BZZ65543:BZZ65557 CJV65543:CJV65557 CTR65543:CTR65557 DDN65543:DDN65557 DNJ65543:DNJ65557 DXF65543:DXF65557 EHB65543:EHB65557 EQX65543:EQX65557 FAT65543:FAT65557 FKP65543:FKP65557 FUL65543:FUL65557 GEH65543:GEH65557 GOD65543:GOD65557 GXZ65543:GXZ65557 HHV65543:HHV65557 HRR65543:HRR65557 IBN65543:IBN65557 ILJ65543:ILJ65557 IVF65543:IVF65557 JFB65543:JFB65557 JOX65543:JOX65557 JYT65543:JYT65557 KIP65543:KIP65557 KSL65543:KSL65557 LCH65543:LCH65557 LMD65543:LMD65557 LVZ65543:LVZ65557 MFV65543:MFV65557 MPR65543:MPR65557 MZN65543:MZN65557 NJJ65543:NJJ65557 NTF65543:NTF65557 ODB65543:ODB65557 OMX65543:OMX65557 OWT65543:OWT65557 PGP65543:PGP65557 PQL65543:PQL65557 QAH65543:QAH65557 QKD65543:QKD65557 QTZ65543:QTZ65557 RDV65543:RDV65557 RNR65543:RNR65557 RXN65543:RXN65557 SHJ65543:SHJ65557 SRF65543:SRF65557 TBB65543:TBB65557 TKX65543:TKX65557 TUT65543:TUT65557 UEP65543:UEP65557 UOL65543:UOL65557 UYH65543:UYH65557 VID65543:VID65557 VRZ65543:VRZ65557 WBV65543:WBV65557 WLR65543:WLR65557 WVN65543:WVN65557 F131079:F131093 JB131079:JB131093 SX131079:SX131093 ACT131079:ACT131093 AMP131079:AMP131093 AWL131079:AWL131093 BGH131079:BGH131093 BQD131079:BQD131093 BZZ131079:BZZ131093 CJV131079:CJV131093 CTR131079:CTR131093 DDN131079:DDN131093 DNJ131079:DNJ131093 DXF131079:DXF131093 EHB131079:EHB131093 EQX131079:EQX131093 FAT131079:FAT131093 FKP131079:FKP131093 FUL131079:FUL131093 GEH131079:GEH131093 GOD131079:GOD131093 GXZ131079:GXZ131093 HHV131079:HHV131093 HRR131079:HRR131093 IBN131079:IBN131093 ILJ131079:ILJ131093 IVF131079:IVF131093 JFB131079:JFB131093 JOX131079:JOX131093 JYT131079:JYT131093 KIP131079:KIP131093 KSL131079:KSL131093 LCH131079:LCH131093 LMD131079:LMD131093 LVZ131079:LVZ131093 MFV131079:MFV131093 MPR131079:MPR131093 MZN131079:MZN131093 NJJ131079:NJJ131093 NTF131079:NTF131093 ODB131079:ODB131093 OMX131079:OMX131093 OWT131079:OWT131093 PGP131079:PGP131093 PQL131079:PQL131093 QAH131079:QAH131093 QKD131079:QKD131093 QTZ131079:QTZ131093 RDV131079:RDV131093 RNR131079:RNR131093 RXN131079:RXN131093 SHJ131079:SHJ131093 SRF131079:SRF131093 TBB131079:TBB131093 TKX131079:TKX131093 TUT131079:TUT131093 UEP131079:UEP131093 UOL131079:UOL131093 UYH131079:UYH131093 VID131079:VID131093 VRZ131079:VRZ131093 WBV131079:WBV131093 WLR131079:WLR131093 WVN131079:WVN131093 F196615:F196629 JB196615:JB196629 SX196615:SX196629 ACT196615:ACT196629 AMP196615:AMP196629 AWL196615:AWL196629 BGH196615:BGH196629 BQD196615:BQD196629 BZZ196615:BZZ196629 CJV196615:CJV196629 CTR196615:CTR196629 DDN196615:DDN196629 DNJ196615:DNJ196629 DXF196615:DXF196629 EHB196615:EHB196629 EQX196615:EQX196629 FAT196615:FAT196629 FKP196615:FKP196629 FUL196615:FUL196629 GEH196615:GEH196629 GOD196615:GOD196629 GXZ196615:GXZ196629 HHV196615:HHV196629 HRR196615:HRR196629 IBN196615:IBN196629 ILJ196615:ILJ196629 IVF196615:IVF196629 JFB196615:JFB196629 JOX196615:JOX196629 JYT196615:JYT196629 KIP196615:KIP196629 KSL196615:KSL196629 LCH196615:LCH196629 LMD196615:LMD196629 LVZ196615:LVZ196629 MFV196615:MFV196629 MPR196615:MPR196629 MZN196615:MZN196629 NJJ196615:NJJ196629 NTF196615:NTF196629 ODB196615:ODB196629 OMX196615:OMX196629 OWT196615:OWT196629 PGP196615:PGP196629 PQL196615:PQL196629 QAH196615:QAH196629 QKD196615:QKD196629 QTZ196615:QTZ196629 RDV196615:RDV196629 RNR196615:RNR196629 RXN196615:RXN196629 SHJ196615:SHJ196629 SRF196615:SRF196629 TBB196615:TBB196629 TKX196615:TKX196629 TUT196615:TUT196629 UEP196615:UEP196629 UOL196615:UOL196629 UYH196615:UYH196629 VID196615:VID196629 VRZ196615:VRZ196629 WBV196615:WBV196629 WLR196615:WLR196629 WVN196615:WVN196629 F262151:F262165 JB262151:JB262165 SX262151:SX262165 ACT262151:ACT262165 AMP262151:AMP262165 AWL262151:AWL262165 BGH262151:BGH262165 BQD262151:BQD262165 BZZ262151:BZZ262165 CJV262151:CJV262165 CTR262151:CTR262165 DDN262151:DDN262165 DNJ262151:DNJ262165 DXF262151:DXF262165 EHB262151:EHB262165 EQX262151:EQX262165 FAT262151:FAT262165 FKP262151:FKP262165 FUL262151:FUL262165 GEH262151:GEH262165 GOD262151:GOD262165 GXZ262151:GXZ262165 HHV262151:HHV262165 HRR262151:HRR262165 IBN262151:IBN262165 ILJ262151:ILJ262165 IVF262151:IVF262165 JFB262151:JFB262165 JOX262151:JOX262165 JYT262151:JYT262165 KIP262151:KIP262165 KSL262151:KSL262165 LCH262151:LCH262165 LMD262151:LMD262165 LVZ262151:LVZ262165 MFV262151:MFV262165 MPR262151:MPR262165 MZN262151:MZN262165 NJJ262151:NJJ262165 NTF262151:NTF262165 ODB262151:ODB262165 OMX262151:OMX262165 OWT262151:OWT262165 PGP262151:PGP262165 PQL262151:PQL262165 QAH262151:QAH262165 QKD262151:QKD262165 QTZ262151:QTZ262165 RDV262151:RDV262165 RNR262151:RNR262165 RXN262151:RXN262165 SHJ262151:SHJ262165 SRF262151:SRF262165 TBB262151:TBB262165 TKX262151:TKX262165 TUT262151:TUT262165 UEP262151:UEP262165 UOL262151:UOL262165 UYH262151:UYH262165 VID262151:VID262165 VRZ262151:VRZ262165 WBV262151:WBV262165 WLR262151:WLR262165 WVN262151:WVN262165 F327687:F327701 JB327687:JB327701 SX327687:SX327701 ACT327687:ACT327701 AMP327687:AMP327701 AWL327687:AWL327701 BGH327687:BGH327701 BQD327687:BQD327701 BZZ327687:BZZ327701 CJV327687:CJV327701 CTR327687:CTR327701 DDN327687:DDN327701 DNJ327687:DNJ327701 DXF327687:DXF327701 EHB327687:EHB327701 EQX327687:EQX327701 FAT327687:FAT327701 FKP327687:FKP327701 FUL327687:FUL327701 GEH327687:GEH327701 GOD327687:GOD327701 GXZ327687:GXZ327701 HHV327687:HHV327701 HRR327687:HRR327701 IBN327687:IBN327701 ILJ327687:ILJ327701 IVF327687:IVF327701 JFB327687:JFB327701 JOX327687:JOX327701 JYT327687:JYT327701 KIP327687:KIP327701 KSL327687:KSL327701 LCH327687:LCH327701 LMD327687:LMD327701 LVZ327687:LVZ327701 MFV327687:MFV327701 MPR327687:MPR327701 MZN327687:MZN327701 NJJ327687:NJJ327701 NTF327687:NTF327701 ODB327687:ODB327701 OMX327687:OMX327701 OWT327687:OWT327701 PGP327687:PGP327701 PQL327687:PQL327701 QAH327687:QAH327701 QKD327687:QKD327701 QTZ327687:QTZ327701 RDV327687:RDV327701 RNR327687:RNR327701 RXN327687:RXN327701 SHJ327687:SHJ327701 SRF327687:SRF327701 TBB327687:TBB327701 TKX327687:TKX327701 TUT327687:TUT327701 UEP327687:UEP327701 UOL327687:UOL327701 UYH327687:UYH327701 VID327687:VID327701 VRZ327687:VRZ327701 WBV327687:WBV327701 WLR327687:WLR327701 WVN327687:WVN327701 F393223:F393237 JB393223:JB393237 SX393223:SX393237 ACT393223:ACT393237 AMP393223:AMP393237 AWL393223:AWL393237 BGH393223:BGH393237 BQD393223:BQD393237 BZZ393223:BZZ393237 CJV393223:CJV393237 CTR393223:CTR393237 DDN393223:DDN393237 DNJ393223:DNJ393237 DXF393223:DXF393237 EHB393223:EHB393237 EQX393223:EQX393237 FAT393223:FAT393237 FKP393223:FKP393237 FUL393223:FUL393237 GEH393223:GEH393237 GOD393223:GOD393237 GXZ393223:GXZ393237 HHV393223:HHV393237 HRR393223:HRR393237 IBN393223:IBN393237 ILJ393223:ILJ393237 IVF393223:IVF393237 JFB393223:JFB393237 JOX393223:JOX393237 JYT393223:JYT393237 KIP393223:KIP393237 KSL393223:KSL393237 LCH393223:LCH393237 LMD393223:LMD393237 LVZ393223:LVZ393237 MFV393223:MFV393237 MPR393223:MPR393237 MZN393223:MZN393237 NJJ393223:NJJ393237 NTF393223:NTF393237 ODB393223:ODB393237 OMX393223:OMX393237 OWT393223:OWT393237 PGP393223:PGP393237 PQL393223:PQL393237 QAH393223:QAH393237 QKD393223:QKD393237 QTZ393223:QTZ393237 RDV393223:RDV393237 RNR393223:RNR393237 RXN393223:RXN393237 SHJ393223:SHJ393237 SRF393223:SRF393237 TBB393223:TBB393237 TKX393223:TKX393237 TUT393223:TUT393237 UEP393223:UEP393237 UOL393223:UOL393237 UYH393223:UYH393237 VID393223:VID393237 VRZ393223:VRZ393237 WBV393223:WBV393237 WLR393223:WLR393237 WVN393223:WVN393237 F458759:F458773 JB458759:JB458773 SX458759:SX458773 ACT458759:ACT458773 AMP458759:AMP458773 AWL458759:AWL458773 BGH458759:BGH458773 BQD458759:BQD458773 BZZ458759:BZZ458773 CJV458759:CJV458773 CTR458759:CTR458773 DDN458759:DDN458773 DNJ458759:DNJ458773 DXF458759:DXF458773 EHB458759:EHB458773 EQX458759:EQX458773 FAT458759:FAT458773 FKP458759:FKP458773 FUL458759:FUL458773 GEH458759:GEH458773 GOD458759:GOD458773 GXZ458759:GXZ458773 HHV458759:HHV458773 HRR458759:HRR458773 IBN458759:IBN458773 ILJ458759:ILJ458773 IVF458759:IVF458773 JFB458759:JFB458773 JOX458759:JOX458773 JYT458759:JYT458773 KIP458759:KIP458773 KSL458759:KSL458773 LCH458759:LCH458773 LMD458759:LMD458773 LVZ458759:LVZ458773 MFV458759:MFV458773 MPR458759:MPR458773 MZN458759:MZN458773 NJJ458759:NJJ458773 NTF458759:NTF458773 ODB458759:ODB458773 OMX458759:OMX458773 OWT458759:OWT458773 PGP458759:PGP458773 PQL458759:PQL458773 QAH458759:QAH458773 QKD458759:QKD458773 QTZ458759:QTZ458773 RDV458759:RDV458773 RNR458759:RNR458773 RXN458759:RXN458773 SHJ458759:SHJ458773 SRF458759:SRF458773 TBB458759:TBB458773 TKX458759:TKX458773 TUT458759:TUT458773 UEP458759:UEP458773 UOL458759:UOL458773 UYH458759:UYH458773 VID458759:VID458773 VRZ458759:VRZ458773 WBV458759:WBV458773 WLR458759:WLR458773 WVN458759:WVN458773 F524295:F524309 JB524295:JB524309 SX524295:SX524309 ACT524295:ACT524309 AMP524295:AMP524309 AWL524295:AWL524309 BGH524295:BGH524309 BQD524295:BQD524309 BZZ524295:BZZ524309 CJV524295:CJV524309 CTR524295:CTR524309 DDN524295:DDN524309 DNJ524295:DNJ524309 DXF524295:DXF524309 EHB524295:EHB524309 EQX524295:EQX524309 FAT524295:FAT524309 FKP524295:FKP524309 FUL524295:FUL524309 GEH524295:GEH524309 GOD524295:GOD524309 GXZ524295:GXZ524309 HHV524295:HHV524309 HRR524295:HRR524309 IBN524295:IBN524309 ILJ524295:ILJ524309 IVF524295:IVF524309 JFB524295:JFB524309 JOX524295:JOX524309 JYT524295:JYT524309 KIP524295:KIP524309 KSL524295:KSL524309 LCH524295:LCH524309 LMD524295:LMD524309 LVZ524295:LVZ524309 MFV524295:MFV524309 MPR524295:MPR524309 MZN524295:MZN524309 NJJ524295:NJJ524309 NTF524295:NTF524309 ODB524295:ODB524309 OMX524295:OMX524309 OWT524295:OWT524309 PGP524295:PGP524309 PQL524295:PQL524309 QAH524295:QAH524309 QKD524295:QKD524309 QTZ524295:QTZ524309 RDV524295:RDV524309 RNR524295:RNR524309 RXN524295:RXN524309 SHJ524295:SHJ524309 SRF524295:SRF524309 TBB524295:TBB524309 TKX524295:TKX524309 TUT524295:TUT524309 UEP524295:UEP524309 UOL524295:UOL524309 UYH524295:UYH524309 VID524295:VID524309 VRZ524295:VRZ524309 WBV524295:WBV524309 WLR524295:WLR524309 WVN524295:WVN524309 F589831:F589845 JB589831:JB589845 SX589831:SX589845 ACT589831:ACT589845 AMP589831:AMP589845 AWL589831:AWL589845 BGH589831:BGH589845 BQD589831:BQD589845 BZZ589831:BZZ589845 CJV589831:CJV589845 CTR589831:CTR589845 DDN589831:DDN589845 DNJ589831:DNJ589845 DXF589831:DXF589845 EHB589831:EHB589845 EQX589831:EQX589845 FAT589831:FAT589845 FKP589831:FKP589845 FUL589831:FUL589845 GEH589831:GEH589845 GOD589831:GOD589845 GXZ589831:GXZ589845 HHV589831:HHV589845 HRR589831:HRR589845 IBN589831:IBN589845 ILJ589831:ILJ589845 IVF589831:IVF589845 JFB589831:JFB589845 JOX589831:JOX589845 JYT589831:JYT589845 KIP589831:KIP589845 KSL589831:KSL589845 LCH589831:LCH589845 LMD589831:LMD589845 LVZ589831:LVZ589845 MFV589831:MFV589845 MPR589831:MPR589845 MZN589831:MZN589845 NJJ589831:NJJ589845 NTF589831:NTF589845 ODB589831:ODB589845 OMX589831:OMX589845 OWT589831:OWT589845 PGP589831:PGP589845 PQL589831:PQL589845 QAH589831:QAH589845 QKD589831:QKD589845 QTZ589831:QTZ589845 RDV589831:RDV589845 RNR589831:RNR589845 RXN589831:RXN589845 SHJ589831:SHJ589845 SRF589831:SRF589845 TBB589831:TBB589845 TKX589831:TKX589845 TUT589831:TUT589845 UEP589831:UEP589845 UOL589831:UOL589845 UYH589831:UYH589845 VID589831:VID589845 VRZ589831:VRZ589845 WBV589831:WBV589845 WLR589831:WLR589845 WVN589831:WVN589845 F655367:F655381 JB655367:JB655381 SX655367:SX655381 ACT655367:ACT655381 AMP655367:AMP655381 AWL655367:AWL655381 BGH655367:BGH655381 BQD655367:BQD655381 BZZ655367:BZZ655381 CJV655367:CJV655381 CTR655367:CTR655381 DDN655367:DDN655381 DNJ655367:DNJ655381 DXF655367:DXF655381 EHB655367:EHB655381 EQX655367:EQX655381 FAT655367:FAT655381 FKP655367:FKP655381 FUL655367:FUL655381 GEH655367:GEH655381 GOD655367:GOD655381 GXZ655367:GXZ655381 HHV655367:HHV655381 HRR655367:HRR655381 IBN655367:IBN655381 ILJ655367:ILJ655381 IVF655367:IVF655381 JFB655367:JFB655381 JOX655367:JOX655381 JYT655367:JYT655381 KIP655367:KIP655381 KSL655367:KSL655381 LCH655367:LCH655381 LMD655367:LMD655381 LVZ655367:LVZ655381 MFV655367:MFV655381 MPR655367:MPR655381 MZN655367:MZN655381 NJJ655367:NJJ655381 NTF655367:NTF655381 ODB655367:ODB655381 OMX655367:OMX655381 OWT655367:OWT655381 PGP655367:PGP655381 PQL655367:PQL655381 QAH655367:QAH655381 QKD655367:QKD655381 QTZ655367:QTZ655381 RDV655367:RDV655381 RNR655367:RNR655381 RXN655367:RXN655381 SHJ655367:SHJ655381 SRF655367:SRF655381 TBB655367:TBB655381 TKX655367:TKX655381 TUT655367:TUT655381 UEP655367:UEP655381 UOL655367:UOL655381 UYH655367:UYH655381 VID655367:VID655381 VRZ655367:VRZ655381 WBV655367:WBV655381 WLR655367:WLR655381 WVN655367:WVN655381 F720903:F720917 JB720903:JB720917 SX720903:SX720917 ACT720903:ACT720917 AMP720903:AMP720917 AWL720903:AWL720917 BGH720903:BGH720917 BQD720903:BQD720917 BZZ720903:BZZ720917 CJV720903:CJV720917 CTR720903:CTR720917 DDN720903:DDN720917 DNJ720903:DNJ720917 DXF720903:DXF720917 EHB720903:EHB720917 EQX720903:EQX720917 FAT720903:FAT720917 FKP720903:FKP720917 FUL720903:FUL720917 GEH720903:GEH720917 GOD720903:GOD720917 GXZ720903:GXZ720917 HHV720903:HHV720917 HRR720903:HRR720917 IBN720903:IBN720917 ILJ720903:ILJ720917 IVF720903:IVF720917 JFB720903:JFB720917 JOX720903:JOX720917 JYT720903:JYT720917 KIP720903:KIP720917 KSL720903:KSL720917 LCH720903:LCH720917 LMD720903:LMD720917 LVZ720903:LVZ720917 MFV720903:MFV720917 MPR720903:MPR720917 MZN720903:MZN720917 NJJ720903:NJJ720917 NTF720903:NTF720917 ODB720903:ODB720917 OMX720903:OMX720917 OWT720903:OWT720917 PGP720903:PGP720917 PQL720903:PQL720917 QAH720903:QAH720917 QKD720903:QKD720917 QTZ720903:QTZ720917 RDV720903:RDV720917 RNR720903:RNR720917 RXN720903:RXN720917 SHJ720903:SHJ720917 SRF720903:SRF720917 TBB720903:TBB720917 TKX720903:TKX720917 TUT720903:TUT720917 UEP720903:UEP720917 UOL720903:UOL720917 UYH720903:UYH720917 VID720903:VID720917 VRZ720903:VRZ720917 WBV720903:WBV720917 WLR720903:WLR720917 WVN720903:WVN720917 F786439:F786453 JB786439:JB786453 SX786439:SX786453 ACT786439:ACT786453 AMP786439:AMP786453 AWL786439:AWL786453 BGH786439:BGH786453 BQD786439:BQD786453 BZZ786439:BZZ786453 CJV786439:CJV786453 CTR786439:CTR786453 DDN786439:DDN786453 DNJ786439:DNJ786453 DXF786439:DXF786453 EHB786439:EHB786453 EQX786439:EQX786453 FAT786439:FAT786453 FKP786439:FKP786453 FUL786439:FUL786453 GEH786439:GEH786453 GOD786439:GOD786453 GXZ786439:GXZ786453 HHV786439:HHV786453 HRR786439:HRR786453 IBN786439:IBN786453 ILJ786439:ILJ786453 IVF786439:IVF786453 JFB786439:JFB786453 JOX786439:JOX786453 JYT786439:JYT786453 KIP786439:KIP786453 KSL786439:KSL786453 LCH786439:LCH786453 LMD786439:LMD786453 LVZ786439:LVZ786453 MFV786439:MFV786453 MPR786439:MPR786453 MZN786439:MZN786453 NJJ786439:NJJ786453 NTF786439:NTF786453 ODB786439:ODB786453 OMX786439:OMX786453 OWT786439:OWT786453 PGP786439:PGP786453 PQL786439:PQL786453 QAH786439:QAH786453 QKD786439:QKD786453 QTZ786439:QTZ786453 RDV786439:RDV786453 RNR786439:RNR786453 RXN786439:RXN786453 SHJ786439:SHJ786453 SRF786439:SRF786453 TBB786439:TBB786453 TKX786439:TKX786453 TUT786439:TUT786453 UEP786439:UEP786453 UOL786439:UOL786453 UYH786439:UYH786453 VID786439:VID786453 VRZ786439:VRZ786453 WBV786439:WBV786453 WLR786439:WLR786453 WVN786439:WVN786453 F851975:F851989 JB851975:JB851989 SX851975:SX851989 ACT851975:ACT851989 AMP851975:AMP851989 AWL851975:AWL851989 BGH851975:BGH851989 BQD851975:BQD851989 BZZ851975:BZZ851989 CJV851975:CJV851989 CTR851975:CTR851989 DDN851975:DDN851989 DNJ851975:DNJ851989 DXF851975:DXF851989 EHB851975:EHB851989 EQX851975:EQX851989 FAT851975:FAT851989 FKP851975:FKP851989 FUL851975:FUL851989 GEH851975:GEH851989 GOD851975:GOD851989 GXZ851975:GXZ851989 HHV851975:HHV851989 HRR851975:HRR851989 IBN851975:IBN851989 ILJ851975:ILJ851989 IVF851975:IVF851989 JFB851975:JFB851989 JOX851975:JOX851989 JYT851975:JYT851989 KIP851975:KIP851989 KSL851975:KSL851989 LCH851975:LCH851989 LMD851975:LMD851989 LVZ851975:LVZ851989 MFV851975:MFV851989 MPR851975:MPR851989 MZN851975:MZN851989 NJJ851975:NJJ851989 NTF851975:NTF851989 ODB851975:ODB851989 OMX851975:OMX851989 OWT851975:OWT851989 PGP851975:PGP851989 PQL851975:PQL851989 QAH851975:QAH851989 QKD851975:QKD851989 QTZ851975:QTZ851989 RDV851975:RDV851989 RNR851975:RNR851989 RXN851975:RXN851989 SHJ851975:SHJ851989 SRF851975:SRF851989 TBB851975:TBB851989 TKX851975:TKX851989 TUT851975:TUT851989 UEP851975:UEP851989 UOL851975:UOL851989 UYH851975:UYH851989 VID851975:VID851989 VRZ851975:VRZ851989 WBV851975:WBV851989 WLR851975:WLR851989 WVN851975:WVN851989 F917511:F917525 JB917511:JB917525 SX917511:SX917525 ACT917511:ACT917525 AMP917511:AMP917525 AWL917511:AWL917525 BGH917511:BGH917525 BQD917511:BQD917525 BZZ917511:BZZ917525 CJV917511:CJV917525 CTR917511:CTR917525 DDN917511:DDN917525 DNJ917511:DNJ917525 DXF917511:DXF917525 EHB917511:EHB917525 EQX917511:EQX917525 FAT917511:FAT917525 FKP917511:FKP917525 FUL917511:FUL917525 GEH917511:GEH917525 GOD917511:GOD917525 GXZ917511:GXZ917525 HHV917511:HHV917525 HRR917511:HRR917525 IBN917511:IBN917525 ILJ917511:ILJ917525 IVF917511:IVF917525 JFB917511:JFB917525 JOX917511:JOX917525 JYT917511:JYT917525 KIP917511:KIP917525 KSL917511:KSL917525 LCH917511:LCH917525 LMD917511:LMD917525 LVZ917511:LVZ917525 MFV917511:MFV917525 MPR917511:MPR917525 MZN917511:MZN917525 NJJ917511:NJJ917525 NTF917511:NTF917525 ODB917511:ODB917525 OMX917511:OMX917525 OWT917511:OWT917525 PGP917511:PGP917525 PQL917511:PQL917525 QAH917511:QAH917525 QKD917511:QKD917525 QTZ917511:QTZ917525 RDV917511:RDV917525 RNR917511:RNR917525 RXN917511:RXN917525 SHJ917511:SHJ917525 SRF917511:SRF917525 TBB917511:TBB917525 TKX917511:TKX917525 TUT917511:TUT917525 UEP917511:UEP917525 UOL917511:UOL917525 UYH917511:UYH917525 VID917511:VID917525 VRZ917511:VRZ917525 WBV917511:WBV917525 WLR917511:WLR917525 WVN917511:WVN917525 F983047:F983061 JB983047:JB983061 SX983047:SX983061 ACT983047:ACT983061 AMP983047:AMP983061 AWL983047:AWL983061 BGH983047:BGH983061 BQD983047:BQD983061 BZZ983047:BZZ983061 CJV983047:CJV983061 CTR983047:CTR983061 DDN983047:DDN983061 DNJ983047:DNJ983061 DXF983047:DXF983061 EHB983047:EHB983061 EQX983047:EQX983061 FAT983047:FAT983061 FKP983047:FKP983061 FUL983047:FUL983061 GEH983047:GEH983061 GOD983047:GOD983061 GXZ983047:GXZ983061 HHV983047:HHV983061 HRR983047:HRR983061 IBN983047:IBN983061 ILJ983047:ILJ983061 IVF983047:IVF983061 JFB983047:JFB983061 JOX983047:JOX983061 JYT983047:JYT983061 KIP983047:KIP983061 KSL983047:KSL983061 LCH983047:LCH983061 LMD983047:LMD983061 LVZ983047:LVZ983061 MFV983047:MFV983061 MPR983047:MPR983061 MZN983047:MZN983061 NJJ983047:NJJ983061 NTF983047:NTF983061 ODB983047:ODB983061 OMX983047:OMX983061 OWT983047:OWT983061 PGP983047:PGP983061 PQL983047:PQL983061 QAH983047:QAH983061 QKD983047:QKD983061 QTZ983047:QTZ983061 RDV983047:RDV983061 RNR983047:RNR983061 RXN983047:RXN983061 SHJ983047:SHJ983061 SRF983047:SRF983061 TBB983047:TBB983061 TKX983047:TKX983061 TUT983047:TUT983061 UEP983047:UEP983061 UOL983047:UOL983061 UYH983047:UYH983061 VID983047:VID983061 VRZ983047:VRZ983061 WBV983047:WBV983061 WLR983047:WLR983061 WVN983047:WVN983061 C6:E6 IY6:JA6 SU6:SW6 ACQ6:ACS6 AMM6:AMO6 AWI6:AWK6 BGE6:BGG6 BQA6:BQC6 BZW6:BZY6 CJS6:CJU6 CTO6:CTQ6 DDK6:DDM6 DNG6:DNI6 DXC6:DXE6 EGY6:EHA6 EQU6:EQW6 FAQ6:FAS6 FKM6:FKO6 FUI6:FUK6 GEE6:GEG6 GOA6:GOC6 GXW6:GXY6 HHS6:HHU6 HRO6:HRQ6 IBK6:IBM6 ILG6:ILI6 IVC6:IVE6 JEY6:JFA6 JOU6:JOW6 JYQ6:JYS6 KIM6:KIO6 KSI6:KSK6 LCE6:LCG6 LMA6:LMC6 LVW6:LVY6 MFS6:MFU6 MPO6:MPQ6 MZK6:MZM6 NJG6:NJI6 NTC6:NTE6 OCY6:ODA6 OMU6:OMW6 OWQ6:OWS6 PGM6:PGO6 PQI6:PQK6 QAE6:QAG6 QKA6:QKC6 QTW6:QTY6 RDS6:RDU6 RNO6:RNQ6 RXK6:RXM6 SHG6:SHI6 SRC6:SRE6 TAY6:TBA6 TKU6:TKW6 TUQ6:TUS6 UEM6:UEO6 UOI6:UOK6 UYE6:UYG6 VIA6:VIC6 VRW6:VRY6 WBS6:WBU6 WLO6:WLQ6 WVK6:WVM6 C65542:E65542 IY65542:JA65542 SU65542:SW65542 ACQ65542:ACS65542 AMM65542:AMO65542 AWI65542:AWK65542 BGE65542:BGG65542 BQA65542:BQC65542 BZW65542:BZY65542 CJS65542:CJU65542 CTO65542:CTQ65542 DDK65542:DDM65542 DNG65542:DNI65542 DXC65542:DXE65542 EGY65542:EHA65542 EQU65542:EQW65542 FAQ65542:FAS65542 FKM65542:FKO65542 FUI65542:FUK65542 GEE65542:GEG65542 GOA65542:GOC65542 GXW65542:GXY65542 HHS65542:HHU65542 HRO65542:HRQ65542 IBK65542:IBM65542 ILG65542:ILI65542 IVC65542:IVE65542 JEY65542:JFA65542 JOU65542:JOW65542 JYQ65542:JYS65542 KIM65542:KIO65542 KSI65542:KSK65542 LCE65542:LCG65542 LMA65542:LMC65542 LVW65542:LVY65542 MFS65542:MFU65542 MPO65542:MPQ65542 MZK65542:MZM65542 NJG65542:NJI65542 NTC65542:NTE65542 OCY65542:ODA65542 OMU65542:OMW65542 OWQ65542:OWS65542 PGM65542:PGO65542 PQI65542:PQK65542 QAE65542:QAG65542 QKA65542:QKC65542 QTW65542:QTY65542 RDS65542:RDU65542 RNO65542:RNQ65542 RXK65542:RXM65542 SHG65542:SHI65542 SRC65542:SRE65542 TAY65542:TBA65542 TKU65542:TKW65542 TUQ65542:TUS65542 UEM65542:UEO65542 UOI65542:UOK65542 UYE65542:UYG65542 VIA65542:VIC65542 VRW65542:VRY65542 WBS65542:WBU65542 WLO65542:WLQ65542 WVK65542:WVM65542 C131078:E131078 IY131078:JA131078 SU131078:SW131078 ACQ131078:ACS131078 AMM131078:AMO131078 AWI131078:AWK131078 BGE131078:BGG131078 BQA131078:BQC131078 BZW131078:BZY131078 CJS131078:CJU131078 CTO131078:CTQ131078 DDK131078:DDM131078 DNG131078:DNI131078 DXC131078:DXE131078 EGY131078:EHA131078 EQU131078:EQW131078 FAQ131078:FAS131078 FKM131078:FKO131078 FUI131078:FUK131078 GEE131078:GEG131078 GOA131078:GOC131078 GXW131078:GXY131078 HHS131078:HHU131078 HRO131078:HRQ131078 IBK131078:IBM131078 ILG131078:ILI131078 IVC131078:IVE131078 JEY131078:JFA131078 JOU131078:JOW131078 JYQ131078:JYS131078 KIM131078:KIO131078 KSI131078:KSK131078 LCE131078:LCG131078 LMA131078:LMC131078 LVW131078:LVY131078 MFS131078:MFU131078 MPO131078:MPQ131078 MZK131078:MZM131078 NJG131078:NJI131078 NTC131078:NTE131078 OCY131078:ODA131078 OMU131078:OMW131078 OWQ131078:OWS131078 PGM131078:PGO131078 PQI131078:PQK131078 QAE131078:QAG131078 QKA131078:QKC131078 QTW131078:QTY131078 RDS131078:RDU131078 RNO131078:RNQ131078 RXK131078:RXM131078 SHG131078:SHI131078 SRC131078:SRE131078 TAY131078:TBA131078 TKU131078:TKW131078 TUQ131078:TUS131078 UEM131078:UEO131078 UOI131078:UOK131078 UYE131078:UYG131078 VIA131078:VIC131078 VRW131078:VRY131078 WBS131078:WBU131078 WLO131078:WLQ131078 WVK131078:WVM131078 C196614:E196614 IY196614:JA196614 SU196614:SW196614 ACQ196614:ACS196614 AMM196614:AMO196614 AWI196614:AWK196614 BGE196614:BGG196614 BQA196614:BQC196614 BZW196614:BZY196614 CJS196614:CJU196614 CTO196614:CTQ196614 DDK196614:DDM196614 DNG196614:DNI196614 DXC196614:DXE196614 EGY196614:EHA196614 EQU196614:EQW196614 FAQ196614:FAS196614 FKM196614:FKO196614 FUI196614:FUK196614 GEE196614:GEG196614 GOA196614:GOC196614 GXW196614:GXY196614 HHS196614:HHU196614 HRO196614:HRQ196614 IBK196614:IBM196614 ILG196614:ILI196614 IVC196614:IVE196614 JEY196614:JFA196614 JOU196614:JOW196614 JYQ196614:JYS196614 KIM196614:KIO196614 KSI196614:KSK196614 LCE196614:LCG196614 LMA196614:LMC196614 LVW196614:LVY196614 MFS196614:MFU196614 MPO196614:MPQ196614 MZK196614:MZM196614 NJG196614:NJI196614 NTC196614:NTE196614 OCY196614:ODA196614 OMU196614:OMW196614 OWQ196614:OWS196614 PGM196614:PGO196614 PQI196614:PQK196614 QAE196614:QAG196614 QKA196614:QKC196614 QTW196614:QTY196614 RDS196614:RDU196614 RNO196614:RNQ196614 RXK196614:RXM196614 SHG196614:SHI196614 SRC196614:SRE196614 TAY196614:TBA196614 TKU196614:TKW196614 TUQ196614:TUS196614 UEM196614:UEO196614 UOI196614:UOK196614 UYE196614:UYG196614 VIA196614:VIC196614 VRW196614:VRY196614 WBS196614:WBU196614 WLO196614:WLQ196614 WVK196614:WVM196614 C262150:E262150 IY262150:JA262150 SU262150:SW262150 ACQ262150:ACS262150 AMM262150:AMO262150 AWI262150:AWK262150 BGE262150:BGG262150 BQA262150:BQC262150 BZW262150:BZY262150 CJS262150:CJU262150 CTO262150:CTQ262150 DDK262150:DDM262150 DNG262150:DNI262150 DXC262150:DXE262150 EGY262150:EHA262150 EQU262150:EQW262150 FAQ262150:FAS262150 FKM262150:FKO262150 FUI262150:FUK262150 GEE262150:GEG262150 GOA262150:GOC262150 GXW262150:GXY262150 HHS262150:HHU262150 HRO262150:HRQ262150 IBK262150:IBM262150 ILG262150:ILI262150 IVC262150:IVE262150 JEY262150:JFA262150 JOU262150:JOW262150 JYQ262150:JYS262150 KIM262150:KIO262150 KSI262150:KSK262150 LCE262150:LCG262150 LMA262150:LMC262150 LVW262150:LVY262150 MFS262150:MFU262150 MPO262150:MPQ262150 MZK262150:MZM262150 NJG262150:NJI262150 NTC262150:NTE262150 OCY262150:ODA262150 OMU262150:OMW262150 OWQ262150:OWS262150 PGM262150:PGO262150 PQI262150:PQK262150 QAE262150:QAG262150 QKA262150:QKC262150 QTW262150:QTY262150 RDS262150:RDU262150 RNO262150:RNQ262150 RXK262150:RXM262150 SHG262150:SHI262150 SRC262150:SRE262150 TAY262150:TBA262150 TKU262150:TKW262150 TUQ262150:TUS262150 UEM262150:UEO262150 UOI262150:UOK262150 UYE262150:UYG262150 VIA262150:VIC262150 VRW262150:VRY262150 WBS262150:WBU262150 WLO262150:WLQ262150 WVK262150:WVM262150 C327686:E327686 IY327686:JA327686 SU327686:SW327686 ACQ327686:ACS327686 AMM327686:AMO327686 AWI327686:AWK327686 BGE327686:BGG327686 BQA327686:BQC327686 BZW327686:BZY327686 CJS327686:CJU327686 CTO327686:CTQ327686 DDK327686:DDM327686 DNG327686:DNI327686 DXC327686:DXE327686 EGY327686:EHA327686 EQU327686:EQW327686 FAQ327686:FAS327686 FKM327686:FKO327686 FUI327686:FUK327686 GEE327686:GEG327686 GOA327686:GOC327686 GXW327686:GXY327686 HHS327686:HHU327686 HRO327686:HRQ327686 IBK327686:IBM327686 ILG327686:ILI327686 IVC327686:IVE327686 JEY327686:JFA327686 JOU327686:JOW327686 JYQ327686:JYS327686 KIM327686:KIO327686 KSI327686:KSK327686 LCE327686:LCG327686 LMA327686:LMC327686 LVW327686:LVY327686 MFS327686:MFU327686 MPO327686:MPQ327686 MZK327686:MZM327686 NJG327686:NJI327686 NTC327686:NTE327686 OCY327686:ODA327686 OMU327686:OMW327686 OWQ327686:OWS327686 PGM327686:PGO327686 PQI327686:PQK327686 QAE327686:QAG327686 QKA327686:QKC327686 QTW327686:QTY327686 RDS327686:RDU327686 RNO327686:RNQ327686 RXK327686:RXM327686 SHG327686:SHI327686 SRC327686:SRE327686 TAY327686:TBA327686 TKU327686:TKW327686 TUQ327686:TUS327686 UEM327686:UEO327686 UOI327686:UOK327686 UYE327686:UYG327686 VIA327686:VIC327686 VRW327686:VRY327686 WBS327686:WBU327686 WLO327686:WLQ327686 WVK327686:WVM327686 C393222:E393222 IY393222:JA393222 SU393222:SW393222 ACQ393222:ACS393222 AMM393222:AMO393222 AWI393222:AWK393222 BGE393222:BGG393222 BQA393222:BQC393222 BZW393222:BZY393222 CJS393222:CJU393222 CTO393222:CTQ393222 DDK393222:DDM393222 DNG393222:DNI393222 DXC393222:DXE393222 EGY393222:EHA393222 EQU393222:EQW393222 FAQ393222:FAS393222 FKM393222:FKO393222 FUI393222:FUK393222 GEE393222:GEG393222 GOA393222:GOC393222 GXW393222:GXY393222 HHS393222:HHU393222 HRO393222:HRQ393222 IBK393222:IBM393222 ILG393222:ILI393222 IVC393222:IVE393222 JEY393222:JFA393222 JOU393222:JOW393222 JYQ393222:JYS393222 KIM393222:KIO393222 KSI393222:KSK393222 LCE393222:LCG393222 LMA393222:LMC393222 LVW393222:LVY393222 MFS393222:MFU393222 MPO393222:MPQ393222 MZK393222:MZM393222 NJG393222:NJI393222 NTC393222:NTE393222 OCY393222:ODA393222 OMU393222:OMW393222 OWQ393222:OWS393222 PGM393222:PGO393222 PQI393222:PQK393222 QAE393222:QAG393222 QKA393222:QKC393222 QTW393222:QTY393222 RDS393222:RDU393222 RNO393222:RNQ393222 RXK393222:RXM393222 SHG393222:SHI393222 SRC393222:SRE393222 TAY393222:TBA393222 TKU393222:TKW393222 TUQ393222:TUS393222 UEM393222:UEO393222 UOI393222:UOK393222 UYE393222:UYG393222 VIA393222:VIC393222 VRW393222:VRY393222 WBS393222:WBU393222 WLO393222:WLQ393222 WVK393222:WVM393222 C458758:E458758 IY458758:JA458758 SU458758:SW458758 ACQ458758:ACS458758 AMM458758:AMO458758 AWI458758:AWK458758 BGE458758:BGG458758 BQA458758:BQC458758 BZW458758:BZY458758 CJS458758:CJU458758 CTO458758:CTQ458758 DDK458758:DDM458758 DNG458758:DNI458758 DXC458758:DXE458758 EGY458758:EHA458758 EQU458758:EQW458758 FAQ458758:FAS458758 FKM458758:FKO458758 FUI458758:FUK458758 GEE458758:GEG458758 GOA458758:GOC458758 GXW458758:GXY458758 HHS458758:HHU458758 HRO458758:HRQ458758 IBK458758:IBM458758 ILG458758:ILI458758 IVC458758:IVE458758 JEY458758:JFA458758 JOU458758:JOW458758 JYQ458758:JYS458758 KIM458758:KIO458758 KSI458758:KSK458758 LCE458758:LCG458758 LMA458758:LMC458758 LVW458758:LVY458758 MFS458758:MFU458758 MPO458758:MPQ458758 MZK458758:MZM458758 NJG458758:NJI458758 NTC458758:NTE458758 OCY458758:ODA458758 OMU458758:OMW458758 OWQ458758:OWS458758 PGM458758:PGO458758 PQI458758:PQK458758 QAE458758:QAG458758 QKA458758:QKC458758 QTW458758:QTY458758 RDS458758:RDU458758 RNO458758:RNQ458758 RXK458758:RXM458758 SHG458758:SHI458758 SRC458758:SRE458758 TAY458758:TBA458758 TKU458758:TKW458758 TUQ458758:TUS458758 UEM458758:UEO458758 UOI458758:UOK458758 UYE458758:UYG458758 VIA458758:VIC458758 VRW458758:VRY458758 WBS458758:WBU458758 WLO458758:WLQ458758 WVK458758:WVM458758 C524294:E524294 IY524294:JA524294 SU524294:SW524294 ACQ524294:ACS524294 AMM524294:AMO524294 AWI524294:AWK524294 BGE524294:BGG524294 BQA524294:BQC524294 BZW524294:BZY524294 CJS524294:CJU524294 CTO524294:CTQ524294 DDK524294:DDM524294 DNG524294:DNI524294 DXC524294:DXE524294 EGY524294:EHA524294 EQU524294:EQW524294 FAQ524294:FAS524294 FKM524294:FKO524294 FUI524294:FUK524294 GEE524294:GEG524294 GOA524294:GOC524294 GXW524294:GXY524294 HHS524294:HHU524294 HRO524294:HRQ524294 IBK524294:IBM524294 ILG524294:ILI524294 IVC524294:IVE524294 JEY524294:JFA524294 JOU524294:JOW524294 JYQ524294:JYS524294 KIM524294:KIO524294 KSI524294:KSK524294 LCE524294:LCG524294 LMA524294:LMC524294 LVW524294:LVY524294 MFS524294:MFU524294 MPO524294:MPQ524294 MZK524294:MZM524294 NJG524294:NJI524294 NTC524294:NTE524294 OCY524294:ODA524294 OMU524294:OMW524294 OWQ524294:OWS524294 PGM524294:PGO524294 PQI524294:PQK524294 QAE524294:QAG524294 QKA524294:QKC524294 QTW524294:QTY524294 RDS524294:RDU524294 RNO524294:RNQ524294 RXK524294:RXM524294 SHG524294:SHI524294 SRC524294:SRE524294 TAY524294:TBA524294 TKU524294:TKW524294 TUQ524294:TUS524294 UEM524294:UEO524294 UOI524294:UOK524294 UYE524294:UYG524294 VIA524294:VIC524294 VRW524294:VRY524294 WBS524294:WBU524294 WLO524294:WLQ524294 WVK524294:WVM524294 C589830:E589830 IY589830:JA589830 SU589830:SW589830 ACQ589830:ACS589830 AMM589830:AMO589830 AWI589830:AWK589830 BGE589830:BGG589830 BQA589830:BQC589830 BZW589830:BZY589830 CJS589830:CJU589830 CTO589830:CTQ589830 DDK589830:DDM589830 DNG589830:DNI589830 DXC589830:DXE589830 EGY589830:EHA589830 EQU589830:EQW589830 FAQ589830:FAS589830 FKM589830:FKO589830 FUI589830:FUK589830 GEE589830:GEG589830 GOA589830:GOC589830 GXW589830:GXY589830 HHS589830:HHU589830 HRO589830:HRQ589830 IBK589830:IBM589830 ILG589830:ILI589830 IVC589830:IVE589830 JEY589830:JFA589830 JOU589830:JOW589830 JYQ589830:JYS589830 KIM589830:KIO589830 KSI589830:KSK589830 LCE589830:LCG589830 LMA589830:LMC589830 LVW589830:LVY589830 MFS589830:MFU589830 MPO589830:MPQ589830 MZK589830:MZM589830 NJG589830:NJI589830 NTC589830:NTE589830 OCY589830:ODA589830 OMU589830:OMW589830 OWQ589830:OWS589830 PGM589830:PGO589830 PQI589830:PQK589830 QAE589830:QAG589830 QKA589830:QKC589830 QTW589830:QTY589830 RDS589830:RDU589830 RNO589830:RNQ589830 RXK589830:RXM589830 SHG589830:SHI589830 SRC589830:SRE589830 TAY589830:TBA589830 TKU589830:TKW589830 TUQ589830:TUS589830 UEM589830:UEO589830 UOI589830:UOK589830 UYE589830:UYG589830 VIA589830:VIC589830 VRW589830:VRY589830 WBS589830:WBU589830 WLO589830:WLQ589830 WVK589830:WVM589830 C655366:E655366 IY655366:JA655366 SU655366:SW655366 ACQ655366:ACS655366 AMM655366:AMO655366 AWI655366:AWK655366 BGE655366:BGG655366 BQA655366:BQC655366 BZW655366:BZY655366 CJS655366:CJU655366 CTO655366:CTQ655366 DDK655366:DDM655366 DNG655366:DNI655366 DXC655366:DXE655366 EGY655366:EHA655366 EQU655366:EQW655366 FAQ655366:FAS655366 FKM655366:FKO655366 FUI655366:FUK655366 GEE655366:GEG655366 GOA655366:GOC655366 GXW655366:GXY655366 HHS655366:HHU655366 HRO655366:HRQ655366 IBK655366:IBM655366 ILG655366:ILI655366 IVC655366:IVE655366 JEY655366:JFA655366 JOU655366:JOW655366 JYQ655366:JYS655366 KIM655366:KIO655366 KSI655366:KSK655366 LCE655366:LCG655366 LMA655366:LMC655366 LVW655366:LVY655366 MFS655366:MFU655366 MPO655366:MPQ655366 MZK655366:MZM655366 NJG655366:NJI655366 NTC655366:NTE655366 OCY655366:ODA655366 OMU655366:OMW655366 OWQ655366:OWS655366 PGM655366:PGO655366 PQI655366:PQK655366 QAE655366:QAG655366 QKA655366:QKC655366 QTW655366:QTY655366 RDS655366:RDU655366 RNO655366:RNQ655366 RXK655366:RXM655366 SHG655366:SHI655366 SRC655366:SRE655366 TAY655366:TBA655366 TKU655366:TKW655366 TUQ655366:TUS655366 UEM655366:UEO655366 UOI655366:UOK655366 UYE655366:UYG655366 VIA655366:VIC655366 VRW655366:VRY655366 WBS655366:WBU655366 WLO655366:WLQ655366 WVK655366:WVM655366 C720902:E720902 IY720902:JA720902 SU720902:SW720902 ACQ720902:ACS720902 AMM720902:AMO720902 AWI720902:AWK720902 BGE720902:BGG720902 BQA720902:BQC720902 BZW720902:BZY720902 CJS720902:CJU720902 CTO720902:CTQ720902 DDK720902:DDM720902 DNG720902:DNI720902 DXC720902:DXE720902 EGY720902:EHA720902 EQU720902:EQW720902 FAQ720902:FAS720902 FKM720902:FKO720902 FUI720902:FUK720902 GEE720902:GEG720902 GOA720902:GOC720902 GXW720902:GXY720902 HHS720902:HHU720902 HRO720902:HRQ720902 IBK720902:IBM720902 ILG720902:ILI720902 IVC720902:IVE720902 JEY720902:JFA720902 JOU720902:JOW720902 JYQ720902:JYS720902 KIM720902:KIO720902 KSI720902:KSK720902 LCE720902:LCG720902 LMA720902:LMC720902 LVW720902:LVY720902 MFS720902:MFU720902 MPO720902:MPQ720902 MZK720902:MZM720902 NJG720902:NJI720902 NTC720902:NTE720902 OCY720902:ODA720902 OMU720902:OMW720902 OWQ720902:OWS720902 PGM720902:PGO720902 PQI720902:PQK720902 QAE720902:QAG720902 QKA720902:QKC720902 QTW720902:QTY720902 RDS720902:RDU720902 RNO720902:RNQ720902 RXK720902:RXM720902 SHG720902:SHI720902 SRC720902:SRE720902 TAY720902:TBA720902 TKU720902:TKW720902 TUQ720902:TUS720902 UEM720902:UEO720902 UOI720902:UOK720902 UYE720902:UYG720902 VIA720902:VIC720902 VRW720902:VRY720902 WBS720902:WBU720902 WLO720902:WLQ720902 WVK720902:WVM720902 C786438:E786438 IY786438:JA786438 SU786438:SW786438 ACQ786438:ACS786438 AMM786438:AMO786438 AWI786438:AWK786438 BGE786438:BGG786438 BQA786438:BQC786438 BZW786438:BZY786438 CJS786438:CJU786438 CTO786438:CTQ786438 DDK786438:DDM786438 DNG786438:DNI786438 DXC786438:DXE786438 EGY786438:EHA786438 EQU786438:EQW786438 FAQ786438:FAS786438 FKM786438:FKO786438 FUI786438:FUK786438 GEE786438:GEG786438 GOA786438:GOC786438 GXW786438:GXY786438 HHS786438:HHU786438 HRO786438:HRQ786438 IBK786438:IBM786438 ILG786438:ILI786438 IVC786438:IVE786438 JEY786438:JFA786438 JOU786438:JOW786438 JYQ786438:JYS786438 KIM786438:KIO786438 KSI786438:KSK786438 LCE786438:LCG786438 LMA786438:LMC786438 LVW786438:LVY786438 MFS786438:MFU786438 MPO786438:MPQ786438 MZK786438:MZM786438 NJG786438:NJI786438 NTC786438:NTE786438 OCY786438:ODA786438 OMU786438:OMW786438 OWQ786438:OWS786438 PGM786438:PGO786438 PQI786438:PQK786438 QAE786438:QAG786438 QKA786438:QKC786438 QTW786438:QTY786438 RDS786438:RDU786438 RNO786438:RNQ786438 RXK786438:RXM786438 SHG786438:SHI786438 SRC786438:SRE786438 TAY786438:TBA786438 TKU786438:TKW786438 TUQ786438:TUS786438 UEM786438:UEO786438 UOI786438:UOK786438 UYE786438:UYG786438 VIA786438:VIC786438 VRW786438:VRY786438 WBS786438:WBU786438 WLO786438:WLQ786438 WVK786438:WVM786438 C851974:E851974 IY851974:JA851974 SU851974:SW851974 ACQ851974:ACS851974 AMM851974:AMO851974 AWI851974:AWK851974 BGE851974:BGG851974 BQA851974:BQC851974 BZW851974:BZY851974 CJS851974:CJU851974 CTO851974:CTQ851974 DDK851974:DDM851974 DNG851974:DNI851974 DXC851974:DXE851974 EGY851974:EHA851974 EQU851974:EQW851974 FAQ851974:FAS851974 FKM851974:FKO851974 FUI851974:FUK851974 GEE851974:GEG851974 GOA851974:GOC851974 GXW851974:GXY851974 HHS851974:HHU851974 HRO851974:HRQ851974 IBK851974:IBM851974 ILG851974:ILI851974 IVC851974:IVE851974 JEY851974:JFA851974 JOU851974:JOW851974 JYQ851974:JYS851974 KIM851974:KIO851974 KSI851974:KSK851974 LCE851974:LCG851974 LMA851974:LMC851974 LVW851974:LVY851974 MFS851974:MFU851974 MPO851974:MPQ851974 MZK851974:MZM851974 NJG851974:NJI851974 NTC851974:NTE851974 OCY851974:ODA851974 OMU851974:OMW851974 OWQ851974:OWS851974 PGM851974:PGO851974 PQI851974:PQK851974 QAE851974:QAG851974 QKA851974:QKC851974 QTW851974:QTY851974 RDS851974:RDU851974 RNO851974:RNQ851974 RXK851974:RXM851974 SHG851974:SHI851974 SRC851974:SRE851974 TAY851974:TBA851974 TKU851974:TKW851974 TUQ851974:TUS851974 UEM851974:UEO851974 UOI851974:UOK851974 UYE851974:UYG851974 VIA851974:VIC851974 VRW851974:VRY851974 WBS851974:WBU851974 WLO851974:WLQ851974 WVK851974:WVM851974 C917510:E917510 IY917510:JA917510 SU917510:SW917510 ACQ917510:ACS917510 AMM917510:AMO917510 AWI917510:AWK917510 BGE917510:BGG917510 BQA917510:BQC917510 BZW917510:BZY917510 CJS917510:CJU917510 CTO917510:CTQ917510 DDK917510:DDM917510 DNG917510:DNI917510 DXC917510:DXE917510 EGY917510:EHA917510 EQU917510:EQW917510 FAQ917510:FAS917510 FKM917510:FKO917510 FUI917510:FUK917510 GEE917510:GEG917510 GOA917510:GOC917510 GXW917510:GXY917510 HHS917510:HHU917510 HRO917510:HRQ917510 IBK917510:IBM917510 ILG917510:ILI917510 IVC917510:IVE917510 JEY917510:JFA917510 JOU917510:JOW917510 JYQ917510:JYS917510 KIM917510:KIO917510 KSI917510:KSK917510 LCE917510:LCG917510 LMA917510:LMC917510 LVW917510:LVY917510 MFS917510:MFU917510 MPO917510:MPQ917510 MZK917510:MZM917510 NJG917510:NJI917510 NTC917510:NTE917510 OCY917510:ODA917510 OMU917510:OMW917510 OWQ917510:OWS917510 PGM917510:PGO917510 PQI917510:PQK917510 QAE917510:QAG917510 QKA917510:QKC917510 QTW917510:QTY917510 RDS917510:RDU917510 RNO917510:RNQ917510 RXK917510:RXM917510 SHG917510:SHI917510 SRC917510:SRE917510 TAY917510:TBA917510 TKU917510:TKW917510 TUQ917510:TUS917510 UEM917510:UEO917510 UOI917510:UOK917510 UYE917510:UYG917510 VIA917510:VIC917510 VRW917510:VRY917510 WBS917510:WBU917510 WLO917510:WLQ917510 WVK917510:WVM917510 C983046:E983046 IY983046:JA983046 SU983046:SW983046 ACQ983046:ACS983046 AMM983046:AMO983046 AWI983046:AWK983046 BGE983046:BGG983046 BQA983046:BQC983046 BZW983046:BZY983046 CJS983046:CJU983046 CTO983046:CTQ983046 DDK983046:DDM983046 DNG983046:DNI983046 DXC983046:DXE983046 EGY983046:EHA983046 EQU983046:EQW983046 FAQ983046:FAS983046 FKM983046:FKO983046 FUI983046:FUK983046 GEE983046:GEG983046 GOA983046:GOC983046 GXW983046:GXY983046 HHS983046:HHU983046 HRO983046:HRQ983046 IBK983046:IBM983046 ILG983046:ILI983046 IVC983046:IVE983046 JEY983046:JFA983046 JOU983046:JOW983046 JYQ983046:JYS983046 KIM983046:KIO983046 KSI983046:KSK983046 LCE983046:LCG983046 LMA983046:LMC983046 LVW983046:LVY983046 MFS983046:MFU983046 MPO983046:MPQ983046 MZK983046:MZM983046 NJG983046:NJI983046 NTC983046:NTE983046 OCY983046:ODA983046 OMU983046:OMW983046 OWQ983046:OWS983046 PGM983046:PGO983046 PQI983046:PQK983046 QAE983046:QAG983046 QKA983046:QKC983046 QTW983046:QTY983046 RDS983046:RDU983046 RNO983046:RNQ983046 RXK983046:RXM983046 SHG983046:SHI983046 SRC983046:SRE983046 TAY983046:TBA983046 TKU983046:TKW983046 TUQ983046:TUS983046 UEM983046:UEO983046 UOI983046:UOK983046 UYE983046:UYG983046 VIA983046:VIC983046 VRW983046:VRY983046 WBS983046:WBU983046 WLO983046:WLQ983046 WVK983046:WVM983046 E4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WVM983044 C1:C5 IY1:IY5 SU1:SU5 ACQ1:ACQ5 AMM1:AMM5 AWI1:AWI5 BGE1:BGE5 BQA1:BQA5 BZW1:BZW5 CJS1:CJS5 CTO1:CTO5 DDK1:DDK5 DNG1:DNG5 DXC1:DXC5 EGY1:EGY5 EQU1:EQU5 FAQ1:FAQ5 FKM1:FKM5 FUI1:FUI5 GEE1:GEE5 GOA1:GOA5 GXW1:GXW5 HHS1:HHS5 HRO1:HRO5 IBK1:IBK5 ILG1:ILG5 IVC1:IVC5 JEY1:JEY5 JOU1:JOU5 JYQ1:JYQ5 KIM1:KIM5 KSI1:KSI5 LCE1:LCE5 LMA1:LMA5 LVW1:LVW5 MFS1:MFS5 MPO1:MPO5 MZK1:MZK5 NJG1:NJG5 NTC1:NTC5 OCY1:OCY5 OMU1:OMU5 OWQ1:OWQ5 PGM1:PGM5 PQI1:PQI5 QAE1:QAE5 QKA1:QKA5 QTW1:QTW5 RDS1:RDS5 RNO1:RNO5 RXK1:RXK5 SHG1:SHG5 SRC1:SRC5 TAY1:TAY5 TKU1:TKU5 TUQ1:TUQ5 UEM1:UEM5 UOI1:UOI5 UYE1:UYE5 VIA1:VIA5 VRW1:VRW5 WBS1:WBS5 WLO1:WLO5 WVK1:WVK5 C65537:C65541 IY65537:IY65541 SU65537:SU65541 ACQ65537:ACQ65541 AMM65537:AMM65541 AWI65537:AWI65541 BGE65537:BGE65541 BQA65537:BQA65541 BZW65537:BZW65541 CJS65537:CJS65541 CTO65537:CTO65541 DDK65537:DDK65541 DNG65537:DNG65541 DXC65537:DXC65541 EGY65537:EGY65541 EQU65537:EQU65541 FAQ65537:FAQ65541 FKM65537:FKM65541 FUI65537:FUI65541 GEE65537:GEE65541 GOA65537:GOA65541 GXW65537:GXW65541 HHS65537:HHS65541 HRO65537:HRO65541 IBK65537:IBK65541 ILG65537:ILG65541 IVC65537:IVC65541 JEY65537:JEY65541 JOU65537:JOU65541 JYQ65537:JYQ65541 KIM65537:KIM65541 KSI65537:KSI65541 LCE65537:LCE65541 LMA65537:LMA65541 LVW65537:LVW65541 MFS65537:MFS65541 MPO65537:MPO65541 MZK65537:MZK65541 NJG65537:NJG65541 NTC65537:NTC65541 OCY65537:OCY65541 OMU65537:OMU65541 OWQ65537:OWQ65541 PGM65537:PGM65541 PQI65537:PQI65541 QAE65537:QAE65541 QKA65537:QKA65541 QTW65537:QTW65541 RDS65537:RDS65541 RNO65537:RNO65541 RXK65537:RXK65541 SHG65537:SHG65541 SRC65537:SRC65541 TAY65537:TAY65541 TKU65537:TKU65541 TUQ65537:TUQ65541 UEM65537:UEM65541 UOI65537:UOI65541 UYE65537:UYE65541 VIA65537:VIA65541 VRW65537:VRW65541 WBS65537:WBS65541 WLO65537:WLO65541 WVK65537:WVK65541 C131073:C131077 IY131073:IY131077 SU131073:SU131077 ACQ131073:ACQ131077 AMM131073:AMM131077 AWI131073:AWI131077 BGE131073:BGE131077 BQA131073:BQA131077 BZW131073:BZW131077 CJS131073:CJS131077 CTO131073:CTO131077 DDK131073:DDK131077 DNG131073:DNG131077 DXC131073:DXC131077 EGY131073:EGY131077 EQU131073:EQU131077 FAQ131073:FAQ131077 FKM131073:FKM131077 FUI131073:FUI131077 GEE131073:GEE131077 GOA131073:GOA131077 GXW131073:GXW131077 HHS131073:HHS131077 HRO131073:HRO131077 IBK131073:IBK131077 ILG131073:ILG131077 IVC131073:IVC131077 JEY131073:JEY131077 JOU131073:JOU131077 JYQ131073:JYQ131077 KIM131073:KIM131077 KSI131073:KSI131077 LCE131073:LCE131077 LMA131073:LMA131077 LVW131073:LVW131077 MFS131073:MFS131077 MPO131073:MPO131077 MZK131073:MZK131077 NJG131073:NJG131077 NTC131073:NTC131077 OCY131073:OCY131077 OMU131073:OMU131077 OWQ131073:OWQ131077 PGM131073:PGM131077 PQI131073:PQI131077 QAE131073:QAE131077 QKA131073:QKA131077 QTW131073:QTW131077 RDS131073:RDS131077 RNO131073:RNO131077 RXK131073:RXK131077 SHG131073:SHG131077 SRC131073:SRC131077 TAY131073:TAY131077 TKU131073:TKU131077 TUQ131073:TUQ131077 UEM131073:UEM131077 UOI131073:UOI131077 UYE131073:UYE131077 VIA131073:VIA131077 VRW131073:VRW131077 WBS131073:WBS131077 WLO131073:WLO131077 WVK131073:WVK131077 C196609:C196613 IY196609:IY196613 SU196609:SU196613 ACQ196609:ACQ196613 AMM196609:AMM196613 AWI196609:AWI196613 BGE196609:BGE196613 BQA196609:BQA196613 BZW196609:BZW196613 CJS196609:CJS196613 CTO196609:CTO196613 DDK196609:DDK196613 DNG196609:DNG196613 DXC196609:DXC196613 EGY196609:EGY196613 EQU196609:EQU196613 FAQ196609:FAQ196613 FKM196609:FKM196613 FUI196609:FUI196613 GEE196609:GEE196613 GOA196609:GOA196613 GXW196609:GXW196613 HHS196609:HHS196613 HRO196609:HRO196613 IBK196609:IBK196613 ILG196609:ILG196613 IVC196609:IVC196613 JEY196609:JEY196613 JOU196609:JOU196613 JYQ196609:JYQ196613 KIM196609:KIM196613 KSI196609:KSI196613 LCE196609:LCE196613 LMA196609:LMA196613 LVW196609:LVW196613 MFS196609:MFS196613 MPO196609:MPO196613 MZK196609:MZK196613 NJG196609:NJG196613 NTC196609:NTC196613 OCY196609:OCY196613 OMU196609:OMU196613 OWQ196609:OWQ196613 PGM196609:PGM196613 PQI196609:PQI196613 QAE196609:QAE196613 QKA196609:QKA196613 QTW196609:QTW196613 RDS196609:RDS196613 RNO196609:RNO196613 RXK196609:RXK196613 SHG196609:SHG196613 SRC196609:SRC196613 TAY196609:TAY196613 TKU196609:TKU196613 TUQ196609:TUQ196613 UEM196609:UEM196613 UOI196609:UOI196613 UYE196609:UYE196613 VIA196609:VIA196613 VRW196609:VRW196613 WBS196609:WBS196613 WLO196609:WLO196613 WVK196609:WVK196613 C262145:C262149 IY262145:IY262149 SU262145:SU262149 ACQ262145:ACQ262149 AMM262145:AMM262149 AWI262145:AWI262149 BGE262145:BGE262149 BQA262145:BQA262149 BZW262145:BZW262149 CJS262145:CJS262149 CTO262145:CTO262149 DDK262145:DDK262149 DNG262145:DNG262149 DXC262145:DXC262149 EGY262145:EGY262149 EQU262145:EQU262149 FAQ262145:FAQ262149 FKM262145:FKM262149 FUI262145:FUI262149 GEE262145:GEE262149 GOA262145:GOA262149 GXW262145:GXW262149 HHS262145:HHS262149 HRO262145:HRO262149 IBK262145:IBK262149 ILG262145:ILG262149 IVC262145:IVC262149 JEY262145:JEY262149 JOU262145:JOU262149 JYQ262145:JYQ262149 KIM262145:KIM262149 KSI262145:KSI262149 LCE262145:LCE262149 LMA262145:LMA262149 LVW262145:LVW262149 MFS262145:MFS262149 MPO262145:MPO262149 MZK262145:MZK262149 NJG262145:NJG262149 NTC262145:NTC262149 OCY262145:OCY262149 OMU262145:OMU262149 OWQ262145:OWQ262149 PGM262145:PGM262149 PQI262145:PQI262149 QAE262145:QAE262149 QKA262145:QKA262149 QTW262145:QTW262149 RDS262145:RDS262149 RNO262145:RNO262149 RXK262145:RXK262149 SHG262145:SHG262149 SRC262145:SRC262149 TAY262145:TAY262149 TKU262145:TKU262149 TUQ262145:TUQ262149 UEM262145:UEM262149 UOI262145:UOI262149 UYE262145:UYE262149 VIA262145:VIA262149 VRW262145:VRW262149 WBS262145:WBS262149 WLO262145:WLO262149 WVK262145:WVK262149 C327681:C327685 IY327681:IY327685 SU327681:SU327685 ACQ327681:ACQ327685 AMM327681:AMM327685 AWI327681:AWI327685 BGE327681:BGE327685 BQA327681:BQA327685 BZW327681:BZW327685 CJS327681:CJS327685 CTO327681:CTO327685 DDK327681:DDK327685 DNG327681:DNG327685 DXC327681:DXC327685 EGY327681:EGY327685 EQU327681:EQU327685 FAQ327681:FAQ327685 FKM327681:FKM327685 FUI327681:FUI327685 GEE327681:GEE327685 GOA327681:GOA327685 GXW327681:GXW327685 HHS327681:HHS327685 HRO327681:HRO327685 IBK327681:IBK327685 ILG327681:ILG327685 IVC327681:IVC327685 JEY327681:JEY327685 JOU327681:JOU327685 JYQ327681:JYQ327685 KIM327681:KIM327685 KSI327681:KSI327685 LCE327681:LCE327685 LMA327681:LMA327685 LVW327681:LVW327685 MFS327681:MFS327685 MPO327681:MPO327685 MZK327681:MZK327685 NJG327681:NJG327685 NTC327681:NTC327685 OCY327681:OCY327685 OMU327681:OMU327685 OWQ327681:OWQ327685 PGM327681:PGM327685 PQI327681:PQI327685 QAE327681:QAE327685 QKA327681:QKA327685 QTW327681:QTW327685 RDS327681:RDS327685 RNO327681:RNO327685 RXK327681:RXK327685 SHG327681:SHG327685 SRC327681:SRC327685 TAY327681:TAY327685 TKU327681:TKU327685 TUQ327681:TUQ327685 UEM327681:UEM327685 UOI327681:UOI327685 UYE327681:UYE327685 VIA327681:VIA327685 VRW327681:VRW327685 WBS327681:WBS327685 WLO327681:WLO327685 WVK327681:WVK327685 C393217:C393221 IY393217:IY393221 SU393217:SU393221 ACQ393217:ACQ393221 AMM393217:AMM393221 AWI393217:AWI393221 BGE393217:BGE393221 BQA393217:BQA393221 BZW393217:BZW393221 CJS393217:CJS393221 CTO393217:CTO393221 DDK393217:DDK393221 DNG393217:DNG393221 DXC393217:DXC393221 EGY393217:EGY393221 EQU393217:EQU393221 FAQ393217:FAQ393221 FKM393217:FKM393221 FUI393217:FUI393221 GEE393217:GEE393221 GOA393217:GOA393221 GXW393217:GXW393221 HHS393217:HHS393221 HRO393217:HRO393221 IBK393217:IBK393221 ILG393217:ILG393221 IVC393217:IVC393221 JEY393217:JEY393221 JOU393217:JOU393221 JYQ393217:JYQ393221 KIM393217:KIM393221 KSI393217:KSI393221 LCE393217:LCE393221 LMA393217:LMA393221 LVW393217:LVW393221 MFS393217:MFS393221 MPO393217:MPO393221 MZK393217:MZK393221 NJG393217:NJG393221 NTC393217:NTC393221 OCY393217:OCY393221 OMU393217:OMU393221 OWQ393217:OWQ393221 PGM393217:PGM393221 PQI393217:PQI393221 QAE393217:QAE393221 QKA393217:QKA393221 QTW393217:QTW393221 RDS393217:RDS393221 RNO393217:RNO393221 RXK393217:RXK393221 SHG393217:SHG393221 SRC393217:SRC393221 TAY393217:TAY393221 TKU393217:TKU393221 TUQ393217:TUQ393221 UEM393217:UEM393221 UOI393217:UOI393221 UYE393217:UYE393221 VIA393217:VIA393221 VRW393217:VRW393221 WBS393217:WBS393221 WLO393217:WLO393221 WVK393217:WVK393221 C458753:C458757 IY458753:IY458757 SU458753:SU458757 ACQ458753:ACQ458757 AMM458753:AMM458757 AWI458753:AWI458757 BGE458753:BGE458757 BQA458753:BQA458757 BZW458753:BZW458757 CJS458753:CJS458757 CTO458753:CTO458757 DDK458753:DDK458757 DNG458753:DNG458757 DXC458753:DXC458757 EGY458753:EGY458757 EQU458753:EQU458757 FAQ458753:FAQ458757 FKM458753:FKM458757 FUI458753:FUI458757 GEE458753:GEE458757 GOA458753:GOA458757 GXW458753:GXW458757 HHS458753:HHS458757 HRO458753:HRO458757 IBK458753:IBK458757 ILG458753:ILG458757 IVC458753:IVC458757 JEY458753:JEY458757 JOU458753:JOU458757 JYQ458753:JYQ458757 KIM458753:KIM458757 KSI458753:KSI458757 LCE458753:LCE458757 LMA458753:LMA458757 LVW458753:LVW458757 MFS458753:MFS458757 MPO458753:MPO458757 MZK458753:MZK458757 NJG458753:NJG458757 NTC458753:NTC458757 OCY458753:OCY458757 OMU458753:OMU458757 OWQ458753:OWQ458757 PGM458753:PGM458757 PQI458753:PQI458757 QAE458753:QAE458757 QKA458753:QKA458757 QTW458753:QTW458757 RDS458753:RDS458757 RNO458753:RNO458757 RXK458753:RXK458757 SHG458753:SHG458757 SRC458753:SRC458757 TAY458753:TAY458757 TKU458753:TKU458757 TUQ458753:TUQ458757 UEM458753:UEM458757 UOI458753:UOI458757 UYE458753:UYE458757 VIA458753:VIA458757 VRW458753:VRW458757 WBS458753:WBS458757 WLO458753:WLO458757 WVK458753:WVK458757 C524289:C524293 IY524289:IY524293 SU524289:SU524293 ACQ524289:ACQ524293 AMM524289:AMM524293 AWI524289:AWI524293 BGE524289:BGE524293 BQA524289:BQA524293 BZW524289:BZW524293 CJS524289:CJS524293 CTO524289:CTO524293 DDK524289:DDK524293 DNG524289:DNG524293 DXC524289:DXC524293 EGY524289:EGY524293 EQU524289:EQU524293 FAQ524289:FAQ524293 FKM524289:FKM524293 FUI524289:FUI524293 GEE524289:GEE524293 GOA524289:GOA524293 GXW524289:GXW524293 HHS524289:HHS524293 HRO524289:HRO524293 IBK524289:IBK524293 ILG524289:ILG524293 IVC524289:IVC524293 JEY524289:JEY524293 JOU524289:JOU524293 JYQ524289:JYQ524293 KIM524289:KIM524293 KSI524289:KSI524293 LCE524289:LCE524293 LMA524289:LMA524293 LVW524289:LVW524293 MFS524289:MFS524293 MPO524289:MPO524293 MZK524289:MZK524293 NJG524289:NJG524293 NTC524289:NTC524293 OCY524289:OCY524293 OMU524289:OMU524293 OWQ524289:OWQ524293 PGM524289:PGM524293 PQI524289:PQI524293 QAE524289:QAE524293 QKA524289:QKA524293 QTW524289:QTW524293 RDS524289:RDS524293 RNO524289:RNO524293 RXK524289:RXK524293 SHG524289:SHG524293 SRC524289:SRC524293 TAY524289:TAY524293 TKU524289:TKU524293 TUQ524289:TUQ524293 UEM524289:UEM524293 UOI524289:UOI524293 UYE524289:UYE524293 VIA524289:VIA524293 VRW524289:VRW524293 WBS524289:WBS524293 WLO524289:WLO524293 WVK524289:WVK524293 C589825:C589829 IY589825:IY589829 SU589825:SU589829 ACQ589825:ACQ589829 AMM589825:AMM589829 AWI589825:AWI589829 BGE589825:BGE589829 BQA589825:BQA589829 BZW589825:BZW589829 CJS589825:CJS589829 CTO589825:CTO589829 DDK589825:DDK589829 DNG589825:DNG589829 DXC589825:DXC589829 EGY589825:EGY589829 EQU589825:EQU589829 FAQ589825:FAQ589829 FKM589825:FKM589829 FUI589825:FUI589829 GEE589825:GEE589829 GOA589825:GOA589829 GXW589825:GXW589829 HHS589825:HHS589829 HRO589825:HRO589829 IBK589825:IBK589829 ILG589825:ILG589829 IVC589825:IVC589829 JEY589825:JEY589829 JOU589825:JOU589829 JYQ589825:JYQ589829 KIM589825:KIM589829 KSI589825:KSI589829 LCE589825:LCE589829 LMA589825:LMA589829 LVW589825:LVW589829 MFS589825:MFS589829 MPO589825:MPO589829 MZK589825:MZK589829 NJG589825:NJG589829 NTC589825:NTC589829 OCY589825:OCY589829 OMU589825:OMU589829 OWQ589825:OWQ589829 PGM589825:PGM589829 PQI589825:PQI589829 QAE589825:QAE589829 QKA589825:QKA589829 QTW589825:QTW589829 RDS589825:RDS589829 RNO589825:RNO589829 RXK589825:RXK589829 SHG589825:SHG589829 SRC589825:SRC589829 TAY589825:TAY589829 TKU589825:TKU589829 TUQ589825:TUQ589829 UEM589825:UEM589829 UOI589825:UOI589829 UYE589825:UYE589829 VIA589825:VIA589829 VRW589825:VRW589829 WBS589825:WBS589829 WLO589825:WLO589829 WVK589825:WVK589829 C655361:C655365 IY655361:IY655365 SU655361:SU655365 ACQ655361:ACQ655365 AMM655361:AMM655365 AWI655361:AWI655365 BGE655361:BGE655365 BQA655361:BQA655365 BZW655361:BZW655365 CJS655361:CJS655365 CTO655361:CTO655365 DDK655361:DDK655365 DNG655361:DNG655365 DXC655361:DXC655365 EGY655361:EGY655365 EQU655361:EQU655365 FAQ655361:FAQ655365 FKM655361:FKM655365 FUI655361:FUI655365 GEE655361:GEE655365 GOA655361:GOA655365 GXW655361:GXW655365 HHS655361:HHS655365 HRO655361:HRO655365 IBK655361:IBK655365 ILG655361:ILG655365 IVC655361:IVC655365 JEY655361:JEY655365 JOU655361:JOU655365 JYQ655361:JYQ655365 KIM655361:KIM655365 KSI655361:KSI655365 LCE655361:LCE655365 LMA655361:LMA655365 LVW655361:LVW655365 MFS655361:MFS655365 MPO655361:MPO655365 MZK655361:MZK655365 NJG655361:NJG655365 NTC655361:NTC655365 OCY655361:OCY655365 OMU655361:OMU655365 OWQ655361:OWQ655365 PGM655361:PGM655365 PQI655361:PQI655365 QAE655361:QAE655365 QKA655361:QKA655365 QTW655361:QTW655365 RDS655361:RDS655365 RNO655361:RNO655365 RXK655361:RXK655365 SHG655361:SHG655365 SRC655361:SRC655365 TAY655361:TAY655365 TKU655361:TKU655365 TUQ655361:TUQ655365 UEM655361:UEM655365 UOI655361:UOI655365 UYE655361:UYE655365 VIA655361:VIA655365 VRW655361:VRW655365 WBS655361:WBS655365 WLO655361:WLO655365 WVK655361:WVK655365 C720897:C720901 IY720897:IY720901 SU720897:SU720901 ACQ720897:ACQ720901 AMM720897:AMM720901 AWI720897:AWI720901 BGE720897:BGE720901 BQA720897:BQA720901 BZW720897:BZW720901 CJS720897:CJS720901 CTO720897:CTO720901 DDK720897:DDK720901 DNG720897:DNG720901 DXC720897:DXC720901 EGY720897:EGY720901 EQU720897:EQU720901 FAQ720897:FAQ720901 FKM720897:FKM720901 FUI720897:FUI720901 GEE720897:GEE720901 GOA720897:GOA720901 GXW720897:GXW720901 HHS720897:HHS720901 HRO720897:HRO720901 IBK720897:IBK720901 ILG720897:ILG720901 IVC720897:IVC720901 JEY720897:JEY720901 JOU720897:JOU720901 JYQ720897:JYQ720901 KIM720897:KIM720901 KSI720897:KSI720901 LCE720897:LCE720901 LMA720897:LMA720901 LVW720897:LVW720901 MFS720897:MFS720901 MPO720897:MPO720901 MZK720897:MZK720901 NJG720897:NJG720901 NTC720897:NTC720901 OCY720897:OCY720901 OMU720897:OMU720901 OWQ720897:OWQ720901 PGM720897:PGM720901 PQI720897:PQI720901 QAE720897:QAE720901 QKA720897:QKA720901 QTW720897:QTW720901 RDS720897:RDS720901 RNO720897:RNO720901 RXK720897:RXK720901 SHG720897:SHG720901 SRC720897:SRC720901 TAY720897:TAY720901 TKU720897:TKU720901 TUQ720897:TUQ720901 UEM720897:UEM720901 UOI720897:UOI720901 UYE720897:UYE720901 VIA720897:VIA720901 VRW720897:VRW720901 WBS720897:WBS720901 WLO720897:WLO720901 WVK720897:WVK720901 C786433:C786437 IY786433:IY786437 SU786433:SU786437 ACQ786433:ACQ786437 AMM786433:AMM786437 AWI786433:AWI786437 BGE786433:BGE786437 BQA786433:BQA786437 BZW786433:BZW786437 CJS786433:CJS786437 CTO786433:CTO786437 DDK786433:DDK786437 DNG786433:DNG786437 DXC786433:DXC786437 EGY786433:EGY786437 EQU786433:EQU786437 FAQ786433:FAQ786437 FKM786433:FKM786437 FUI786433:FUI786437 GEE786433:GEE786437 GOA786433:GOA786437 GXW786433:GXW786437 HHS786433:HHS786437 HRO786433:HRO786437 IBK786433:IBK786437 ILG786433:ILG786437 IVC786433:IVC786437 JEY786433:JEY786437 JOU786433:JOU786437 JYQ786433:JYQ786437 KIM786433:KIM786437 KSI786433:KSI786437 LCE786433:LCE786437 LMA786433:LMA786437 LVW786433:LVW786437 MFS786433:MFS786437 MPO786433:MPO786437 MZK786433:MZK786437 NJG786433:NJG786437 NTC786433:NTC786437 OCY786433:OCY786437 OMU786433:OMU786437 OWQ786433:OWQ786437 PGM786433:PGM786437 PQI786433:PQI786437 QAE786433:QAE786437 QKA786433:QKA786437 QTW786433:QTW786437 RDS786433:RDS786437 RNO786433:RNO786437 RXK786433:RXK786437 SHG786433:SHG786437 SRC786433:SRC786437 TAY786433:TAY786437 TKU786433:TKU786437 TUQ786433:TUQ786437 UEM786433:UEM786437 UOI786433:UOI786437 UYE786433:UYE786437 VIA786433:VIA786437 VRW786433:VRW786437 WBS786433:WBS786437 WLO786433:WLO786437 WVK786433:WVK786437 C851969:C851973 IY851969:IY851973 SU851969:SU851973 ACQ851969:ACQ851973 AMM851969:AMM851973 AWI851969:AWI851973 BGE851969:BGE851973 BQA851969:BQA851973 BZW851969:BZW851973 CJS851969:CJS851973 CTO851969:CTO851973 DDK851969:DDK851973 DNG851969:DNG851973 DXC851969:DXC851973 EGY851969:EGY851973 EQU851969:EQU851973 FAQ851969:FAQ851973 FKM851969:FKM851973 FUI851969:FUI851973 GEE851969:GEE851973 GOA851969:GOA851973 GXW851969:GXW851973 HHS851969:HHS851973 HRO851969:HRO851973 IBK851969:IBK851973 ILG851969:ILG851973 IVC851969:IVC851973 JEY851969:JEY851973 JOU851969:JOU851973 JYQ851969:JYQ851973 KIM851969:KIM851973 KSI851969:KSI851973 LCE851969:LCE851973 LMA851969:LMA851973 LVW851969:LVW851973 MFS851969:MFS851973 MPO851969:MPO851973 MZK851969:MZK851973 NJG851969:NJG851973 NTC851969:NTC851973 OCY851969:OCY851973 OMU851969:OMU851973 OWQ851969:OWQ851973 PGM851969:PGM851973 PQI851969:PQI851973 QAE851969:QAE851973 QKA851969:QKA851973 QTW851969:QTW851973 RDS851969:RDS851973 RNO851969:RNO851973 RXK851969:RXK851973 SHG851969:SHG851973 SRC851969:SRC851973 TAY851969:TAY851973 TKU851969:TKU851973 TUQ851969:TUQ851973 UEM851969:UEM851973 UOI851969:UOI851973 UYE851969:UYE851973 VIA851969:VIA851973 VRW851969:VRW851973 WBS851969:WBS851973 WLO851969:WLO851973 WVK851969:WVK851973 C917505:C917509 IY917505:IY917509 SU917505:SU917509 ACQ917505:ACQ917509 AMM917505:AMM917509 AWI917505:AWI917509 BGE917505:BGE917509 BQA917505:BQA917509 BZW917505:BZW917509 CJS917505:CJS917509 CTO917505:CTO917509 DDK917505:DDK917509 DNG917505:DNG917509 DXC917505:DXC917509 EGY917505:EGY917509 EQU917505:EQU917509 FAQ917505:FAQ917509 FKM917505:FKM917509 FUI917505:FUI917509 GEE917505:GEE917509 GOA917505:GOA917509 GXW917505:GXW917509 HHS917505:HHS917509 HRO917505:HRO917509 IBK917505:IBK917509 ILG917505:ILG917509 IVC917505:IVC917509 JEY917505:JEY917509 JOU917505:JOU917509 JYQ917505:JYQ917509 KIM917505:KIM917509 KSI917505:KSI917509 LCE917505:LCE917509 LMA917505:LMA917509 LVW917505:LVW917509 MFS917505:MFS917509 MPO917505:MPO917509 MZK917505:MZK917509 NJG917505:NJG917509 NTC917505:NTC917509 OCY917505:OCY917509 OMU917505:OMU917509 OWQ917505:OWQ917509 PGM917505:PGM917509 PQI917505:PQI917509 QAE917505:QAE917509 QKA917505:QKA917509 QTW917505:QTW917509 RDS917505:RDS917509 RNO917505:RNO917509 RXK917505:RXK917509 SHG917505:SHG917509 SRC917505:SRC917509 TAY917505:TAY917509 TKU917505:TKU917509 TUQ917505:TUQ917509 UEM917505:UEM917509 UOI917505:UOI917509 UYE917505:UYE917509 VIA917505:VIA917509 VRW917505:VRW917509 WBS917505:WBS917509 WLO917505:WLO917509 WVK917505:WVK917509 C983041:C983045 IY983041:IY983045 SU983041:SU983045 ACQ983041:ACQ983045 AMM983041:AMM983045 AWI983041:AWI983045 BGE983041:BGE983045 BQA983041:BQA983045 BZW983041:BZW983045 CJS983041:CJS983045 CTO983041:CTO983045 DDK983041:DDK983045 DNG983041:DNG983045 DXC983041:DXC983045 EGY983041:EGY983045 EQU983041:EQU983045 FAQ983041:FAQ983045 FKM983041:FKM983045 FUI983041:FUI983045 GEE983041:GEE983045 GOA983041:GOA983045 GXW983041:GXW983045 HHS983041:HHS983045 HRO983041:HRO983045 IBK983041:IBK983045 ILG983041:ILG983045 IVC983041:IVC983045 JEY983041:JEY983045 JOU983041:JOU983045 JYQ983041:JYQ983045 KIM983041:KIM983045 KSI983041:KSI983045 LCE983041:LCE983045 LMA983041:LMA983045 LVW983041:LVW983045 MFS983041:MFS983045 MPO983041:MPO983045 MZK983041:MZK983045 NJG983041:NJG983045 NTC983041:NTC983045 OCY983041:OCY983045 OMU983041:OMU983045 OWQ983041:OWQ983045 PGM983041:PGM983045 PQI983041:PQI983045 QAE983041:QAE983045 QKA983041:QKA983045 QTW983041:QTW983045 RDS983041:RDS983045 RNO983041:RNO983045 RXK983041:RXK983045 SHG983041:SHG983045 SRC983041:SRC983045 TAY983041:TAY983045 TKU983041:TKU983045 TUQ983041:TUQ983045 UEM983041:UEM983045 UOI983041:UOI983045 UYE983041:UYE983045 VIA983041:VIA983045 VRW983041:VRW983045 WBS983041:WBS983045 WLO983041:WLO983045 WVK983041:WVK983045 H11:K11 JD11:JG11 SZ11:TC11 ACV11:ACY11 AMR11:AMU11 AWN11:AWQ11 BGJ11:BGM11 BQF11:BQI11 CAB11:CAE11 CJX11:CKA11 CTT11:CTW11 DDP11:DDS11 DNL11:DNO11 DXH11:DXK11 EHD11:EHG11 EQZ11:ERC11 FAV11:FAY11 FKR11:FKU11 FUN11:FUQ11 GEJ11:GEM11 GOF11:GOI11 GYB11:GYE11 HHX11:HIA11 HRT11:HRW11 IBP11:IBS11 ILL11:ILO11 IVH11:IVK11 JFD11:JFG11 JOZ11:JPC11 JYV11:JYY11 KIR11:KIU11 KSN11:KSQ11 LCJ11:LCM11 LMF11:LMI11 LWB11:LWE11 MFX11:MGA11 MPT11:MPW11 MZP11:MZS11 NJL11:NJO11 NTH11:NTK11 ODD11:ODG11 OMZ11:ONC11 OWV11:OWY11 PGR11:PGU11 PQN11:PQQ11 QAJ11:QAM11 QKF11:QKI11 QUB11:QUE11 RDX11:REA11 RNT11:RNW11 RXP11:RXS11 SHL11:SHO11 SRH11:SRK11 TBD11:TBG11 TKZ11:TLC11 TUV11:TUY11 UER11:UEU11 UON11:UOQ11 UYJ11:UYM11 VIF11:VII11 VSB11:VSE11 WBX11:WCA11 WLT11:WLW11 WVP11:WVS11 H65547:K65547 JD65547:JG65547 SZ65547:TC65547 ACV65547:ACY65547 AMR65547:AMU65547 AWN65547:AWQ65547 BGJ65547:BGM65547 BQF65547:BQI65547 CAB65547:CAE65547 CJX65547:CKA65547 CTT65547:CTW65547 DDP65547:DDS65547 DNL65547:DNO65547 DXH65547:DXK65547 EHD65547:EHG65547 EQZ65547:ERC65547 FAV65547:FAY65547 FKR65547:FKU65547 FUN65547:FUQ65547 GEJ65547:GEM65547 GOF65547:GOI65547 GYB65547:GYE65547 HHX65547:HIA65547 HRT65547:HRW65547 IBP65547:IBS65547 ILL65547:ILO65547 IVH65547:IVK65547 JFD65547:JFG65547 JOZ65547:JPC65547 JYV65547:JYY65547 KIR65547:KIU65547 KSN65547:KSQ65547 LCJ65547:LCM65547 LMF65547:LMI65547 LWB65547:LWE65547 MFX65547:MGA65547 MPT65547:MPW65547 MZP65547:MZS65547 NJL65547:NJO65547 NTH65547:NTK65547 ODD65547:ODG65547 OMZ65547:ONC65547 OWV65547:OWY65547 PGR65547:PGU65547 PQN65547:PQQ65547 QAJ65547:QAM65547 QKF65547:QKI65547 QUB65547:QUE65547 RDX65547:REA65547 RNT65547:RNW65547 RXP65547:RXS65547 SHL65547:SHO65547 SRH65547:SRK65547 TBD65547:TBG65547 TKZ65547:TLC65547 TUV65547:TUY65547 UER65547:UEU65547 UON65547:UOQ65547 UYJ65547:UYM65547 VIF65547:VII65547 VSB65547:VSE65547 WBX65547:WCA65547 WLT65547:WLW65547 WVP65547:WVS65547 H131083:K131083 JD131083:JG131083 SZ131083:TC131083 ACV131083:ACY131083 AMR131083:AMU131083 AWN131083:AWQ131083 BGJ131083:BGM131083 BQF131083:BQI131083 CAB131083:CAE131083 CJX131083:CKA131083 CTT131083:CTW131083 DDP131083:DDS131083 DNL131083:DNO131083 DXH131083:DXK131083 EHD131083:EHG131083 EQZ131083:ERC131083 FAV131083:FAY131083 FKR131083:FKU131083 FUN131083:FUQ131083 GEJ131083:GEM131083 GOF131083:GOI131083 GYB131083:GYE131083 HHX131083:HIA131083 HRT131083:HRW131083 IBP131083:IBS131083 ILL131083:ILO131083 IVH131083:IVK131083 JFD131083:JFG131083 JOZ131083:JPC131083 JYV131083:JYY131083 KIR131083:KIU131083 KSN131083:KSQ131083 LCJ131083:LCM131083 LMF131083:LMI131083 LWB131083:LWE131083 MFX131083:MGA131083 MPT131083:MPW131083 MZP131083:MZS131083 NJL131083:NJO131083 NTH131083:NTK131083 ODD131083:ODG131083 OMZ131083:ONC131083 OWV131083:OWY131083 PGR131083:PGU131083 PQN131083:PQQ131083 QAJ131083:QAM131083 QKF131083:QKI131083 QUB131083:QUE131083 RDX131083:REA131083 RNT131083:RNW131083 RXP131083:RXS131083 SHL131083:SHO131083 SRH131083:SRK131083 TBD131083:TBG131083 TKZ131083:TLC131083 TUV131083:TUY131083 UER131083:UEU131083 UON131083:UOQ131083 UYJ131083:UYM131083 VIF131083:VII131083 VSB131083:VSE131083 WBX131083:WCA131083 WLT131083:WLW131083 WVP131083:WVS131083 H196619:K196619 JD196619:JG196619 SZ196619:TC196619 ACV196619:ACY196619 AMR196619:AMU196619 AWN196619:AWQ196619 BGJ196619:BGM196619 BQF196619:BQI196619 CAB196619:CAE196619 CJX196619:CKA196619 CTT196619:CTW196619 DDP196619:DDS196619 DNL196619:DNO196619 DXH196619:DXK196619 EHD196619:EHG196619 EQZ196619:ERC196619 FAV196619:FAY196619 FKR196619:FKU196619 FUN196619:FUQ196619 GEJ196619:GEM196619 GOF196619:GOI196619 GYB196619:GYE196619 HHX196619:HIA196619 HRT196619:HRW196619 IBP196619:IBS196619 ILL196619:ILO196619 IVH196619:IVK196619 JFD196619:JFG196619 JOZ196619:JPC196619 JYV196619:JYY196619 KIR196619:KIU196619 KSN196619:KSQ196619 LCJ196619:LCM196619 LMF196619:LMI196619 LWB196619:LWE196619 MFX196619:MGA196619 MPT196619:MPW196619 MZP196619:MZS196619 NJL196619:NJO196619 NTH196619:NTK196619 ODD196619:ODG196619 OMZ196619:ONC196619 OWV196619:OWY196619 PGR196619:PGU196619 PQN196619:PQQ196619 QAJ196619:QAM196619 QKF196619:QKI196619 QUB196619:QUE196619 RDX196619:REA196619 RNT196619:RNW196619 RXP196619:RXS196619 SHL196619:SHO196619 SRH196619:SRK196619 TBD196619:TBG196619 TKZ196619:TLC196619 TUV196619:TUY196619 UER196619:UEU196619 UON196619:UOQ196619 UYJ196619:UYM196619 VIF196619:VII196619 VSB196619:VSE196619 WBX196619:WCA196619 WLT196619:WLW196619 WVP196619:WVS196619 H262155:K262155 JD262155:JG262155 SZ262155:TC262155 ACV262155:ACY262155 AMR262155:AMU262155 AWN262155:AWQ262155 BGJ262155:BGM262155 BQF262155:BQI262155 CAB262155:CAE262155 CJX262155:CKA262155 CTT262155:CTW262155 DDP262155:DDS262155 DNL262155:DNO262155 DXH262155:DXK262155 EHD262155:EHG262155 EQZ262155:ERC262155 FAV262155:FAY262155 FKR262155:FKU262155 FUN262155:FUQ262155 GEJ262155:GEM262155 GOF262155:GOI262155 GYB262155:GYE262155 HHX262155:HIA262155 HRT262155:HRW262155 IBP262155:IBS262155 ILL262155:ILO262155 IVH262155:IVK262155 JFD262155:JFG262155 JOZ262155:JPC262155 JYV262155:JYY262155 KIR262155:KIU262155 KSN262155:KSQ262155 LCJ262155:LCM262155 LMF262155:LMI262155 LWB262155:LWE262155 MFX262155:MGA262155 MPT262155:MPW262155 MZP262155:MZS262155 NJL262155:NJO262155 NTH262155:NTK262155 ODD262155:ODG262155 OMZ262155:ONC262155 OWV262155:OWY262155 PGR262155:PGU262155 PQN262155:PQQ262155 QAJ262155:QAM262155 QKF262155:QKI262155 QUB262155:QUE262155 RDX262155:REA262155 RNT262155:RNW262155 RXP262155:RXS262155 SHL262155:SHO262155 SRH262155:SRK262155 TBD262155:TBG262155 TKZ262155:TLC262155 TUV262155:TUY262155 UER262155:UEU262155 UON262155:UOQ262155 UYJ262155:UYM262155 VIF262155:VII262155 VSB262155:VSE262155 WBX262155:WCA262155 WLT262155:WLW262155 WVP262155:WVS262155 H327691:K327691 JD327691:JG327691 SZ327691:TC327691 ACV327691:ACY327691 AMR327691:AMU327691 AWN327691:AWQ327691 BGJ327691:BGM327691 BQF327691:BQI327691 CAB327691:CAE327691 CJX327691:CKA327691 CTT327691:CTW327691 DDP327691:DDS327691 DNL327691:DNO327691 DXH327691:DXK327691 EHD327691:EHG327691 EQZ327691:ERC327691 FAV327691:FAY327691 FKR327691:FKU327691 FUN327691:FUQ327691 GEJ327691:GEM327691 GOF327691:GOI327691 GYB327691:GYE327691 HHX327691:HIA327691 HRT327691:HRW327691 IBP327691:IBS327691 ILL327691:ILO327691 IVH327691:IVK327691 JFD327691:JFG327691 JOZ327691:JPC327691 JYV327691:JYY327691 KIR327691:KIU327691 KSN327691:KSQ327691 LCJ327691:LCM327691 LMF327691:LMI327691 LWB327691:LWE327691 MFX327691:MGA327691 MPT327691:MPW327691 MZP327691:MZS327691 NJL327691:NJO327691 NTH327691:NTK327691 ODD327691:ODG327691 OMZ327691:ONC327691 OWV327691:OWY327691 PGR327691:PGU327691 PQN327691:PQQ327691 QAJ327691:QAM327691 QKF327691:QKI327691 QUB327691:QUE327691 RDX327691:REA327691 RNT327691:RNW327691 RXP327691:RXS327691 SHL327691:SHO327691 SRH327691:SRK327691 TBD327691:TBG327691 TKZ327691:TLC327691 TUV327691:TUY327691 UER327691:UEU327691 UON327691:UOQ327691 UYJ327691:UYM327691 VIF327691:VII327691 VSB327691:VSE327691 WBX327691:WCA327691 WLT327691:WLW327691 WVP327691:WVS327691 H393227:K393227 JD393227:JG393227 SZ393227:TC393227 ACV393227:ACY393227 AMR393227:AMU393227 AWN393227:AWQ393227 BGJ393227:BGM393227 BQF393227:BQI393227 CAB393227:CAE393227 CJX393227:CKA393227 CTT393227:CTW393227 DDP393227:DDS393227 DNL393227:DNO393227 DXH393227:DXK393227 EHD393227:EHG393227 EQZ393227:ERC393227 FAV393227:FAY393227 FKR393227:FKU393227 FUN393227:FUQ393227 GEJ393227:GEM393227 GOF393227:GOI393227 GYB393227:GYE393227 HHX393227:HIA393227 HRT393227:HRW393227 IBP393227:IBS393227 ILL393227:ILO393227 IVH393227:IVK393227 JFD393227:JFG393227 JOZ393227:JPC393227 JYV393227:JYY393227 KIR393227:KIU393227 KSN393227:KSQ393227 LCJ393227:LCM393227 LMF393227:LMI393227 LWB393227:LWE393227 MFX393227:MGA393227 MPT393227:MPW393227 MZP393227:MZS393227 NJL393227:NJO393227 NTH393227:NTK393227 ODD393227:ODG393227 OMZ393227:ONC393227 OWV393227:OWY393227 PGR393227:PGU393227 PQN393227:PQQ393227 QAJ393227:QAM393227 QKF393227:QKI393227 QUB393227:QUE393227 RDX393227:REA393227 RNT393227:RNW393227 RXP393227:RXS393227 SHL393227:SHO393227 SRH393227:SRK393227 TBD393227:TBG393227 TKZ393227:TLC393227 TUV393227:TUY393227 UER393227:UEU393227 UON393227:UOQ393227 UYJ393227:UYM393227 VIF393227:VII393227 VSB393227:VSE393227 WBX393227:WCA393227 WLT393227:WLW393227 WVP393227:WVS393227 H458763:K458763 JD458763:JG458763 SZ458763:TC458763 ACV458763:ACY458763 AMR458763:AMU458763 AWN458763:AWQ458763 BGJ458763:BGM458763 BQF458763:BQI458763 CAB458763:CAE458763 CJX458763:CKA458763 CTT458763:CTW458763 DDP458763:DDS458763 DNL458763:DNO458763 DXH458763:DXK458763 EHD458763:EHG458763 EQZ458763:ERC458763 FAV458763:FAY458763 FKR458763:FKU458763 FUN458763:FUQ458763 GEJ458763:GEM458763 GOF458763:GOI458763 GYB458763:GYE458763 HHX458763:HIA458763 HRT458763:HRW458763 IBP458763:IBS458763 ILL458763:ILO458763 IVH458763:IVK458763 JFD458763:JFG458763 JOZ458763:JPC458763 JYV458763:JYY458763 KIR458763:KIU458763 KSN458763:KSQ458763 LCJ458763:LCM458763 LMF458763:LMI458763 LWB458763:LWE458763 MFX458763:MGA458763 MPT458763:MPW458763 MZP458763:MZS458763 NJL458763:NJO458763 NTH458763:NTK458763 ODD458763:ODG458763 OMZ458763:ONC458763 OWV458763:OWY458763 PGR458763:PGU458763 PQN458763:PQQ458763 QAJ458763:QAM458763 QKF458763:QKI458763 QUB458763:QUE458763 RDX458763:REA458763 RNT458763:RNW458763 RXP458763:RXS458763 SHL458763:SHO458763 SRH458763:SRK458763 TBD458763:TBG458763 TKZ458763:TLC458763 TUV458763:TUY458763 UER458763:UEU458763 UON458763:UOQ458763 UYJ458763:UYM458763 VIF458763:VII458763 VSB458763:VSE458763 WBX458763:WCA458763 WLT458763:WLW458763 WVP458763:WVS458763 H524299:K524299 JD524299:JG524299 SZ524299:TC524299 ACV524299:ACY524299 AMR524299:AMU524299 AWN524299:AWQ524299 BGJ524299:BGM524299 BQF524299:BQI524299 CAB524299:CAE524299 CJX524299:CKA524299 CTT524299:CTW524299 DDP524299:DDS524299 DNL524299:DNO524299 DXH524299:DXK524299 EHD524299:EHG524299 EQZ524299:ERC524299 FAV524299:FAY524299 FKR524299:FKU524299 FUN524299:FUQ524299 GEJ524299:GEM524299 GOF524299:GOI524299 GYB524299:GYE524299 HHX524299:HIA524299 HRT524299:HRW524299 IBP524299:IBS524299 ILL524299:ILO524299 IVH524299:IVK524299 JFD524299:JFG524299 JOZ524299:JPC524299 JYV524299:JYY524299 KIR524299:KIU524299 KSN524299:KSQ524299 LCJ524299:LCM524299 LMF524299:LMI524299 LWB524299:LWE524299 MFX524299:MGA524299 MPT524299:MPW524299 MZP524299:MZS524299 NJL524299:NJO524299 NTH524299:NTK524299 ODD524299:ODG524299 OMZ524299:ONC524299 OWV524299:OWY524299 PGR524299:PGU524299 PQN524299:PQQ524299 QAJ524299:QAM524299 QKF524299:QKI524299 QUB524299:QUE524299 RDX524299:REA524299 RNT524299:RNW524299 RXP524299:RXS524299 SHL524299:SHO524299 SRH524299:SRK524299 TBD524299:TBG524299 TKZ524299:TLC524299 TUV524299:TUY524299 UER524299:UEU524299 UON524299:UOQ524299 UYJ524299:UYM524299 VIF524299:VII524299 VSB524299:VSE524299 WBX524299:WCA524299 WLT524299:WLW524299 WVP524299:WVS524299 H589835:K589835 JD589835:JG589835 SZ589835:TC589835 ACV589835:ACY589835 AMR589835:AMU589835 AWN589835:AWQ589835 BGJ589835:BGM589835 BQF589835:BQI589835 CAB589835:CAE589835 CJX589835:CKA589835 CTT589835:CTW589835 DDP589835:DDS589835 DNL589835:DNO589835 DXH589835:DXK589835 EHD589835:EHG589835 EQZ589835:ERC589835 FAV589835:FAY589835 FKR589835:FKU589835 FUN589835:FUQ589835 GEJ589835:GEM589835 GOF589835:GOI589835 GYB589835:GYE589835 HHX589835:HIA589835 HRT589835:HRW589835 IBP589835:IBS589835 ILL589835:ILO589835 IVH589835:IVK589835 JFD589835:JFG589835 JOZ589835:JPC589835 JYV589835:JYY589835 KIR589835:KIU589835 KSN589835:KSQ589835 LCJ589835:LCM589835 LMF589835:LMI589835 LWB589835:LWE589835 MFX589835:MGA589835 MPT589835:MPW589835 MZP589835:MZS589835 NJL589835:NJO589835 NTH589835:NTK589835 ODD589835:ODG589835 OMZ589835:ONC589835 OWV589835:OWY589835 PGR589835:PGU589835 PQN589835:PQQ589835 QAJ589835:QAM589835 QKF589835:QKI589835 QUB589835:QUE589835 RDX589835:REA589835 RNT589835:RNW589835 RXP589835:RXS589835 SHL589835:SHO589835 SRH589835:SRK589835 TBD589835:TBG589835 TKZ589835:TLC589835 TUV589835:TUY589835 UER589835:UEU589835 UON589835:UOQ589835 UYJ589835:UYM589835 VIF589835:VII589835 VSB589835:VSE589835 WBX589835:WCA589835 WLT589835:WLW589835 WVP589835:WVS589835 H655371:K655371 JD655371:JG655371 SZ655371:TC655371 ACV655371:ACY655371 AMR655371:AMU655371 AWN655371:AWQ655371 BGJ655371:BGM655371 BQF655371:BQI655371 CAB655371:CAE655371 CJX655371:CKA655371 CTT655371:CTW655371 DDP655371:DDS655371 DNL655371:DNO655371 DXH655371:DXK655371 EHD655371:EHG655371 EQZ655371:ERC655371 FAV655371:FAY655371 FKR655371:FKU655371 FUN655371:FUQ655371 GEJ655371:GEM655371 GOF655371:GOI655371 GYB655371:GYE655371 HHX655371:HIA655371 HRT655371:HRW655371 IBP655371:IBS655371 ILL655371:ILO655371 IVH655371:IVK655371 JFD655371:JFG655371 JOZ655371:JPC655371 JYV655371:JYY655371 KIR655371:KIU655371 KSN655371:KSQ655371 LCJ655371:LCM655371 LMF655371:LMI655371 LWB655371:LWE655371 MFX655371:MGA655371 MPT655371:MPW655371 MZP655371:MZS655371 NJL655371:NJO655371 NTH655371:NTK655371 ODD655371:ODG655371 OMZ655371:ONC655371 OWV655371:OWY655371 PGR655371:PGU655371 PQN655371:PQQ655371 QAJ655371:QAM655371 QKF655371:QKI655371 QUB655371:QUE655371 RDX655371:REA655371 RNT655371:RNW655371 RXP655371:RXS655371 SHL655371:SHO655371 SRH655371:SRK655371 TBD655371:TBG655371 TKZ655371:TLC655371 TUV655371:TUY655371 UER655371:UEU655371 UON655371:UOQ655371 UYJ655371:UYM655371 VIF655371:VII655371 VSB655371:VSE655371 WBX655371:WCA655371 WLT655371:WLW655371 WVP655371:WVS655371 H720907:K720907 JD720907:JG720907 SZ720907:TC720907 ACV720907:ACY720907 AMR720907:AMU720907 AWN720907:AWQ720907 BGJ720907:BGM720907 BQF720907:BQI720907 CAB720907:CAE720907 CJX720907:CKA720907 CTT720907:CTW720907 DDP720907:DDS720907 DNL720907:DNO720907 DXH720907:DXK720907 EHD720907:EHG720907 EQZ720907:ERC720907 FAV720907:FAY720907 FKR720907:FKU720907 FUN720907:FUQ720907 GEJ720907:GEM720907 GOF720907:GOI720907 GYB720907:GYE720907 HHX720907:HIA720907 HRT720907:HRW720907 IBP720907:IBS720907 ILL720907:ILO720907 IVH720907:IVK720907 JFD720907:JFG720907 JOZ720907:JPC720907 JYV720907:JYY720907 KIR720907:KIU720907 KSN720907:KSQ720907 LCJ720907:LCM720907 LMF720907:LMI720907 LWB720907:LWE720907 MFX720907:MGA720907 MPT720907:MPW720907 MZP720907:MZS720907 NJL720907:NJO720907 NTH720907:NTK720907 ODD720907:ODG720907 OMZ720907:ONC720907 OWV720907:OWY720907 PGR720907:PGU720907 PQN720907:PQQ720907 QAJ720907:QAM720907 QKF720907:QKI720907 QUB720907:QUE720907 RDX720907:REA720907 RNT720907:RNW720907 RXP720907:RXS720907 SHL720907:SHO720907 SRH720907:SRK720907 TBD720907:TBG720907 TKZ720907:TLC720907 TUV720907:TUY720907 UER720907:UEU720907 UON720907:UOQ720907 UYJ720907:UYM720907 VIF720907:VII720907 VSB720907:VSE720907 WBX720907:WCA720907 WLT720907:WLW720907 WVP720907:WVS720907 H786443:K786443 JD786443:JG786443 SZ786443:TC786443 ACV786443:ACY786443 AMR786443:AMU786443 AWN786443:AWQ786443 BGJ786443:BGM786443 BQF786443:BQI786443 CAB786443:CAE786443 CJX786443:CKA786443 CTT786443:CTW786443 DDP786443:DDS786443 DNL786443:DNO786443 DXH786443:DXK786443 EHD786443:EHG786443 EQZ786443:ERC786443 FAV786443:FAY786443 FKR786443:FKU786443 FUN786443:FUQ786443 GEJ786443:GEM786443 GOF786443:GOI786443 GYB786443:GYE786443 HHX786443:HIA786443 HRT786443:HRW786443 IBP786443:IBS786443 ILL786443:ILO786443 IVH786443:IVK786443 JFD786443:JFG786443 JOZ786443:JPC786443 JYV786443:JYY786443 KIR786443:KIU786443 KSN786443:KSQ786443 LCJ786443:LCM786443 LMF786443:LMI786443 LWB786443:LWE786443 MFX786443:MGA786443 MPT786443:MPW786443 MZP786443:MZS786443 NJL786443:NJO786443 NTH786443:NTK786443 ODD786443:ODG786443 OMZ786443:ONC786443 OWV786443:OWY786443 PGR786443:PGU786443 PQN786443:PQQ786443 QAJ786443:QAM786443 QKF786443:QKI786443 QUB786443:QUE786443 RDX786443:REA786443 RNT786443:RNW786443 RXP786443:RXS786443 SHL786443:SHO786443 SRH786443:SRK786443 TBD786443:TBG786443 TKZ786443:TLC786443 TUV786443:TUY786443 UER786443:UEU786443 UON786443:UOQ786443 UYJ786443:UYM786443 VIF786443:VII786443 VSB786443:VSE786443 WBX786443:WCA786443 WLT786443:WLW786443 WVP786443:WVS786443 H851979:K851979 JD851979:JG851979 SZ851979:TC851979 ACV851979:ACY851979 AMR851979:AMU851979 AWN851979:AWQ851979 BGJ851979:BGM851979 BQF851979:BQI851979 CAB851979:CAE851979 CJX851979:CKA851979 CTT851979:CTW851979 DDP851979:DDS851979 DNL851979:DNO851979 DXH851979:DXK851979 EHD851979:EHG851979 EQZ851979:ERC851979 FAV851979:FAY851979 FKR851979:FKU851979 FUN851979:FUQ851979 GEJ851979:GEM851979 GOF851979:GOI851979 GYB851979:GYE851979 HHX851979:HIA851979 HRT851979:HRW851979 IBP851979:IBS851979 ILL851979:ILO851979 IVH851979:IVK851979 JFD851979:JFG851979 JOZ851979:JPC851979 JYV851979:JYY851979 KIR851979:KIU851979 KSN851979:KSQ851979 LCJ851979:LCM851979 LMF851979:LMI851979 LWB851979:LWE851979 MFX851979:MGA851979 MPT851979:MPW851979 MZP851979:MZS851979 NJL851979:NJO851979 NTH851979:NTK851979 ODD851979:ODG851979 OMZ851979:ONC851979 OWV851979:OWY851979 PGR851979:PGU851979 PQN851979:PQQ851979 QAJ851979:QAM851979 QKF851979:QKI851979 QUB851979:QUE851979 RDX851979:REA851979 RNT851979:RNW851979 RXP851979:RXS851979 SHL851979:SHO851979 SRH851979:SRK851979 TBD851979:TBG851979 TKZ851979:TLC851979 TUV851979:TUY851979 UER851979:UEU851979 UON851979:UOQ851979 UYJ851979:UYM851979 VIF851979:VII851979 VSB851979:VSE851979 WBX851979:WCA851979 WLT851979:WLW851979 WVP851979:WVS851979 H917515:K917515 JD917515:JG917515 SZ917515:TC917515 ACV917515:ACY917515 AMR917515:AMU917515 AWN917515:AWQ917515 BGJ917515:BGM917515 BQF917515:BQI917515 CAB917515:CAE917515 CJX917515:CKA917515 CTT917515:CTW917515 DDP917515:DDS917515 DNL917515:DNO917515 DXH917515:DXK917515 EHD917515:EHG917515 EQZ917515:ERC917515 FAV917515:FAY917515 FKR917515:FKU917515 FUN917515:FUQ917515 GEJ917515:GEM917515 GOF917515:GOI917515 GYB917515:GYE917515 HHX917515:HIA917515 HRT917515:HRW917515 IBP917515:IBS917515 ILL917515:ILO917515 IVH917515:IVK917515 JFD917515:JFG917515 JOZ917515:JPC917515 JYV917515:JYY917515 KIR917515:KIU917515 KSN917515:KSQ917515 LCJ917515:LCM917515 LMF917515:LMI917515 LWB917515:LWE917515 MFX917515:MGA917515 MPT917515:MPW917515 MZP917515:MZS917515 NJL917515:NJO917515 NTH917515:NTK917515 ODD917515:ODG917515 OMZ917515:ONC917515 OWV917515:OWY917515 PGR917515:PGU917515 PQN917515:PQQ917515 QAJ917515:QAM917515 QKF917515:QKI917515 QUB917515:QUE917515 RDX917515:REA917515 RNT917515:RNW917515 RXP917515:RXS917515 SHL917515:SHO917515 SRH917515:SRK917515 TBD917515:TBG917515 TKZ917515:TLC917515 TUV917515:TUY917515 UER917515:UEU917515 UON917515:UOQ917515 UYJ917515:UYM917515 VIF917515:VII917515 VSB917515:VSE917515 WBX917515:WCA917515 WLT917515:WLW917515 WVP917515:WVS917515 H983051:K983051 JD983051:JG983051 SZ983051:TC983051 ACV983051:ACY983051 AMR983051:AMU983051 AWN983051:AWQ983051 BGJ983051:BGM983051 BQF983051:BQI983051 CAB983051:CAE983051 CJX983051:CKA983051 CTT983051:CTW983051 DDP983051:DDS983051 DNL983051:DNO983051 DXH983051:DXK983051 EHD983051:EHG983051 EQZ983051:ERC983051 FAV983051:FAY983051 FKR983051:FKU983051 FUN983051:FUQ983051 GEJ983051:GEM983051 GOF983051:GOI983051 GYB983051:GYE983051 HHX983051:HIA983051 HRT983051:HRW983051 IBP983051:IBS983051 ILL983051:ILO983051 IVH983051:IVK983051 JFD983051:JFG983051 JOZ983051:JPC983051 JYV983051:JYY983051 KIR983051:KIU983051 KSN983051:KSQ983051 LCJ983051:LCM983051 LMF983051:LMI983051 LWB983051:LWE983051 MFX983051:MGA983051 MPT983051:MPW983051 MZP983051:MZS983051 NJL983051:NJO983051 NTH983051:NTK983051 ODD983051:ODG983051 OMZ983051:ONC983051 OWV983051:OWY983051 PGR983051:PGU983051 PQN983051:PQQ983051 QAJ983051:QAM983051 QKF983051:QKI983051 QUB983051:QUE983051 RDX983051:REA983051 RNT983051:RNW983051 RXP983051:RXS983051 SHL983051:SHO983051 SRH983051:SRK983051 TBD983051:TBG983051 TKZ983051:TLC983051 TUV983051:TUY983051 UER983051:UEU983051 UON983051:UOQ983051 UYJ983051:UYM983051 VIF983051:VII983051 VSB983051:VSE983051 WBX983051:WCA983051 WLT983051:WLW983051 WVP983051:WVS983051 E7 JA7 SW7 ACS7 AMO7 AWK7 BGG7 BQC7 BZY7 CJU7 CTQ7 DDM7 DNI7 DXE7 EHA7 EQW7 FAS7 FKO7 FUK7 GEG7 GOC7 GXY7 HHU7 HRQ7 IBM7 ILI7 IVE7 JFA7 JOW7 JYS7 KIO7 KSK7 LCG7 LMC7 LVY7 MFU7 MPQ7 MZM7 NJI7 NTE7 ODA7 OMW7 OWS7 PGO7 PQK7 QAG7 QKC7 QTY7 RDU7 RNQ7 RXM7 SHI7 SRE7 TBA7 TKW7 TUS7 UEO7 UOK7 UYG7 VIC7 VRY7 WBU7 WLQ7 WVM7 E65543 JA65543 SW65543 ACS65543 AMO65543 AWK65543 BGG65543 BQC65543 BZY65543 CJU65543 CTQ65543 DDM65543 DNI65543 DXE65543 EHA65543 EQW65543 FAS65543 FKO65543 FUK65543 GEG65543 GOC65543 GXY65543 HHU65543 HRQ65543 IBM65543 ILI65543 IVE65543 JFA65543 JOW65543 JYS65543 KIO65543 KSK65543 LCG65543 LMC65543 LVY65543 MFU65543 MPQ65543 MZM65543 NJI65543 NTE65543 ODA65543 OMW65543 OWS65543 PGO65543 PQK65543 QAG65543 QKC65543 QTY65543 RDU65543 RNQ65543 RXM65543 SHI65543 SRE65543 TBA65543 TKW65543 TUS65543 UEO65543 UOK65543 UYG65543 VIC65543 VRY65543 WBU65543 WLQ65543 WVM65543 E131079 JA131079 SW131079 ACS131079 AMO131079 AWK131079 BGG131079 BQC131079 BZY131079 CJU131079 CTQ131079 DDM131079 DNI131079 DXE131079 EHA131079 EQW131079 FAS131079 FKO131079 FUK131079 GEG131079 GOC131079 GXY131079 HHU131079 HRQ131079 IBM131079 ILI131079 IVE131079 JFA131079 JOW131079 JYS131079 KIO131079 KSK131079 LCG131079 LMC131079 LVY131079 MFU131079 MPQ131079 MZM131079 NJI131079 NTE131079 ODA131079 OMW131079 OWS131079 PGO131079 PQK131079 QAG131079 QKC131079 QTY131079 RDU131079 RNQ131079 RXM131079 SHI131079 SRE131079 TBA131079 TKW131079 TUS131079 UEO131079 UOK131079 UYG131079 VIC131079 VRY131079 WBU131079 WLQ131079 WVM131079 E196615 JA196615 SW196615 ACS196615 AMO196615 AWK196615 BGG196615 BQC196615 BZY196615 CJU196615 CTQ196615 DDM196615 DNI196615 DXE196615 EHA196615 EQW196615 FAS196615 FKO196615 FUK196615 GEG196615 GOC196615 GXY196615 HHU196615 HRQ196615 IBM196615 ILI196615 IVE196615 JFA196615 JOW196615 JYS196615 KIO196615 KSK196615 LCG196615 LMC196615 LVY196615 MFU196615 MPQ196615 MZM196615 NJI196615 NTE196615 ODA196615 OMW196615 OWS196615 PGO196615 PQK196615 QAG196615 QKC196615 QTY196615 RDU196615 RNQ196615 RXM196615 SHI196615 SRE196615 TBA196615 TKW196615 TUS196615 UEO196615 UOK196615 UYG196615 VIC196615 VRY196615 WBU196615 WLQ196615 WVM196615 E262151 JA262151 SW262151 ACS262151 AMO262151 AWK262151 BGG262151 BQC262151 BZY262151 CJU262151 CTQ262151 DDM262151 DNI262151 DXE262151 EHA262151 EQW262151 FAS262151 FKO262151 FUK262151 GEG262151 GOC262151 GXY262151 HHU262151 HRQ262151 IBM262151 ILI262151 IVE262151 JFA262151 JOW262151 JYS262151 KIO262151 KSK262151 LCG262151 LMC262151 LVY262151 MFU262151 MPQ262151 MZM262151 NJI262151 NTE262151 ODA262151 OMW262151 OWS262151 PGO262151 PQK262151 QAG262151 QKC262151 QTY262151 RDU262151 RNQ262151 RXM262151 SHI262151 SRE262151 TBA262151 TKW262151 TUS262151 UEO262151 UOK262151 UYG262151 VIC262151 VRY262151 WBU262151 WLQ262151 WVM262151 E327687 JA327687 SW327687 ACS327687 AMO327687 AWK327687 BGG327687 BQC327687 BZY327687 CJU327687 CTQ327687 DDM327687 DNI327687 DXE327687 EHA327687 EQW327687 FAS327687 FKO327687 FUK327687 GEG327687 GOC327687 GXY327687 HHU327687 HRQ327687 IBM327687 ILI327687 IVE327687 JFA327687 JOW327687 JYS327687 KIO327687 KSK327687 LCG327687 LMC327687 LVY327687 MFU327687 MPQ327687 MZM327687 NJI327687 NTE327687 ODA327687 OMW327687 OWS327687 PGO327687 PQK327687 QAG327687 QKC327687 QTY327687 RDU327687 RNQ327687 RXM327687 SHI327687 SRE327687 TBA327687 TKW327687 TUS327687 UEO327687 UOK327687 UYG327687 VIC327687 VRY327687 WBU327687 WLQ327687 WVM327687 E393223 JA393223 SW393223 ACS393223 AMO393223 AWK393223 BGG393223 BQC393223 BZY393223 CJU393223 CTQ393223 DDM393223 DNI393223 DXE393223 EHA393223 EQW393223 FAS393223 FKO393223 FUK393223 GEG393223 GOC393223 GXY393223 HHU393223 HRQ393223 IBM393223 ILI393223 IVE393223 JFA393223 JOW393223 JYS393223 KIO393223 KSK393223 LCG393223 LMC393223 LVY393223 MFU393223 MPQ393223 MZM393223 NJI393223 NTE393223 ODA393223 OMW393223 OWS393223 PGO393223 PQK393223 QAG393223 QKC393223 QTY393223 RDU393223 RNQ393223 RXM393223 SHI393223 SRE393223 TBA393223 TKW393223 TUS393223 UEO393223 UOK393223 UYG393223 VIC393223 VRY393223 WBU393223 WLQ393223 WVM393223 E458759 JA458759 SW458759 ACS458759 AMO458759 AWK458759 BGG458759 BQC458759 BZY458759 CJU458759 CTQ458759 DDM458759 DNI458759 DXE458759 EHA458759 EQW458759 FAS458759 FKO458759 FUK458759 GEG458759 GOC458759 GXY458759 HHU458759 HRQ458759 IBM458759 ILI458759 IVE458759 JFA458759 JOW458759 JYS458759 KIO458759 KSK458759 LCG458759 LMC458759 LVY458759 MFU458759 MPQ458759 MZM458759 NJI458759 NTE458759 ODA458759 OMW458759 OWS458759 PGO458759 PQK458759 QAG458759 QKC458759 QTY458759 RDU458759 RNQ458759 RXM458759 SHI458759 SRE458759 TBA458759 TKW458759 TUS458759 UEO458759 UOK458759 UYG458759 VIC458759 VRY458759 WBU458759 WLQ458759 WVM458759 E524295 JA524295 SW524295 ACS524295 AMO524295 AWK524295 BGG524295 BQC524295 BZY524295 CJU524295 CTQ524295 DDM524295 DNI524295 DXE524295 EHA524295 EQW524295 FAS524295 FKO524295 FUK524295 GEG524295 GOC524295 GXY524295 HHU524295 HRQ524295 IBM524295 ILI524295 IVE524295 JFA524295 JOW524295 JYS524295 KIO524295 KSK524295 LCG524295 LMC524295 LVY524295 MFU524295 MPQ524295 MZM524295 NJI524295 NTE524295 ODA524295 OMW524295 OWS524295 PGO524295 PQK524295 QAG524295 QKC524295 QTY524295 RDU524295 RNQ524295 RXM524295 SHI524295 SRE524295 TBA524295 TKW524295 TUS524295 UEO524295 UOK524295 UYG524295 VIC524295 VRY524295 WBU524295 WLQ524295 WVM524295 E589831 JA589831 SW589831 ACS589831 AMO589831 AWK589831 BGG589831 BQC589831 BZY589831 CJU589831 CTQ589831 DDM589831 DNI589831 DXE589831 EHA589831 EQW589831 FAS589831 FKO589831 FUK589831 GEG589831 GOC589831 GXY589831 HHU589831 HRQ589831 IBM589831 ILI589831 IVE589831 JFA589831 JOW589831 JYS589831 KIO589831 KSK589831 LCG589831 LMC589831 LVY589831 MFU589831 MPQ589831 MZM589831 NJI589831 NTE589831 ODA589831 OMW589831 OWS589831 PGO589831 PQK589831 QAG589831 QKC589831 QTY589831 RDU589831 RNQ589831 RXM589831 SHI589831 SRE589831 TBA589831 TKW589831 TUS589831 UEO589831 UOK589831 UYG589831 VIC589831 VRY589831 WBU589831 WLQ589831 WVM589831 E655367 JA655367 SW655367 ACS655367 AMO655367 AWK655367 BGG655367 BQC655367 BZY655367 CJU655367 CTQ655367 DDM655367 DNI655367 DXE655367 EHA655367 EQW655367 FAS655367 FKO655367 FUK655367 GEG655367 GOC655367 GXY655367 HHU655367 HRQ655367 IBM655367 ILI655367 IVE655367 JFA655367 JOW655367 JYS655367 KIO655367 KSK655367 LCG655367 LMC655367 LVY655367 MFU655367 MPQ655367 MZM655367 NJI655367 NTE655367 ODA655367 OMW655367 OWS655367 PGO655367 PQK655367 QAG655367 QKC655367 QTY655367 RDU655367 RNQ655367 RXM655367 SHI655367 SRE655367 TBA655367 TKW655367 TUS655367 UEO655367 UOK655367 UYG655367 VIC655367 VRY655367 WBU655367 WLQ655367 WVM655367 E720903 JA720903 SW720903 ACS720903 AMO720903 AWK720903 BGG720903 BQC720903 BZY720903 CJU720903 CTQ720903 DDM720903 DNI720903 DXE720903 EHA720903 EQW720903 FAS720903 FKO720903 FUK720903 GEG720903 GOC720903 GXY720903 HHU720903 HRQ720903 IBM720903 ILI720903 IVE720903 JFA720903 JOW720903 JYS720903 KIO720903 KSK720903 LCG720903 LMC720903 LVY720903 MFU720903 MPQ720903 MZM720903 NJI720903 NTE720903 ODA720903 OMW720903 OWS720903 PGO720903 PQK720903 QAG720903 QKC720903 QTY720903 RDU720903 RNQ720903 RXM720903 SHI720903 SRE720903 TBA720903 TKW720903 TUS720903 UEO720903 UOK720903 UYG720903 VIC720903 VRY720903 WBU720903 WLQ720903 WVM720903 E786439 JA786439 SW786439 ACS786439 AMO786439 AWK786439 BGG786439 BQC786439 BZY786439 CJU786439 CTQ786439 DDM786439 DNI786439 DXE786439 EHA786439 EQW786439 FAS786439 FKO786439 FUK786439 GEG786439 GOC786439 GXY786439 HHU786439 HRQ786439 IBM786439 ILI786439 IVE786439 JFA786439 JOW786439 JYS786439 KIO786439 KSK786439 LCG786439 LMC786439 LVY786439 MFU786439 MPQ786439 MZM786439 NJI786439 NTE786439 ODA786439 OMW786439 OWS786439 PGO786439 PQK786439 QAG786439 QKC786439 QTY786439 RDU786439 RNQ786439 RXM786439 SHI786439 SRE786439 TBA786439 TKW786439 TUS786439 UEO786439 UOK786439 UYG786439 VIC786439 VRY786439 WBU786439 WLQ786439 WVM786439 E851975 JA851975 SW851975 ACS851975 AMO851975 AWK851975 BGG851975 BQC851975 BZY851975 CJU851975 CTQ851975 DDM851975 DNI851975 DXE851975 EHA851975 EQW851975 FAS851975 FKO851975 FUK851975 GEG851975 GOC851975 GXY851975 HHU851975 HRQ851975 IBM851975 ILI851975 IVE851975 JFA851975 JOW851975 JYS851975 KIO851975 KSK851975 LCG851975 LMC851975 LVY851975 MFU851975 MPQ851975 MZM851975 NJI851975 NTE851975 ODA851975 OMW851975 OWS851975 PGO851975 PQK851975 QAG851975 QKC851975 QTY851975 RDU851975 RNQ851975 RXM851975 SHI851975 SRE851975 TBA851975 TKW851975 TUS851975 UEO851975 UOK851975 UYG851975 VIC851975 VRY851975 WBU851975 WLQ851975 WVM851975 E917511 JA917511 SW917511 ACS917511 AMO917511 AWK917511 BGG917511 BQC917511 BZY917511 CJU917511 CTQ917511 DDM917511 DNI917511 DXE917511 EHA917511 EQW917511 FAS917511 FKO917511 FUK917511 GEG917511 GOC917511 GXY917511 HHU917511 HRQ917511 IBM917511 ILI917511 IVE917511 JFA917511 JOW917511 JYS917511 KIO917511 KSK917511 LCG917511 LMC917511 LVY917511 MFU917511 MPQ917511 MZM917511 NJI917511 NTE917511 ODA917511 OMW917511 OWS917511 PGO917511 PQK917511 QAG917511 QKC917511 QTY917511 RDU917511 RNQ917511 RXM917511 SHI917511 SRE917511 TBA917511 TKW917511 TUS917511 UEO917511 UOK917511 UYG917511 VIC917511 VRY917511 WBU917511 WLQ917511 WVM917511 E983047 JA983047 SW983047 ACS983047 AMO983047 AWK983047 BGG983047 BQC983047 BZY983047 CJU983047 CTQ983047 DDM983047 DNI983047 DXE983047 EHA983047 EQW983047 FAS983047 FKO983047 FUK983047 GEG983047 GOC983047 GXY983047 HHU983047 HRQ983047 IBM983047 ILI983047 IVE983047 JFA983047 JOW983047 JYS983047 KIO983047 KSK983047 LCG983047 LMC983047 LVY983047 MFU983047 MPQ983047 MZM983047 NJI983047 NTE983047 ODA983047 OMW983047 OWS983047 PGO983047 PQK983047 QAG983047 QKC983047 QTY983047 RDU983047 RNQ983047 RXM983047 SHI983047 SRE983047 TBA983047 TKW983047 TUS983047 UEO983047 UOK983047 UYG983047 VIC983047 VRY983047 WBU983047 WLQ983047 WVM983047 C7:D21 IY7:IZ21 SU7:SV21 ACQ7:ACR21 AMM7:AMN21 AWI7:AWJ21 BGE7:BGF21 BQA7:BQB21 BZW7:BZX21 CJS7:CJT21 CTO7:CTP21 DDK7:DDL21 DNG7:DNH21 DXC7:DXD21 EGY7:EGZ21 EQU7:EQV21 FAQ7:FAR21 FKM7:FKN21 FUI7:FUJ21 GEE7:GEF21 GOA7:GOB21 GXW7:GXX21 HHS7:HHT21 HRO7:HRP21 IBK7:IBL21 ILG7:ILH21 IVC7:IVD21 JEY7:JEZ21 JOU7:JOV21 JYQ7:JYR21 KIM7:KIN21 KSI7:KSJ21 LCE7:LCF21 LMA7:LMB21 LVW7:LVX21 MFS7:MFT21 MPO7:MPP21 MZK7:MZL21 NJG7:NJH21 NTC7:NTD21 OCY7:OCZ21 OMU7:OMV21 OWQ7:OWR21 PGM7:PGN21 PQI7:PQJ21 QAE7:QAF21 QKA7:QKB21 QTW7:QTX21 RDS7:RDT21 RNO7:RNP21 RXK7:RXL21 SHG7:SHH21 SRC7:SRD21 TAY7:TAZ21 TKU7:TKV21 TUQ7:TUR21 UEM7:UEN21 UOI7:UOJ21 UYE7:UYF21 VIA7:VIB21 VRW7:VRX21 WBS7:WBT21 WLO7:WLP21 WVK7:WVL21 C65543:D65557 IY65543:IZ65557 SU65543:SV65557 ACQ65543:ACR65557 AMM65543:AMN65557 AWI65543:AWJ65557 BGE65543:BGF65557 BQA65543:BQB65557 BZW65543:BZX65557 CJS65543:CJT65557 CTO65543:CTP65557 DDK65543:DDL65557 DNG65543:DNH65557 DXC65543:DXD65557 EGY65543:EGZ65557 EQU65543:EQV65557 FAQ65543:FAR65557 FKM65543:FKN65557 FUI65543:FUJ65557 GEE65543:GEF65557 GOA65543:GOB65557 GXW65543:GXX65557 HHS65543:HHT65557 HRO65543:HRP65557 IBK65543:IBL65557 ILG65543:ILH65557 IVC65543:IVD65557 JEY65543:JEZ65557 JOU65543:JOV65557 JYQ65543:JYR65557 KIM65543:KIN65557 KSI65543:KSJ65557 LCE65543:LCF65557 LMA65543:LMB65557 LVW65543:LVX65557 MFS65543:MFT65557 MPO65543:MPP65557 MZK65543:MZL65557 NJG65543:NJH65557 NTC65543:NTD65557 OCY65543:OCZ65557 OMU65543:OMV65557 OWQ65543:OWR65557 PGM65543:PGN65557 PQI65543:PQJ65557 QAE65543:QAF65557 QKA65543:QKB65557 QTW65543:QTX65557 RDS65543:RDT65557 RNO65543:RNP65557 RXK65543:RXL65557 SHG65543:SHH65557 SRC65543:SRD65557 TAY65543:TAZ65557 TKU65543:TKV65557 TUQ65543:TUR65557 UEM65543:UEN65557 UOI65543:UOJ65557 UYE65543:UYF65557 VIA65543:VIB65557 VRW65543:VRX65557 WBS65543:WBT65557 WLO65543:WLP65557 WVK65543:WVL65557 C131079:D131093 IY131079:IZ131093 SU131079:SV131093 ACQ131079:ACR131093 AMM131079:AMN131093 AWI131079:AWJ131093 BGE131079:BGF131093 BQA131079:BQB131093 BZW131079:BZX131093 CJS131079:CJT131093 CTO131079:CTP131093 DDK131079:DDL131093 DNG131079:DNH131093 DXC131079:DXD131093 EGY131079:EGZ131093 EQU131079:EQV131093 FAQ131079:FAR131093 FKM131079:FKN131093 FUI131079:FUJ131093 GEE131079:GEF131093 GOA131079:GOB131093 GXW131079:GXX131093 HHS131079:HHT131093 HRO131079:HRP131093 IBK131079:IBL131093 ILG131079:ILH131093 IVC131079:IVD131093 JEY131079:JEZ131093 JOU131079:JOV131093 JYQ131079:JYR131093 KIM131079:KIN131093 KSI131079:KSJ131093 LCE131079:LCF131093 LMA131079:LMB131093 LVW131079:LVX131093 MFS131079:MFT131093 MPO131079:MPP131093 MZK131079:MZL131093 NJG131079:NJH131093 NTC131079:NTD131093 OCY131079:OCZ131093 OMU131079:OMV131093 OWQ131079:OWR131093 PGM131079:PGN131093 PQI131079:PQJ131093 QAE131079:QAF131093 QKA131079:QKB131093 QTW131079:QTX131093 RDS131079:RDT131093 RNO131079:RNP131093 RXK131079:RXL131093 SHG131079:SHH131093 SRC131079:SRD131093 TAY131079:TAZ131093 TKU131079:TKV131093 TUQ131079:TUR131093 UEM131079:UEN131093 UOI131079:UOJ131093 UYE131079:UYF131093 VIA131079:VIB131093 VRW131079:VRX131093 WBS131079:WBT131093 WLO131079:WLP131093 WVK131079:WVL131093 C196615:D196629 IY196615:IZ196629 SU196615:SV196629 ACQ196615:ACR196629 AMM196615:AMN196629 AWI196615:AWJ196629 BGE196615:BGF196629 BQA196615:BQB196629 BZW196615:BZX196629 CJS196615:CJT196629 CTO196615:CTP196629 DDK196615:DDL196629 DNG196615:DNH196629 DXC196615:DXD196629 EGY196615:EGZ196629 EQU196615:EQV196629 FAQ196615:FAR196629 FKM196615:FKN196629 FUI196615:FUJ196629 GEE196615:GEF196629 GOA196615:GOB196629 GXW196615:GXX196629 HHS196615:HHT196629 HRO196615:HRP196629 IBK196615:IBL196629 ILG196615:ILH196629 IVC196615:IVD196629 JEY196615:JEZ196629 JOU196615:JOV196629 JYQ196615:JYR196629 KIM196615:KIN196629 KSI196615:KSJ196629 LCE196615:LCF196629 LMA196615:LMB196629 LVW196615:LVX196629 MFS196615:MFT196629 MPO196615:MPP196629 MZK196615:MZL196629 NJG196615:NJH196629 NTC196615:NTD196629 OCY196615:OCZ196629 OMU196615:OMV196629 OWQ196615:OWR196629 PGM196615:PGN196629 PQI196615:PQJ196629 QAE196615:QAF196629 QKA196615:QKB196629 QTW196615:QTX196629 RDS196615:RDT196629 RNO196615:RNP196629 RXK196615:RXL196629 SHG196615:SHH196629 SRC196615:SRD196629 TAY196615:TAZ196629 TKU196615:TKV196629 TUQ196615:TUR196629 UEM196615:UEN196629 UOI196615:UOJ196629 UYE196615:UYF196629 VIA196615:VIB196629 VRW196615:VRX196629 WBS196615:WBT196629 WLO196615:WLP196629 WVK196615:WVL196629 C262151:D262165 IY262151:IZ262165 SU262151:SV262165 ACQ262151:ACR262165 AMM262151:AMN262165 AWI262151:AWJ262165 BGE262151:BGF262165 BQA262151:BQB262165 BZW262151:BZX262165 CJS262151:CJT262165 CTO262151:CTP262165 DDK262151:DDL262165 DNG262151:DNH262165 DXC262151:DXD262165 EGY262151:EGZ262165 EQU262151:EQV262165 FAQ262151:FAR262165 FKM262151:FKN262165 FUI262151:FUJ262165 GEE262151:GEF262165 GOA262151:GOB262165 GXW262151:GXX262165 HHS262151:HHT262165 HRO262151:HRP262165 IBK262151:IBL262165 ILG262151:ILH262165 IVC262151:IVD262165 JEY262151:JEZ262165 JOU262151:JOV262165 JYQ262151:JYR262165 KIM262151:KIN262165 KSI262151:KSJ262165 LCE262151:LCF262165 LMA262151:LMB262165 LVW262151:LVX262165 MFS262151:MFT262165 MPO262151:MPP262165 MZK262151:MZL262165 NJG262151:NJH262165 NTC262151:NTD262165 OCY262151:OCZ262165 OMU262151:OMV262165 OWQ262151:OWR262165 PGM262151:PGN262165 PQI262151:PQJ262165 QAE262151:QAF262165 QKA262151:QKB262165 QTW262151:QTX262165 RDS262151:RDT262165 RNO262151:RNP262165 RXK262151:RXL262165 SHG262151:SHH262165 SRC262151:SRD262165 TAY262151:TAZ262165 TKU262151:TKV262165 TUQ262151:TUR262165 UEM262151:UEN262165 UOI262151:UOJ262165 UYE262151:UYF262165 VIA262151:VIB262165 VRW262151:VRX262165 WBS262151:WBT262165 WLO262151:WLP262165 WVK262151:WVL262165 C327687:D327701 IY327687:IZ327701 SU327687:SV327701 ACQ327687:ACR327701 AMM327687:AMN327701 AWI327687:AWJ327701 BGE327687:BGF327701 BQA327687:BQB327701 BZW327687:BZX327701 CJS327687:CJT327701 CTO327687:CTP327701 DDK327687:DDL327701 DNG327687:DNH327701 DXC327687:DXD327701 EGY327687:EGZ327701 EQU327687:EQV327701 FAQ327687:FAR327701 FKM327687:FKN327701 FUI327687:FUJ327701 GEE327687:GEF327701 GOA327687:GOB327701 GXW327687:GXX327701 HHS327687:HHT327701 HRO327687:HRP327701 IBK327687:IBL327701 ILG327687:ILH327701 IVC327687:IVD327701 JEY327687:JEZ327701 JOU327687:JOV327701 JYQ327687:JYR327701 KIM327687:KIN327701 KSI327687:KSJ327701 LCE327687:LCF327701 LMA327687:LMB327701 LVW327687:LVX327701 MFS327687:MFT327701 MPO327687:MPP327701 MZK327687:MZL327701 NJG327687:NJH327701 NTC327687:NTD327701 OCY327687:OCZ327701 OMU327687:OMV327701 OWQ327687:OWR327701 PGM327687:PGN327701 PQI327687:PQJ327701 QAE327687:QAF327701 QKA327687:QKB327701 QTW327687:QTX327701 RDS327687:RDT327701 RNO327687:RNP327701 RXK327687:RXL327701 SHG327687:SHH327701 SRC327687:SRD327701 TAY327687:TAZ327701 TKU327687:TKV327701 TUQ327687:TUR327701 UEM327687:UEN327701 UOI327687:UOJ327701 UYE327687:UYF327701 VIA327687:VIB327701 VRW327687:VRX327701 WBS327687:WBT327701 WLO327687:WLP327701 WVK327687:WVL327701 C393223:D393237 IY393223:IZ393237 SU393223:SV393237 ACQ393223:ACR393237 AMM393223:AMN393237 AWI393223:AWJ393237 BGE393223:BGF393237 BQA393223:BQB393237 BZW393223:BZX393237 CJS393223:CJT393237 CTO393223:CTP393237 DDK393223:DDL393237 DNG393223:DNH393237 DXC393223:DXD393237 EGY393223:EGZ393237 EQU393223:EQV393237 FAQ393223:FAR393237 FKM393223:FKN393237 FUI393223:FUJ393237 GEE393223:GEF393237 GOA393223:GOB393237 GXW393223:GXX393237 HHS393223:HHT393237 HRO393223:HRP393237 IBK393223:IBL393237 ILG393223:ILH393237 IVC393223:IVD393237 JEY393223:JEZ393237 JOU393223:JOV393237 JYQ393223:JYR393237 KIM393223:KIN393237 KSI393223:KSJ393237 LCE393223:LCF393237 LMA393223:LMB393237 LVW393223:LVX393237 MFS393223:MFT393237 MPO393223:MPP393237 MZK393223:MZL393237 NJG393223:NJH393237 NTC393223:NTD393237 OCY393223:OCZ393237 OMU393223:OMV393237 OWQ393223:OWR393237 PGM393223:PGN393237 PQI393223:PQJ393237 QAE393223:QAF393237 QKA393223:QKB393237 QTW393223:QTX393237 RDS393223:RDT393237 RNO393223:RNP393237 RXK393223:RXL393237 SHG393223:SHH393237 SRC393223:SRD393237 TAY393223:TAZ393237 TKU393223:TKV393237 TUQ393223:TUR393237 UEM393223:UEN393237 UOI393223:UOJ393237 UYE393223:UYF393237 VIA393223:VIB393237 VRW393223:VRX393237 WBS393223:WBT393237 WLO393223:WLP393237 WVK393223:WVL393237 C458759:D458773 IY458759:IZ458773 SU458759:SV458773 ACQ458759:ACR458773 AMM458759:AMN458773 AWI458759:AWJ458773 BGE458759:BGF458773 BQA458759:BQB458773 BZW458759:BZX458773 CJS458759:CJT458773 CTO458759:CTP458773 DDK458759:DDL458773 DNG458759:DNH458773 DXC458759:DXD458773 EGY458759:EGZ458773 EQU458759:EQV458773 FAQ458759:FAR458773 FKM458759:FKN458773 FUI458759:FUJ458773 GEE458759:GEF458773 GOA458759:GOB458773 GXW458759:GXX458773 HHS458759:HHT458773 HRO458759:HRP458773 IBK458759:IBL458773 ILG458759:ILH458773 IVC458759:IVD458773 JEY458759:JEZ458773 JOU458759:JOV458773 JYQ458759:JYR458773 KIM458759:KIN458773 KSI458759:KSJ458773 LCE458759:LCF458773 LMA458759:LMB458773 LVW458759:LVX458773 MFS458759:MFT458773 MPO458759:MPP458773 MZK458759:MZL458773 NJG458759:NJH458773 NTC458759:NTD458773 OCY458759:OCZ458773 OMU458759:OMV458773 OWQ458759:OWR458773 PGM458759:PGN458773 PQI458759:PQJ458773 QAE458759:QAF458773 QKA458759:QKB458773 QTW458759:QTX458773 RDS458759:RDT458773 RNO458759:RNP458773 RXK458759:RXL458773 SHG458759:SHH458773 SRC458759:SRD458773 TAY458759:TAZ458773 TKU458759:TKV458773 TUQ458759:TUR458773 UEM458759:UEN458773 UOI458759:UOJ458773 UYE458759:UYF458773 VIA458759:VIB458773 VRW458759:VRX458773 WBS458759:WBT458773 WLO458759:WLP458773 WVK458759:WVL458773 C524295:D524309 IY524295:IZ524309 SU524295:SV524309 ACQ524295:ACR524309 AMM524295:AMN524309 AWI524295:AWJ524309 BGE524295:BGF524309 BQA524295:BQB524309 BZW524295:BZX524309 CJS524295:CJT524309 CTO524295:CTP524309 DDK524295:DDL524309 DNG524295:DNH524309 DXC524295:DXD524309 EGY524295:EGZ524309 EQU524295:EQV524309 FAQ524295:FAR524309 FKM524295:FKN524309 FUI524295:FUJ524309 GEE524295:GEF524309 GOA524295:GOB524309 GXW524295:GXX524309 HHS524295:HHT524309 HRO524295:HRP524309 IBK524295:IBL524309 ILG524295:ILH524309 IVC524295:IVD524309 JEY524295:JEZ524309 JOU524295:JOV524309 JYQ524295:JYR524309 KIM524295:KIN524309 KSI524295:KSJ524309 LCE524295:LCF524309 LMA524295:LMB524309 LVW524295:LVX524309 MFS524295:MFT524309 MPO524295:MPP524309 MZK524295:MZL524309 NJG524295:NJH524309 NTC524295:NTD524309 OCY524295:OCZ524309 OMU524295:OMV524309 OWQ524295:OWR524309 PGM524295:PGN524309 PQI524295:PQJ524309 QAE524295:QAF524309 QKA524295:QKB524309 QTW524295:QTX524309 RDS524295:RDT524309 RNO524295:RNP524309 RXK524295:RXL524309 SHG524295:SHH524309 SRC524295:SRD524309 TAY524295:TAZ524309 TKU524295:TKV524309 TUQ524295:TUR524309 UEM524295:UEN524309 UOI524295:UOJ524309 UYE524295:UYF524309 VIA524295:VIB524309 VRW524295:VRX524309 WBS524295:WBT524309 WLO524295:WLP524309 WVK524295:WVL524309 C589831:D589845 IY589831:IZ589845 SU589831:SV589845 ACQ589831:ACR589845 AMM589831:AMN589845 AWI589831:AWJ589845 BGE589831:BGF589845 BQA589831:BQB589845 BZW589831:BZX589845 CJS589831:CJT589845 CTO589831:CTP589845 DDK589831:DDL589845 DNG589831:DNH589845 DXC589831:DXD589845 EGY589831:EGZ589845 EQU589831:EQV589845 FAQ589831:FAR589845 FKM589831:FKN589845 FUI589831:FUJ589845 GEE589831:GEF589845 GOA589831:GOB589845 GXW589831:GXX589845 HHS589831:HHT589845 HRO589831:HRP589845 IBK589831:IBL589845 ILG589831:ILH589845 IVC589831:IVD589845 JEY589831:JEZ589845 JOU589831:JOV589845 JYQ589831:JYR589845 KIM589831:KIN589845 KSI589831:KSJ589845 LCE589831:LCF589845 LMA589831:LMB589845 LVW589831:LVX589845 MFS589831:MFT589845 MPO589831:MPP589845 MZK589831:MZL589845 NJG589831:NJH589845 NTC589831:NTD589845 OCY589831:OCZ589845 OMU589831:OMV589845 OWQ589831:OWR589845 PGM589831:PGN589845 PQI589831:PQJ589845 QAE589831:QAF589845 QKA589831:QKB589845 QTW589831:QTX589845 RDS589831:RDT589845 RNO589831:RNP589845 RXK589831:RXL589845 SHG589831:SHH589845 SRC589831:SRD589845 TAY589831:TAZ589845 TKU589831:TKV589845 TUQ589831:TUR589845 UEM589831:UEN589845 UOI589831:UOJ589845 UYE589831:UYF589845 VIA589831:VIB589845 VRW589831:VRX589845 WBS589831:WBT589845 WLO589831:WLP589845 WVK589831:WVL589845 C655367:D655381 IY655367:IZ655381 SU655367:SV655381 ACQ655367:ACR655381 AMM655367:AMN655381 AWI655367:AWJ655381 BGE655367:BGF655381 BQA655367:BQB655381 BZW655367:BZX655381 CJS655367:CJT655381 CTO655367:CTP655381 DDK655367:DDL655381 DNG655367:DNH655381 DXC655367:DXD655381 EGY655367:EGZ655381 EQU655367:EQV655381 FAQ655367:FAR655381 FKM655367:FKN655381 FUI655367:FUJ655381 GEE655367:GEF655381 GOA655367:GOB655381 GXW655367:GXX655381 HHS655367:HHT655381 HRO655367:HRP655381 IBK655367:IBL655381 ILG655367:ILH655381 IVC655367:IVD655381 JEY655367:JEZ655381 JOU655367:JOV655381 JYQ655367:JYR655381 KIM655367:KIN655381 KSI655367:KSJ655381 LCE655367:LCF655381 LMA655367:LMB655381 LVW655367:LVX655381 MFS655367:MFT655381 MPO655367:MPP655381 MZK655367:MZL655381 NJG655367:NJH655381 NTC655367:NTD655381 OCY655367:OCZ655381 OMU655367:OMV655381 OWQ655367:OWR655381 PGM655367:PGN655381 PQI655367:PQJ655381 QAE655367:QAF655381 QKA655367:QKB655381 QTW655367:QTX655381 RDS655367:RDT655381 RNO655367:RNP655381 RXK655367:RXL655381 SHG655367:SHH655381 SRC655367:SRD655381 TAY655367:TAZ655381 TKU655367:TKV655381 TUQ655367:TUR655381 UEM655367:UEN655381 UOI655367:UOJ655381 UYE655367:UYF655381 VIA655367:VIB655381 VRW655367:VRX655381 WBS655367:WBT655381 WLO655367:WLP655381 WVK655367:WVL655381 C720903:D720917 IY720903:IZ720917 SU720903:SV720917 ACQ720903:ACR720917 AMM720903:AMN720917 AWI720903:AWJ720917 BGE720903:BGF720917 BQA720903:BQB720917 BZW720903:BZX720917 CJS720903:CJT720917 CTO720903:CTP720917 DDK720903:DDL720917 DNG720903:DNH720917 DXC720903:DXD720917 EGY720903:EGZ720917 EQU720903:EQV720917 FAQ720903:FAR720917 FKM720903:FKN720917 FUI720903:FUJ720917 GEE720903:GEF720917 GOA720903:GOB720917 GXW720903:GXX720917 HHS720903:HHT720917 HRO720903:HRP720917 IBK720903:IBL720917 ILG720903:ILH720917 IVC720903:IVD720917 JEY720903:JEZ720917 JOU720903:JOV720917 JYQ720903:JYR720917 KIM720903:KIN720917 KSI720903:KSJ720917 LCE720903:LCF720917 LMA720903:LMB720917 LVW720903:LVX720917 MFS720903:MFT720917 MPO720903:MPP720917 MZK720903:MZL720917 NJG720903:NJH720917 NTC720903:NTD720917 OCY720903:OCZ720917 OMU720903:OMV720917 OWQ720903:OWR720917 PGM720903:PGN720917 PQI720903:PQJ720917 QAE720903:QAF720917 QKA720903:QKB720917 QTW720903:QTX720917 RDS720903:RDT720917 RNO720903:RNP720917 RXK720903:RXL720917 SHG720903:SHH720917 SRC720903:SRD720917 TAY720903:TAZ720917 TKU720903:TKV720917 TUQ720903:TUR720917 UEM720903:UEN720917 UOI720903:UOJ720917 UYE720903:UYF720917 VIA720903:VIB720917 VRW720903:VRX720917 WBS720903:WBT720917 WLO720903:WLP720917 WVK720903:WVL720917 C786439:D786453 IY786439:IZ786453 SU786439:SV786453 ACQ786439:ACR786453 AMM786439:AMN786453 AWI786439:AWJ786453 BGE786439:BGF786453 BQA786439:BQB786453 BZW786439:BZX786453 CJS786439:CJT786453 CTO786439:CTP786453 DDK786439:DDL786453 DNG786439:DNH786453 DXC786439:DXD786453 EGY786439:EGZ786453 EQU786439:EQV786453 FAQ786439:FAR786453 FKM786439:FKN786453 FUI786439:FUJ786453 GEE786439:GEF786453 GOA786439:GOB786453 GXW786439:GXX786453 HHS786439:HHT786453 HRO786439:HRP786453 IBK786439:IBL786453 ILG786439:ILH786453 IVC786439:IVD786453 JEY786439:JEZ786453 JOU786439:JOV786453 JYQ786439:JYR786453 KIM786439:KIN786453 KSI786439:KSJ786453 LCE786439:LCF786453 LMA786439:LMB786453 LVW786439:LVX786453 MFS786439:MFT786453 MPO786439:MPP786453 MZK786439:MZL786453 NJG786439:NJH786453 NTC786439:NTD786453 OCY786439:OCZ786453 OMU786439:OMV786453 OWQ786439:OWR786453 PGM786439:PGN786453 PQI786439:PQJ786453 QAE786439:QAF786453 QKA786439:QKB786453 QTW786439:QTX786453 RDS786439:RDT786453 RNO786439:RNP786453 RXK786439:RXL786453 SHG786439:SHH786453 SRC786439:SRD786453 TAY786439:TAZ786453 TKU786439:TKV786453 TUQ786439:TUR786453 UEM786439:UEN786453 UOI786439:UOJ786453 UYE786439:UYF786453 VIA786439:VIB786453 VRW786439:VRX786453 WBS786439:WBT786453 WLO786439:WLP786453 WVK786439:WVL786453 C851975:D851989 IY851975:IZ851989 SU851975:SV851989 ACQ851975:ACR851989 AMM851975:AMN851989 AWI851975:AWJ851989 BGE851975:BGF851989 BQA851975:BQB851989 BZW851975:BZX851989 CJS851975:CJT851989 CTO851975:CTP851989 DDK851975:DDL851989 DNG851975:DNH851989 DXC851975:DXD851989 EGY851975:EGZ851989 EQU851975:EQV851989 FAQ851975:FAR851989 FKM851975:FKN851989 FUI851975:FUJ851989 GEE851975:GEF851989 GOA851975:GOB851989 GXW851975:GXX851989 HHS851975:HHT851989 HRO851975:HRP851989 IBK851975:IBL851989 ILG851975:ILH851989 IVC851975:IVD851989 JEY851975:JEZ851989 JOU851975:JOV851989 JYQ851975:JYR851989 KIM851975:KIN851989 KSI851975:KSJ851989 LCE851975:LCF851989 LMA851975:LMB851989 LVW851975:LVX851989 MFS851975:MFT851989 MPO851975:MPP851989 MZK851975:MZL851989 NJG851975:NJH851989 NTC851975:NTD851989 OCY851975:OCZ851989 OMU851975:OMV851989 OWQ851975:OWR851989 PGM851975:PGN851989 PQI851975:PQJ851989 QAE851975:QAF851989 QKA851975:QKB851989 QTW851975:QTX851989 RDS851975:RDT851989 RNO851975:RNP851989 RXK851975:RXL851989 SHG851975:SHH851989 SRC851975:SRD851989 TAY851975:TAZ851989 TKU851975:TKV851989 TUQ851975:TUR851989 UEM851975:UEN851989 UOI851975:UOJ851989 UYE851975:UYF851989 VIA851975:VIB851989 VRW851975:VRX851989 WBS851975:WBT851989 WLO851975:WLP851989 WVK851975:WVL851989 C917511:D917525 IY917511:IZ917525 SU917511:SV917525 ACQ917511:ACR917525 AMM917511:AMN917525 AWI917511:AWJ917525 BGE917511:BGF917525 BQA917511:BQB917525 BZW917511:BZX917525 CJS917511:CJT917525 CTO917511:CTP917525 DDK917511:DDL917525 DNG917511:DNH917525 DXC917511:DXD917525 EGY917511:EGZ917525 EQU917511:EQV917525 FAQ917511:FAR917525 FKM917511:FKN917525 FUI917511:FUJ917525 GEE917511:GEF917525 GOA917511:GOB917525 GXW917511:GXX917525 HHS917511:HHT917525 HRO917511:HRP917525 IBK917511:IBL917525 ILG917511:ILH917525 IVC917511:IVD917525 JEY917511:JEZ917525 JOU917511:JOV917525 JYQ917511:JYR917525 KIM917511:KIN917525 KSI917511:KSJ917525 LCE917511:LCF917525 LMA917511:LMB917525 LVW917511:LVX917525 MFS917511:MFT917525 MPO917511:MPP917525 MZK917511:MZL917525 NJG917511:NJH917525 NTC917511:NTD917525 OCY917511:OCZ917525 OMU917511:OMV917525 OWQ917511:OWR917525 PGM917511:PGN917525 PQI917511:PQJ917525 QAE917511:QAF917525 QKA917511:QKB917525 QTW917511:QTX917525 RDS917511:RDT917525 RNO917511:RNP917525 RXK917511:RXL917525 SHG917511:SHH917525 SRC917511:SRD917525 TAY917511:TAZ917525 TKU917511:TKV917525 TUQ917511:TUR917525 UEM917511:UEN917525 UOI917511:UOJ917525 UYE917511:UYF917525 VIA917511:VIB917525 VRW917511:VRX917525 WBS917511:WBT917525 WLO917511:WLP917525 WVK917511:WVL917525 C983047:D983061 IY983047:IZ983061 SU983047:SV983061 ACQ983047:ACR983061 AMM983047:AMN983061 AWI983047:AWJ983061 BGE983047:BGF983061 BQA983047:BQB983061 BZW983047:BZX983061 CJS983047:CJT983061 CTO983047:CTP983061 DDK983047:DDL983061 DNG983047:DNH983061 DXC983047:DXD983061 EGY983047:EGZ983061 EQU983047:EQV983061 FAQ983047:FAR983061 FKM983047:FKN983061 FUI983047:FUJ983061 GEE983047:GEF983061 GOA983047:GOB983061 GXW983047:GXX983061 HHS983047:HHT983061 HRO983047:HRP983061 IBK983047:IBL983061 ILG983047:ILH983061 IVC983047:IVD983061 JEY983047:JEZ983061 JOU983047:JOV983061 JYQ983047:JYR983061 KIM983047:KIN983061 KSI983047:KSJ983061 LCE983047:LCF983061 LMA983047:LMB983061 LVW983047:LVX983061 MFS983047:MFT983061 MPO983047:MPP983061 MZK983047:MZL983061 NJG983047:NJH983061 NTC983047:NTD983061 OCY983047:OCZ983061 OMU983047:OMV983061 OWQ983047:OWR983061 PGM983047:PGN983061 PQI983047:PQJ983061 QAE983047:QAF983061 QKA983047:QKB983061 QTW983047:QTX983061 RDS983047:RDT983061 RNO983047:RNP983061 RXK983047:RXL983061 SHG983047:SHH983061 SRC983047:SRD983061 TAY983047:TAZ983061 TKU983047:TKV983061 TUQ983047:TUR983061 UEM983047:UEN983061 UOI983047:UOJ983061 UYE983047:UYF983061 VIA983047:VIB983061 VRW983047:VRX983061 WBS983047:WBT983061 WLO983047:WLP983061 WVK983047:WVL983061 C22:F116 IY22:JB116 SU22:SX116 ACQ22:ACT116 AMM22:AMP116 AWI22:AWL116 BGE22:BGH116 BQA22:BQD116 BZW22:BZZ116 CJS22:CJV116 CTO22:CTR116 DDK22:DDN116 DNG22:DNJ116 DXC22:DXF116 EGY22:EHB116 EQU22:EQX116 FAQ22:FAT116 FKM22:FKP116 FUI22:FUL116 GEE22:GEH116 GOA22:GOD116 GXW22:GXZ116 HHS22:HHV116 HRO22:HRR116 IBK22:IBN116 ILG22:ILJ116 IVC22:IVF116 JEY22:JFB116 JOU22:JOX116 JYQ22:JYT116 KIM22:KIP116 KSI22:KSL116 LCE22:LCH116 LMA22:LMD116 LVW22:LVZ116 MFS22:MFV116 MPO22:MPR116 MZK22:MZN116 NJG22:NJJ116 NTC22:NTF116 OCY22:ODB116 OMU22:OMX116 OWQ22:OWT116 PGM22:PGP116 PQI22:PQL116 QAE22:QAH116 QKA22:QKD116 QTW22:QTZ116 RDS22:RDV116 RNO22:RNR116 RXK22:RXN116 SHG22:SHJ116 SRC22:SRF116 TAY22:TBB116 TKU22:TKX116 TUQ22:TUT116 UEM22:UEP116 UOI22:UOL116 UYE22:UYH116 VIA22:VID116 VRW22:VRZ116 WBS22:WBV116 WLO22:WLR116 WVK22:WVN116 C65558:F65652 IY65558:JB65652 SU65558:SX65652 ACQ65558:ACT65652 AMM65558:AMP65652 AWI65558:AWL65652 BGE65558:BGH65652 BQA65558:BQD65652 BZW65558:BZZ65652 CJS65558:CJV65652 CTO65558:CTR65652 DDK65558:DDN65652 DNG65558:DNJ65652 DXC65558:DXF65652 EGY65558:EHB65652 EQU65558:EQX65652 FAQ65558:FAT65652 FKM65558:FKP65652 FUI65558:FUL65652 GEE65558:GEH65652 GOA65558:GOD65652 GXW65558:GXZ65652 HHS65558:HHV65652 HRO65558:HRR65652 IBK65558:IBN65652 ILG65558:ILJ65652 IVC65558:IVF65652 JEY65558:JFB65652 JOU65558:JOX65652 JYQ65558:JYT65652 KIM65558:KIP65652 KSI65558:KSL65652 LCE65558:LCH65652 LMA65558:LMD65652 LVW65558:LVZ65652 MFS65558:MFV65652 MPO65558:MPR65652 MZK65558:MZN65652 NJG65558:NJJ65652 NTC65558:NTF65652 OCY65558:ODB65652 OMU65558:OMX65652 OWQ65558:OWT65652 PGM65558:PGP65652 PQI65558:PQL65652 QAE65558:QAH65652 QKA65558:QKD65652 QTW65558:QTZ65652 RDS65558:RDV65652 RNO65558:RNR65652 RXK65558:RXN65652 SHG65558:SHJ65652 SRC65558:SRF65652 TAY65558:TBB65652 TKU65558:TKX65652 TUQ65558:TUT65652 UEM65558:UEP65652 UOI65558:UOL65652 UYE65558:UYH65652 VIA65558:VID65652 VRW65558:VRZ65652 WBS65558:WBV65652 WLO65558:WLR65652 WVK65558:WVN65652 C131094:F131188 IY131094:JB131188 SU131094:SX131188 ACQ131094:ACT131188 AMM131094:AMP131188 AWI131094:AWL131188 BGE131094:BGH131188 BQA131094:BQD131188 BZW131094:BZZ131188 CJS131094:CJV131188 CTO131094:CTR131188 DDK131094:DDN131188 DNG131094:DNJ131188 DXC131094:DXF131188 EGY131094:EHB131188 EQU131094:EQX131188 FAQ131094:FAT131188 FKM131094:FKP131188 FUI131094:FUL131188 GEE131094:GEH131188 GOA131094:GOD131188 GXW131094:GXZ131188 HHS131094:HHV131188 HRO131094:HRR131188 IBK131094:IBN131188 ILG131094:ILJ131188 IVC131094:IVF131188 JEY131094:JFB131188 JOU131094:JOX131188 JYQ131094:JYT131188 KIM131094:KIP131188 KSI131094:KSL131188 LCE131094:LCH131188 LMA131094:LMD131188 LVW131094:LVZ131188 MFS131094:MFV131188 MPO131094:MPR131188 MZK131094:MZN131188 NJG131094:NJJ131188 NTC131094:NTF131188 OCY131094:ODB131188 OMU131094:OMX131188 OWQ131094:OWT131188 PGM131094:PGP131188 PQI131094:PQL131188 QAE131094:QAH131188 QKA131094:QKD131188 QTW131094:QTZ131188 RDS131094:RDV131188 RNO131094:RNR131188 RXK131094:RXN131188 SHG131094:SHJ131188 SRC131094:SRF131188 TAY131094:TBB131188 TKU131094:TKX131188 TUQ131094:TUT131188 UEM131094:UEP131188 UOI131094:UOL131188 UYE131094:UYH131188 VIA131094:VID131188 VRW131094:VRZ131188 WBS131094:WBV131188 WLO131094:WLR131188 WVK131094:WVN131188 C196630:F196724 IY196630:JB196724 SU196630:SX196724 ACQ196630:ACT196724 AMM196630:AMP196724 AWI196630:AWL196724 BGE196630:BGH196724 BQA196630:BQD196724 BZW196630:BZZ196724 CJS196630:CJV196724 CTO196630:CTR196724 DDK196630:DDN196724 DNG196630:DNJ196724 DXC196630:DXF196724 EGY196630:EHB196724 EQU196630:EQX196724 FAQ196630:FAT196724 FKM196630:FKP196724 FUI196630:FUL196724 GEE196630:GEH196724 GOA196630:GOD196724 GXW196630:GXZ196724 HHS196630:HHV196724 HRO196630:HRR196724 IBK196630:IBN196724 ILG196630:ILJ196724 IVC196630:IVF196724 JEY196630:JFB196724 JOU196630:JOX196724 JYQ196630:JYT196724 KIM196630:KIP196724 KSI196630:KSL196724 LCE196630:LCH196724 LMA196630:LMD196724 LVW196630:LVZ196724 MFS196630:MFV196724 MPO196630:MPR196724 MZK196630:MZN196724 NJG196630:NJJ196724 NTC196630:NTF196724 OCY196630:ODB196724 OMU196630:OMX196724 OWQ196630:OWT196724 PGM196630:PGP196724 PQI196630:PQL196724 QAE196630:QAH196724 QKA196630:QKD196724 QTW196630:QTZ196724 RDS196630:RDV196724 RNO196630:RNR196724 RXK196630:RXN196724 SHG196630:SHJ196724 SRC196630:SRF196724 TAY196630:TBB196724 TKU196630:TKX196724 TUQ196630:TUT196724 UEM196630:UEP196724 UOI196630:UOL196724 UYE196630:UYH196724 VIA196630:VID196724 VRW196630:VRZ196724 WBS196630:WBV196724 WLO196630:WLR196724 WVK196630:WVN196724 C262166:F262260 IY262166:JB262260 SU262166:SX262260 ACQ262166:ACT262260 AMM262166:AMP262260 AWI262166:AWL262260 BGE262166:BGH262260 BQA262166:BQD262260 BZW262166:BZZ262260 CJS262166:CJV262260 CTO262166:CTR262260 DDK262166:DDN262260 DNG262166:DNJ262260 DXC262166:DXF262260 EGY262166:EHB262260 EQU262166:EQX262260 FAQ262166:FAT262260 FKM262166:FKP262260 FUI262166:FUL262260 GEE262166:GEH262260 GOA262166:GOD262260 GXW262166:GXZ262260 HHS262166:HHV262260 HRO262166:HRR262260 IBK262166:IBN262260 ILG262166:ILJ262260 IVC262166:IVF262260 JEY262166:JFB262260 JOU262166:JOX262260 JYQ262166:JYT262260 KIM262166:KIP262260 KSI262166:KSL262260 LCE262166:LCH262260 LMA262166:LMD262260 LVW262166:LVZ262260 MFS262166:MFV262260 MPO262166:MPR262260 MZK262166:MZN262260 NJG262166:NJJ262260 NTC262166:NTF262260 OCY262166:ODB262260 OMU262166:OMX262260 OWQ262166:OWT262260 PGM262166:PGP262260 PQI262166:PQL262260 QAE262166:QAH262260 QKA262166:QKD262260 QTW262166:QTZ262260 RDS262166:RDV262260 RNO262166:RNR262260 RXK262166:RXN262260 SHG262166:SHJ262260 SRC262166:SRF262260 TAY262166:TBB262260 TKU262166:TKX262260 TUQ262166:TUT262260 UEM262166:UEP262260 UOI262166:UOL262260 UYE262166:UYH262260 VIA262166:VID262260 VRW262166:VRZ262260 WBS262166:WBV262260 WLO262166:WLR262260 WVK262166:WVN262260 C327702:F327796 IY327702:JB327796 SU327702:SX327796 ACQ327702:ACT327796 AMM327702:AMP327796 AWI327702:AWL327796 BGE327702:BGH327796 BQA327702:BQD327796 BZW327702:BZZ327796 CJS327702:CJV327796 CTO327702:CTR327796 DDK327702:DDN327796 DNG327702:DNJ327796 DXC327702:DXF327796 EGY327702:EHB327796 EQU327702:EQX327796 FAQ327702:FAT327796 FKM327702:FKP327796 FUI327702:FUL327796 GEE327702:GEH327796 GOA327702:GOD327796 GXW327702:GXZ327796 HHS327702:HHV327796 HRO327702:HRR327796 IBK327702:IBN327796 ILG327702:ILJ327796 IVC327702:IVF327796 JEY327702:JFB327796 JOU327702:JOX327796 JYQ327702:JYT327796 KIM327702:KIP327796 KSI327702:KSL327796 LCE327702:LCH327796 LMA327702:LMD327796 LVW327702:LVZ327796 MFS327702:MFV327796 MPO327702:MPR327796 MZK327702:MZN327796 NJG327702:NJJ327796 NTC327702:NTF327796 OCY327702:ODB327796 OMU327702:OMX327796 OWQ327702:OWT327796 PGM327702:PGP327796 PQI327702:PQL327796 QAE327702:QAH327796 QKA327702:QKD327796 QTW327702:QTZ327796 RDS327702:RDV327796 RNO327702:RNR327796 RXK327702:RXN327796 SHG327702:SHJ327796 SRC327702:SRF327796 TAY327702:TBB327796 TKU327702:TKX327796 TUQ327702:TUT327796 UEM327702:UEP327796 UOI327702:UOL327796 UYE327702:UYH327796 VIA327702:VID327796 VRW327702:VRZ327796 WBS327702:WBV327796 WLO327702:WLR327796 WVK327702:WVN327796 C393238:F393332 IY393238:JB393332 SU393238:SX393332 ACQ393238:ACT393332 AMM393238:AMP393332 AWI393238:AWL393332 BGE393238:BGH393332 BQA393238:BQD393332 BZW393238:BZZ393332 CJS393238:CJV393332 CTO393238:CTR393332 DDK393238:DDN393332 DNG393238:DNJ393332 DXC393238:DXF393332 EGY393238:EHB393332 EQU393238:EQX393332 FAQ393238:FAT393332 FKM393238:FKP393332 FUI393238:FUL393332 GEE393238:GEH393332 GOA393238:GOD393332 GXW393238:GXZ393332 HHS393238:HHV393332 HRO393238:HRR393332 IBK393238:IBN393332 ILG393238:ILJ393332 IVC393238:IVF393332 JEY393238:JFB393332 JOU393238:JOX393332 JYQ393238:JYT393332 KIM393238:KIP393332 KSI393238:KSL393332 LCE393238:LCH393332 LMA393238:LMD393332 LVW393238:LVZ393332 MFS393238:MFV393332 MPO393238:MPR393332 MZK393238:MZN393332 NJG393238:NJJ393332 NTC393238:NTF393332 OCY393238:ODB393332 OMU393238:OMX393332 OWQ393238:OWT393332 PGM393238:PGP393332 PQI393238:PQL393332 QAE393238:QAH393332 QKA393238:QKD393332 QTW393238:QTZ393332 RDS393238:RDV393332 RNO393238:RNR393332 RXK393238:RXN393332 SHG393238:SHJ393332 SRC393238:SRF393332 TAY393238:TBB393332 TKU393238:TKX393332 TUQ393238:TUT393332 UEM393238:UEP393332 UOI393238:UOL393332 UYE393238:UYH393332 VIA393238:VID393332 VRW393238:VRZ393332 WBS393238:WBV393332 WLO393238:WLR393332 WVK393238:WVN393332 C458774:F458868 IY458774:JB458868 SU458774:SX458868 ACQ458774:ACT458868 AMM458774:AMP458868 AWI458774:AWL458868 BGE458774:BGH458868 BQA458774:BQD458868 BZW458774:BZZ458868 CJS458774:CJV458868 CTO458774:CTR458868 DDK458774:DDN458868 DNG458774:DNJ458868 DXC458774:DXF458868 EGY458774:EHB458868 EQU458774:EQX458868 FAQ458774:FAT458868 FKM458774:FKP458868 FUI458774:FUL458868 GEE458774:GEH458868 GOA458774:GOD458868 GXW458774:GXZ458868 HHS458774:HHV458868 HRO458774:HRR458868 IBK458774:IBN458868 ILG458774:ILJ458868 IVC458774:IVF458868 JEY458774:JFB458868 JOU458774:JOX458868 JYQ458774:JYT458868 KIM458774:KIP458868 KSI458774:KSL458868 LCE458774:LCH458868 LMA458774:LMD458868 LVW458774:LVZ458868 MFS458774:MFV458868 MPO458774:MPR458868 MZK458774:MZN458868 NJG458774:NJJ458868 NTC458774:NTF458868 OCY458774:ODB458868 OMU458774:OMX458868 OWQ458774:OWT458868 PGM458774:PGP458868 PQI458774:PQL458868 QAE458774:QAH458868 QKA458774:QKD458868 QTW458774:QTZ458868 RDS458774:RDV458868 RNO458774:RNR458868 RXK458774:RXN458868 SHG458774:SHJ458868 SRC458774:SRF458868 TAY458774:TBB458868 TKU458774:TKX458868 TUQ458774:TUT458868 UEM458774:UEP458868 UOI458774:UOL458868 UYE458774:UYH458868 VIA458774:VID458868 VRW458774:VRZ458868 WBS458774:WBV458868 WLO458774:WLR458868 WVK458774:WVN458868 C524310:F524404 IY524310:JB524404 SU524310:SX524404 ACQ524310:ACT524404 AMM524310:AMP524404 AWI524310:AWL524404 BGE524310:BGH524404 BQA524310:BQD524404 BZW524310:BZZ524404 CJS524310:CJV524404 CTO524310:CTR524404 DDK524310:DDN524404 DNG524310:DNJ524404 DXC524310:DXF524404 EGY524310:EHB524404 EQU524310:EQX524404 FAQ524310:FAT524404 FKM524310:FKP524404 FUI524310:FUL524404 GEE524310:GEH524404 GOA524310:GOD524404 GXW524310:GXZ524404 HHS524310:HHV524404 HRO524310:HRR524404 IBK524310:IBN524404 ILG524310:ILJ524404 IVC524310:IVF524404 JEY524310:JFB524404 JOU524310:JOX524404 JYQ524310:JYT524404 KIM524310:KIP524404 KSI524310:KSL524404 LCE524310:LCH524404 LMA524310:LMD524404 LVW524310:LVZ524404 MFS524310:MFV524404 MPO524310:MPR524404 MZK524310:MZN524404 NJG524310:NJJ524404 NTC524310:NTF524404 OCY524310:ODB524404 OMU524310:OMX524404 OWQ524310:OWT524404 PGM524310:PGP524404 PQI524310:PQL524404 QAE524310:QAH524404 QKA524310:QKD524404 QTW524310:QTZ524404 RDS524310:RDV524404 RNO524310:RNR524404 RXK524310:RXN524404 SHG524310:SHJ524404 SRC524310:SRF524404 TAY524310:TBB524404 TKU524310:TKX524404 TUQ524310:TUT524404 UEM524310:UEP524404 UOI524310:UOL524404 UYE524310:UYH524404 VIA524310:VID524404 VRW524310:VRZ524404 WBS524310:WBV524404 WLO524310:WLR524404 WVK524310:WVN524404 C589846:F589940 IY589846:JB589940 SU589846:SX589940 ACQ589846:ACT589940 AMM589846:AMP589940 AWI589846:AWL589940 BGE589846:BGH589940 BQA589846:BQD589940 BZW589846:BZZ589940 CJS589846:CJV589940 CTO589846:CTR589940 DDK589846:DDN589940 DNG589846:DNJ589940 DXC589846:DXF589940 EGY589846:EHB589940 EQU589846:EQX589940 FAQ589846:FAT589940 FKM589846:FKP589940 FUI589846:FUL589940 GEE589846:GEH589940 GOA589846:GOD589940 GXW589846:GXZ589940 HHS589846:HHV589940 HRO589846:HRR589940 IBK589846:IBN589940 ILG589846:ILJ589940 IVC589846:IVF589940 JEY589846:JFB589940 JOU589846:JOX589940 JYQ589846:JYT589940 KIM589846:KIP589940 KSI589846:KSL589940 LCE589846:LCH589940 LMA589846:LMD589940 LVW589846:LVZ589940 MFS589846:MFV589940 MPO589846:MPR589940 MZK589846:MZN589940 NJG589846:NJJ589940 NTC589846:NTF589940 OCY589846:ODB589940 OMU589846:OMX589940 OWQ589846:OWT589940 PGM589846:PGP589940 PQI589846:PQL589940 QAE589846:QAH589940 QKA589846:QKD589940 QTW589846:QTZ589940 RDS589846:RDV589940 RNO589846:RNR589940 RXK589846:RXN589940 SHG589846:SHJ589940 SRC589846:SRF589940 TAY589846:TBB589940 TKU589846:TKX589940 TUQ589846:TUT589940 UEM589846:UEP589940 UOI589846:UOL589940 UYE589846:UYH589940 VIA589846:VID589940 VRW589846:VRZ589940 WBS589846:WBV589940 WLO589846:WLR589940 WVK589846:WVN589940 C655382:F655476 IY655382:JB655476 SU655382:SX655476 ACQ655382:ACT655476 AMM655382:AMP655476 AWI655382:AWL655476 BGE655382:BGH655476 BQA655382:BQD655476 BZW655382:BZZ655476 CJS655382:CJV655476 CTO655382:CTR655476 DDK655382:DDN655476 DNG655382:DNJ655476 DXC655382:DXF655476 EGY655382:EHB655476 EQU655382:EQX655476 FAQ655382:FAT655476 FKM655382:FKP655476 FUI655382:FUL655476 GEE655382:GEH655476 GOA655382:GOD655476 GXW655382:GXZ655476 HHS655382:HHV655476 HRO655382:HRR655476 IBK655382:IBN655476 ILG655382:ILJ655476 IVC655382:IVF655476 JEY655382:JFB655476 JOU655382:JOX655476 JYQ655382:JYT655476 KIM655382:KIP655476 KSI655382:KSL655476 LCE655382:LCH655476 LMA655382:LMD655476 LVW655382:LVZ655476 MFS655382:MFV655476 MPO655382:MPR655476 MZK655382:MZN655476 NJG655382:NJJ655476 NTC655382:NTF655476 OCY655382:ODB655476 OMU655382:OMX655476 OWQ655382:OWT655476 PGM655382:PGP655476 PQI655382:PQL655476 QAE655382:QAH655476 QKA655382:QKD655476 QTW655382:QTZ655476 RDS655382:RDV655476 RNO655382:RNR655476 RXK655382:RXN655476 SHG655382:SHJ655476 SRC655382:SRF655476 TAY655382:TBB655476 TKU655382:TKX655476 TUQ655382:TUT655476 UEM655382:UEP655476 UOI655382:UOL655476 UYE655382:UYH655476 VIA655382:VID655476 VRW655382:VRZ655476 WBS655382:WBV655476 WLO655382:WLR655476 WVK655382:WVN655476 C720918:F721012 IY720918:JB721012 SU720918:SX721012 ACQ720918:ACT721012 AMM720918:AMP721012 AWI720918:AWL721012 BGE720918:BGH721012 BQA720918:BQD721012 BZW720918:BZZ721012 CJS720918:CJV721012 CTO720918:CTR721012 DDK720918:DDN721012 DNG720918:DNJ721012 DXC720918:DXF721012 EGY720918:EHB721012 EQU720918:EQX721012 FAQ720918:FAT721012 FKM720918:FKP721012 FUI720918:FUL721012 GEE720918:GEH721012 GOA720918:GOD721012 GXW720918:GXZ721012 HHS720918:HHV721012 HRO720918:HRR721012 IBK720918:IBN721012 ILG720918:ILJ721012 IVC720918:IVF721012 JEY720918:JFB721012 JOU720918:JOX721012 JYQ720918:JYT721012 KIM720918:KIP721012 KSI720918:KSL721012 LCE720918:LCH721012 LMA720918:LMD721012 LVW720918:LVZ721012 MFS720918:MFV721012 MPO720918:MPR721012 MZK720918:MZN721012 NJG720918:NJJ721012 NTC720918:NTF721012 OCY720918:ODB721012 OMU720918:OMX721012 OWQ720918:OWT721012 PGM720918:PGP721012 PQI720918:PQL721012 QAE720918:QAH721012 QKA720918:QKD721012 QTW720918:QTZ721012 RDS720918:RDV721012 RNO720918:RNR721012 RXK720918:RXN721012 SHG720918:SHJ721012 SRC720918:SRF721012 TAY720918:TBB721012 TKU720918:TKX721012 TUQ720918:TUT721012 UEM720918:UEP721012 UOI720918:UOL721012 UYE720918:UYH721012 VIA720918:VID721012 VRW720918:VRZ721012 WBS720918:WBV721012 WLO720918:WLR721012 WVK720918:WVN721012 C786454:F786548 IY786454:JB786548 SU786454:SX786548 ACQ786454:ACT786548 AMM786454:AMP786548 AWI786454:AWL786548 BGE786454:BGH786548 BQA786454:BQD786548 BZW786454:BZZ786548 CJS786454:CJV786548 CTO786454:CTR786548 DDK786454:DDN786548 DNG786454:DNJ786548 DXC786454:DXF786548 EGY786454:EHB786548 EQU786454:EQX786548 FAQ786454:FAT786548 FKM786454:FKP786548 FUI786454:FUL786548 GEE786454:GEH786548 GOA786454:GOD786548 GXW786454:GXZ786548 HHS786454:HHV786548 HRO786454:HRR786548 IBK786454:IBN786548 ILG786454:ILJ786548 IVC786454:IVF786548 JEY786454:JFB786548 JOU786454:JOX786548 JYQ786454:JYT786548 KIM786454:KIP786548 KSI786454:KSL786548 LCE786454:LCH786548 LMA786454:LMD786548 LVW786454:LVZ786548 MFS786454:MFV786548 MPO786454:MPR786548 MZK786454:MZN786548 NJG786454:NJJ786548 NTC786454:NTF786548 OCY786454:ODB786548 OMU786454:OMX786548 OWQ786454:OWT786548 PGM786454:PGP786548 PQI786454:PQL786548 QAE786454:QAH786548 QKA786454:QKD786548 QTW786454:QTZ786548 RDS786454:RDV786548 RNO786454:RNR786548 RXK786454:RXN786548 SHG786454:SHJ786548 SRC786454:SRF786548 TAY786454:TBB786548 TKU786454:TKX786548 TUQ786454:TUT786548 UEM786454:UEP786548 UOI786454:UOL786548 UYE786454:UYH786548 VIA786454:VID786548 VRW786454:VRZ786548 WBS786454:WBV786548 WLO786454:WLR786548 WVK786454:WVN786548 C851990:F852084 IY851990:JB852084 SU851990:SX852084 ACQ851990:ACT852084 AMM851990:AMP852084 AWI851990:AWL852084 BGE851990:BGH852084 BQA851990:BQD852084 BZW851990:BZZ852084 CJS851990:CJV852084 CTO851990:CTR852084 DDK851990:DDN852084 DNG851990:DNJ852084 DXC851990:DXF852084 EGY851990:EHB852084 EQU851990:EQX852084 FAQ851990:FAT852084 FKM851990:FKP852084 FUI851990:FUL852084 GEE851990:GEH852084 GOA851990:GOD852084 GXW851990:GXZ852084 HHS851990:HHV852084 HRO851990:HRR852084 IBK851990:IBN852084 ILG851990:ILJ852084 IVC851990:IVF852084 JEY851990:JFB852084 JOU851990:JOX852084 JYQ851990:JYT852084 KIM851990:KIP852084 KSI851990:KSL852084 LCE851990:LCH852084 LMA851990:LMD852084 LVW851990:LVZ852084 MFS851990:MFV852084 MPO851990:MPR852084 MZK851990:MZN852084 NJG851990:NJJ852084 NTC851990:NTF852084 OCY851990:ODB852084 OMU851990:OMX852084 OWQ851990:OWT852084 PGM851990:PGP852084 PQI851990:PQL852084 QAE851990:QAH852084 QKA851990:QKD852084 QTW851990:QTZ852084 RDS851990:RDV852084 RNO851990:RNR852084 RXK851990:RXN852084 SHG851990:SHJ852084 SRC851990:SRF852084 TAY851990:TBB852084 TKU851990:TKX852084 TUQ851990:TUT852084 UEM851990:UEP852084 UOI851990:UOL852084 UYE851990:UYH852084 VIA851990:VID852084 VRW851990:VRZ852084 WBS851990:WBV852084 WLO851990:WLR852084 WVK851990:WVN852084 C917526:F917620 IY917526:JB917620 SU917526:SX917620 ACQ917526:ACT917620 AMM917526:AMP917620 AWI917526:AWL917620 BGE917526:BGH917620 BQA917526:BQD917620 BZW917526:BZZ917620 CJS917526:CJV917620 CTO917526:CTR917620 DDK917526:DDN917620 DNG917526:DNJ917620 DXC917526:DXF917620 EGY917526:EHB917620 EQU917526:EQX917620 FAQ917526:FAT917620 FKM917526:FKP917620 FUI917526:FUL917620 GEE917526:GEH917620 GOA917526:GOD917620 GXW917526:GXZ917620 HHS917526:HHV917620 HRO917526:HRR917620 IBK917526:IBN917620 ILG917526:ILJ917620 IVC917526:IVF917620 JEY917526:JFB917620 JOU917526:JOX917620 JYQ917526:JYT917620 KIM917526:KIP917620 KSI917526:KSL917620 LCE917526:LCH917620 LMA917526:LMD917620 LVW917526:LVZ917620 MFS917526:MFV917620 MPO917526:MPR917620 MZK917526:MZN917620 NJG917526:NJJ917620 NTC917526:NTF917620 OCY917526:ODB917620 OMU917526:OMX917620 OWQ917526:OWT917620 PGM917526:PGP917620 PQI917526:PQL917620 QAE917526:QAH917620 QKA917526:QKD917620 QTW917526:QTZ917620 RDS917526:RDV917620 RNO917526:RNR917620 RXK917526:RXN917620 SHG917526:SHJ917620 SRC917526:SRF917620 TAY917526:TBB917620 TKU917526:TKX917620 TUQ917526:TUT917620 UEM917526:UEP917620 UOI917526:UOL917620 UYE917526:UYH917620 VIA917526:VID917620 VRW917526:VRZ917620 WBS917526:WBV917620 WLO917526:WLR917620 WVK917526:WVN917620 C983062:F983156 IY983062:JB983156 SU983062:SX983156 ACQ983062:ACT983156 AMM983062:AMP983156 AWI983062:AWL983156 BGE983062:BGH983156 BQA983062:BQD983156 BZW983062:BZZ983156 CJS983062:CJV983156 CTO983062:CTR983156 DDK983062:DDN983156 DNG983062:DNJ983156 DXC983062:DXF983156 EGY983062:EHB983156 EQU983062:EQX983156 FAQ983062:FAT983156 FKM983062:FKP983156 FUI983062:FUL983156 GEE983062:GEH983156 GOA983062:GOD983156 GXW983062:GXZ983156 HHS983062:HHV983156 HRO983062:HRR983156 IBK983062:IBN983156 ILG983062:ILJ983156 IVC983062:IVF983156 JEY983062:JFB983156 JOU983062:JOX983156 JYQ983062:JYT983156 KIM983062:KIP983156 KSI983062:KSL983156 LCE983062:LCH983156 LMA983062:LMD983156 LVW983062:LVZ983156 MFS983062:MFV983156 MPO983062:MPR983156 MZK983062:MZN983156 NJG983062:NJJ983156 NTC983062:NTF983156 OCY983062:ODB983156 OMU983062:OMX983156 OWQ983062:OWT983156 PGM983062:PGP983156 PQI983062:PQL983156 QAE983062:QAH983156 QKA983062:QKD983156 QTW983062:QTZ983156 RDS983062:RDV983156 RNO983062:RNR983156 RXK983062:RXN983156 SHG983062:SHJ983156 SRC983062:SRF983156 TAY983062:TBB983156 TKU983062:TKX983156 TUQ983062:TUT983156 UEM983062:UEP983156 UOI983062:UOL983156 UYE983062:UYH983156 VIA983062:VID983156 VRW983062:VRZ983156 WBS983062:WBV983156 WLO983062:WLR983156 WVK983062:WVN983156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02"/>
  <sheetViews>
    <sheetView topLeftCell="A19" zoomScale="75" zoomScaleNormal="75" workbookViewId="0">
      <selection activeCell="D12" sqref="D12"/>
    </sheetView>
  </sheetViews>
  <sheetFormatPr defaultRowHeight="22.5" customHeight="1"/>
  <cols>
    <col min="1" max="1" width="4.375" style="165" customWidth="1"/>
    <col min="2" max="2" width="8.75" style="92" customWidth="1"/>
    <col min="3" max="3" width="8.25" style="91" customWidth="1"/>
    <col min="4" max="4" width="53.125" style="90" customWidth="1"/>
    <col min="5" max="5" width="9" style="164"/>
    <col min="6" max="6" width="15.625" style="89" customWidth="1"/>
    <col min="7" max="7" width="26.25" style="88" customWidth="1"/>
    <col min="8" max="9" width="13.375" style="87" customWidth="1"/>
    <col min="10" max="16384" width="9" style="86"/>
  </cols>
  <sheetData>
    <row r="1" spans="1:9" ht="22.5" customHeight="1">
      <c r="A1" s="137"/>
      <c r="B1" s="137"/>
      <c r="C1" s="137"/>
      <c r="D1" s="46" t="s">
        <v>904</v>
      </c>
      <c r="E1" s="137"/>
      <c r="F1" s="137"/>
      <c r="G1" s="137"/>
      <c r="H1" s="46"/>
      <c r="I1" s="46"/>
    </row>
    <row r="2" spans="1:9" ht="39" customHeight="1">
      <c r="A2" s="180" t="s">
        <v>577</v>
      </c>
      <c r="B2" s="208"/>
      <c r="C2" s="207"/>
      <c r="D2" s="206" t="s">
        <v>576</v>
      </c>
      <c r="E2" s="180" t="s">
        <v>575</v>
      </c>
      <c r="F2" s="6" t="s">
        <v>903</v>
      </c>
      <c r="G2" s="132" t="s">
        <v>902</v>
      </c>
      <c r="H2" s="205" t="s">
        <v>901</v>
      </c>
      <c r="I2" s="6" t="s">
        <v>900</v>
      </c>
    </row>
    <row r="3" spans="1:9" ht="22.5" customHeight="1">
      <c r="A3" s="179">
        <v>1</v>
      </c>
      <c r="B3" s="204">
        <v>0</v>
      </c>
      <c r="C3" s="203"/>
      <c r="D3" s="202" t="s">
        <v>899</v>
      </c>
      <c r="E3" s="201" t="s">
        <v>827</v>
      </c>
      <c r="F3" s="201" t="s">
        <v>898</v>
      </c>
      <c r="G3" s="200" t="s">
        <v>897</v>
      </c>
      <c r="H3" s="199" t="s">
        <v>896</v>
      </c>
      <c r="I3" s="198" t="s">
        <v>895</v>
      </c>
    </row>
    <row r="4" spans="1:9" ht="22.5" customHeight="1">
      <c r="A4" s="180">
        <v>2</v>
      </c>
      <c r="B4" s="110">
        <v>34</v>
      </c>
      <c r="C4" s="109"/>
      <c r="D4" s="121" t="s">
        <v>894</v>
      </c>
      <c r="E4" s="107" t="s">
        <v>5</v>
      </c>
      <c r="F4" s="107" t="s">
        <v>893</v>
      </c>
      <c r="G4" s="271" t="s">
        <v>892</v>
      </c>
      <c r="H4" s="272"/>
      <c r="I4" s="273"/>
    </row>
    <row r="5" spans="1:9" ht="22.5" customHeight="1">
      <c r="A5" s="181">
        <v>3</v>
      </c>
      <c r="B5" s="119">
        <v>45.3</v>
      </c>
      <c r="C5" s="118"/>
      <c r="D5" s="117" t="s">
        <v>891</v>
      </c>
      <c r="E5" s="116" t="s">
        <v>4</v>
      </c>
      <c r="F5" s="116" t="s">
        <v>890</v>
      </c>
      <c r="G5" s="274" t="s">
        <v>889</v>
      </c>
      <c r="H5" s="272"/>
      <c r="I5" s="273"/>
    </row>
    <row r="6" spans="1:9" s="197" customFormat="1" ht="21" customHeight="1">
      <c r="A6" s="180">
        <v>4</v>
      </c>
      <c r="B6" s="110">
        <v>48.6</v>
      </c>
      <c r="C6" s="109"/>
      <c r="D6" s="121" t="s">
        <v>888</v>
      </c>
      <c r="E6" s="107" t="s">
        <v>5</v>
      </c>
      <c r="F6" s="107" t="s">
        <v>887</v>
      </c>
      <c r="G6" s="271" t="s">
        <v>886</v>
      </c>
      <c r="H6" s="272"/>
      <c r="I6" s="273"/>
    </row>
    <row r="7" spans="1:9" s="197" customFormat="1" ht="21" customHeight="1">
      <c r="A7" s="181">
        <v>5</v>
      </c>
      <c r="B7" s="119">
        <v>50.6</v>
      </c>
      <c r="C7" s="118"/>
      <c r="D7" s="117" t="s">
        <v>885</v>
      </c>
      <c r="E7" s="116" t="s">
        <v>4</v>
      </c>
      <c r="F7" s="116" t="s">
        <v>3</v>
      </c>
      <c r="G7" s="274"/>
      <c r="H7" s="272"/>
      <c r="I7" s="273"/>
    </row>
    <row r="8" spans="1:9" s="197" customFormat="1" ht="21" customHeight="1">
      <c r="A8" s="180">
        <v>6</v>
      </c>
      <c r="B8" s="110">
        <v>50.7</v>
      </c>
      <c r="C8" s="109"/>
      <c r="D8" s="121" t="s">
        <v>884</v>
      </c>
      <c r="E8" s="107" t="s">
        <v>39</v>
      </c>
      <c r="F8" s="107" t="s">
        <v>883</v>
      </c>
      <c r="G8" s="271" t="s">
        <v>882</v>
      </c>
      <c r="H8" s="272"/>
      <c r="I8" s="273"/>
    </row>
    <row r="9" spans="1:9" s="197" customFormat="1" ht="21" customHeight="1">
      <c r="A9" s="181">
        <v>7</v>
      </c>
      <c r="B9" s="119">
        <v>51.9</v>
      </c>
      <c r="C9" s="118"/>
      <c r="D9" s="117" t="s">
        <v>881</v>
      </c>
      <c r="E9" s="116" t="s">
        <v>39</v>
      </c>
      <c r="F9" s="116" t="s">
        <v>3</v>
      </c>
      <c r="G9" s="274"/>
      <c r="H9" s="272"/>
      <c r="I9" s="273"/>
    </row>
    <row r="10" spans="1:9" s="197" customFormat="1" ht="21" customHeight="1">
      <c r="A10" s="180">
        <v>8</v>
      </c>
      <c r="B10" s="110">
        <v>52</v>
      </c>
      <c r="C10" s="109"/>
      <c r="D10" s="121" t="s">
        <v>880</v>
      </c>
      <c r="E10" s="107" t="s">
        <v>4</v>
      </c>
      <c r="F10" s="107" t="s">
        <v>3</v>
      </c>
      <c r="G10" s="271"/>
      <c r="H10" s="272"/>
      <c r="I10" s="273"/>
    </row>
    <row r="11" spans="1:9" ht="21" customHeight="1">
      <c r="A11" s="181">
        <v>9</v>
      </c>
      <c r="B11" s="119">
        <v>53.3</v>
      </c>
      <c r="C11" s="118"/>
      <c r="D11" s="117" t="s">
        <v>879</v>
      </c>
      <c r="E11" s="116" t="s">
        <v>4</v>
      </c>
      <c r="F11" s="116" t="s">
        <v>775</v>
      </c>
      <c r="G11" s="274"/>
      <c r="H11" s="272"/>
      <c r="I11" s="273"/>
    </row>
    <row r="12" spans="1:9" s="197" customFormat="1" ht="21" customHeight="1">
      <c r="A12" s="180">
        <v>10</v>
      </c>
      <c r="B12" s="110">
        <v>70.599999999999994</v>
      </c>
      <c r="C12" s="109"/>
      <c r="D12" s="121" t="s">
        <v>878</v>
      </c>
      <c r="E12" s="107" t="s">
        <v>4</v>
      </c>
      <c r="F12" s="107" t="s">
        <v>3</v>
      </c>
      <c r="G12" s="271" t="s">
        <v>877</v>
      </c>
      <c r="H12" s="272"/>
      <c r="I12" s="273"/>
    </row>
    <row r="13" spans="1:9" ht="21" customHeight="1">
      <c r="A13" s="181">
        <v>11</v>
      </c>
      <c r="B13" s="119">
        <v>71.099999999999994</v>
      </c>
      <c r="C13" s="118"/>
      <c r="D13" s="117" t="s">
        <v>876</v>
      </c>
      <c r="E13" s="116" t="s">
        <v>875</v>
      </c>
      <c r="F13" s="116" t="s">
        <v>3</v>
      </c>
      <c r="G13" s="274"/>
      <c r="H13" s="272"/>
      <c r="I13" s="273"/>
    </row>
    <row r="14" spans="1:9" ht="22.5" customHeight="1">
      <c r="A14" s="180">
        <v>12</v>
      </c>
      <c r="B14" s="110">
        <v>71.900000000000006</v>
      </c>
      <c r="C14" s="109"/>
      <c r="D14" s="121" t="s">
        <v>874</v>
      </c>
      <c r="E14" s="107" t="s">
        <v>5</v>
      </c>
      <c r="F14" s="107" t="s">
        <v>775</v>
      </c>
      <c r="G14" s="271" t="s">
        <v>873</v>
      </c>
      <c r="H14" s="272"/>
      <c r="I14" s="273"/>
    </row>
    <row r="15" spans="1:9" ht="22.5" customHeight="1">
      <c r="A15" s="181">
        <v>13</v>
      </c>
      <c r="B15" s="119">
        <v>86.1</v>
      </c>
      <c r="C15" s="118"/>
      <c r="D15" s="117" t="s">
        <v>872</v>
      </c>
      <c r="E15" s="116" t="s">
        <v>4</v>
      </c>
      <c r="F15" s="116" t="s">
        <v>811</v>
      </c>
      <c r="G15" s="274" t="s">
        <v>871</v>
      </c>
      <c r="H15" s="272"/>
      <c r="I15" s="273"/>
    </row>
    <row r="16" spans="1:9" ht="22.5" customHeight="1">
      <c r="A16" s="191">
        <v>14</v>
      </c>
      <c r="B16" s="190">
        <v>86.1</v>
      </c>
      <c r="C16" s="189"/>
      <c r="D16" s="194" t="s">
        <v>870</v>
      </c>
      <c r="E16" s="187" t="s">
        <v>7</v>
      </c>
      <c r="F16" s="187" t="s">
        <v>811</v>
      </c>
      <c r="G16" s="185" t="s">
        <v>771</v>
      </c>
      <c r="H16" s="184" t="s">
        <v>869</v>
      </c>
      <c r="I16" s="192" t="s">
        <v>868</v>
      </c>
    </row>
    <row r="17" spans="1:9" ht="22.5" customHeight="1">
      <c r="A17" s="181">
        <v>15</v>
      </c>
      <c r="B17" s="119">
        <v>112.7</v>
      </c>
      <c r="C17" s="118"/>
      <c r="D17" s="117" t="s">
        <v>867</v>
      </c>
      <c r="E17" s="116" t="s">
        <v>4</v>
      </c>
      <c r="F17" s="116" t="s">
        <v>866</v>
      </c>
      <c r="G17" s="274" t="s">
        <v>860</v>
      </c>
      <c r="H17" s="272"/>
      <c r="I17" s="273"/>
    </row>
    <row r="18" spans="1:9" ht="22.5" customHeight="1">
      <c r="A18" s="180">
        <v>16</v>
      </c>
      <c r="B18" s="110">
        <v>134.1</v>
      </c>
      <c r="C18" s="109"/>
      <c r="D18" s="121" t="s">
        <v>865</v>
      </c>
      <c r="E18" s="107" t="s">
        <v>832</v>
      </c>
      <c r="F18" s="107" t="s">
        <v>862</v>
      </c>
      <c r="G18" s="271" t="s">
        <v>864</v>
      </c>
      <c r="H18" s="272"/>
      <c r="I18" s="273"/>
    </row>
    <row r="19" spans="1:9" ht="22.5" customHeight="1">
      <c r="A19" s="191">
        <v>17</v>
      </c>
      <c r="B19" s="190">
        <v>134.19999999999999</v>
      </c>
      <c r="C19" s="196"/>
      <c r="D19" s="194" t="s">
        <v>863</v>
      </c>
      <c r="E19" s="195" t="s">
        <v>6</v>
      </c>
      <c r="F19" s="195" t="s">
        <v>862</v>
      </c>
      <c r="G19" s="275" t="s">
        <v>771</v>
      </c>
      <c r="H19" s="272"/>
      <c r="I19" s="273"/>
    </row>
    <row r="20" spans="1:9" ht="22.5" customHeight="1">
      <c r="A20" s="180">
        <v>18</v>
      </c>
      <c r="B20" s="110">
        <v>147.19999999999999</v>
      </c>
      <c r="C20" s="109"/>
      <c r="D20" s="121" t="s">
        <v>861</v>
      </c>
      <c r="E20" s="107" t="s">
        <v>4</v>
      </c>
      <c r="F20" s="107" t="s">
        <v>811</v>
      </c>
      <c r="G20" s="271" t="s">
        <v>860</v>
      </c>
      <c r="H20" s="272"/>
      <c r="I20" s="273"/>
    </row>
    <row r="21" spans="1:9" ht="22.5" customHeight="1">
      <c r="A21" s="181">
        <v>19</v>
      </c>
      <c r="B21" s="119">
        <v>166.2</v>
      </c>
      <c r="C21" s="118"/>
      <c r="D21" s="117" t="s">
        <v>859</v>
      </c>
      <c r="E21" s="116" t="s">
        <v>4</v>
      </c>
      <c r="F21" s="116" t="s">
        <v>819</v>
      </c>
      <c r="G21" s="274" t="s">
        <v>858</v>
      </c>
      <c r="H21" s="272"/>
      <c r="I21" s="273"/>
    </row>
    <row r="22" spans="1:9" ht="22.5" customHeight="1">
      <c r="A22" s="180">
        <v>20</v>
      </c>
      <c r="B22" s="110">
        <v>168.7</v>
      </c>
      <c r="C22" s="109"/>
      <c r="D22" s="121" t="s">
        <v>857</v>
      </c>
      <c r="E22" s="107" t="s">
        <v>4</v>
      </c>
      <c r="F22" s="107" t="s">
        <v>856</v>
      </c>
      <c r="G22" s="271" t="s">
        <v>855</v>
      </c>
      <c r="H22" s="272"/>
      <c r="I22" s="273"/>
    </row>
    <row r="23" spans="1:9" ht="22.5" customHeight="1">
      <c r="A23" s="181">
        <v>21</v>
      </c>
      <c r="B23" s="119">
        <v>176</v>
      </c>
      <c r="C23" s="118"/>
      <c r="D23" s="117" t="s">
        <v>854</v>
      </c>
      <c r="E23" s="116" t="s">
        <v>39</v>
      </c>
      <c r="F23" s="116" t="s">
        <v>3</v>
      </c>
      <c r="G23" s="268"/>
      <c r="H23" s="269"/>
      <c r="I23" s="270"/>
    </row>
    <row r="24" spans="1:9" ht="22.5" customHeight="1">
      <c r="A24" s="180">
        <v>22</v>
      </c>
      <c r="B24" s="110">
        <v>176.8</v>
      </c>
      <c r="C24" s="109"/>
      <c r="D24" s="121" t="s">
        <v>853</v>
      </c>
      <c r="E24" s="107" t="s">
        <v>5</v>
      </c>
      <c r="F24" s="107" t="s">
        <v>851</v>
      </c>
      <c r="G24" s="250"/>
      <c r="H24" s="251"/>
      <c r="I24" s="252"/>
    </row>
    <row r="25" spans="1:9" ht="22.5" customHeight="1">
      <c r="A25" s="181">
        <v>23</v>
      </c>
      <c r="B25" s="119">
        <v>180</v>
      </c>
      <c r="C25" s="118"/>
      <c r="D25" s="117" t="s">
        <v>852</v>
      </c>
      <c r="E25" s="116" t="s">
        <v>4</v>
      </c>
      <c r="F25" s="116" t="s">
        <v>851</v>
      </c>
      <c r="G25" s="253" t="s">
        <v>850</v>
      </c>
      <c r="H25" s="254"/>
      <c r="I25" s="255"/>
    </row>
    <row r="26" spans="1:9" ht="22.5" customHeight="1">
      <c r="A26" s="180">
        <v>24</v>
      </c>
      <c r="B26" s="110">
        <v>181.6</v>
      </c>
      <c r="C26" s="109"/>
      <c r="D26" s="121" t="s">
        <v>849</v>
      </c>
      <c r="E26" s="107" t="s">
        <v>4</v>
      </c>
      <c r="F26" s="107" t="s">
        <v>848</v>
      </c>
      <c r="G26" s="250" t="s">
        <v>847</v>
      </c>
      <c r="H26" s="251"/>
      <c r="I26" s="252"/>
    </row>
    <row r="27" spans="1:9" ht="22.5" customHeight="1">
      <c r="A27" s="181">
        <v>27</v>
      </c>
      <c r="B27" s="119">
        <v>181.9</v>
      </c>
      <c r="C27" s="118"/>
      <c r="D27" s="117" t="s">
        <v>846</v>
      </c>
      <c r="E27" s="116" t="s">
        <v>5</v>
      </c>
      <c r="F27" s="116" t="s">
        <v>3</v>
      </c>
      <c r="G27" s="253" t="s">
        <v>845</v>
      </c>
      <c r="H27" s="254"/>
      <c r="I27" s="255"/>
    </row>
    <row r="28" spans="1:9" ht="22.5" customHeight="1">
      <c r="A28" s="180">
        <v>26</v>
      </c>
      <c r="B28" s="110">
        <v>183.8</v>
      </c>
      <c r="C28" s="109"/>
      <c r="D28" s="121" t="s">
        <v>844</v>
      </c>
      <c r="E28" s="107" t="s">
        <v>4</v>
      </c>
      <c r="F28" s="107" t="s">
        <v>843</v>
      </c>
      <c r="G28" s="250" t="s">
        <v>842</v>
      </c>
      <c r="H28" s="251"/>
      <c r="I28" s="252"/>
    </row>
    <row r="29" spans="1:9" ht="22.5" customHeight="1">
      <c r="A29" s="181">
        <v>27</v>
      </c>
      <c r="B29" s="119">
        <v>188.1</v>
      </c>
      <c r="C29" s="118"/>
      <c r="D29" s="117" t="s">
        <v>841</v>
      </c>
      <c r="E29" s="116" t="s">
        <v>5</v>
      </c>
      <c r="F29" s="116" t="s">
        <v>811</v>
      </c>
      <c r="G29" s="253"/>
      <c r="H29" s="254"/>
      <c r="I29" s="255"/>
    </row>
    <row r="30" spans="1:9" ht="22.5" customHeight="1">
      <c r="A30" s="180">
        <v>28</v>
      </c>
      <c r="B30" s="110">
        <v>204.7</v>
      </c>
      <c r="C30" s="109"/>
      <c r="D30" s="121" t="s">
        <v>840</v>
      </c>
      <c r="E30" s="107" t="s">
        <v>5</v>
      </c>
      <c r="F30" s="107" t="s">
        <v>838</v>
      </c>
      <c r="G30" s="250"/>
      <c r="H30" s="251"/>
      <c r="I30" s="252"/>
    </row>
    <row r="31" spans="1:9" ht="22.5" customHeight="1">
      <c r="A31" s="191">
        <v>29</v>
      </c>
      <c r="B31" s="190">
        <v>208.5</v>
      </c>
      <c r="C31" s="189"/>
      <c r="D31" s="194" t="s">
        <v>839</v>
      </c>
      <c r="E31" s="187" t="s">
        <v>443</v>
      </c>
      <c r="F31" s="187" t="s">
        <v>838</v>
      </c>
      <c r="G31" s="185" t="s">
        <v>771</v>
      </c>
      <c r="H31" s="184" t="s">
        <v>837</v>
      </c>
      <c r="I31" s="183" t="s">
        <v>836</v>
      </c>
    </row>
    <row r="32" spans="1:9" ht="22.5" customHeight="1">
      <c r="A32" s="181">
        <v>30</v>
      </c>
      <c r="B32" s="119">
        <v>223.5</v>
      </c>
      <c r="C32" s="118"/>
      <c r="D32" s="117" t="s">
        <v>835</v>
      </c>
      <c r="E32" s="116" t="s">
        <v>832</v>
      </c>
      <c r="F32" s="116" t="s">
        <v>811</v>
      </c>
      <c r="G32" s="253"/>
      <c r="H32" s="254"/>
      <c r="I32" s="255"/>
    </row>
    <row r="33" spans="1:9" ht="22.5" customHeight="1">
      <c r="A33" s="180">
        <v>31</v>
      </c>
      <c r="B33" s="110">
        <v>246.2</v>
      </c>
      <c r="C33" s="109"/>
      <c r="D33" s="121" t="s">
        <v>834</v>
      </c>
      <c r="E33" s="107" t="s">
        <v>5</v>
      </c>
      <c r="F33" s="107" t="s">
        <v>831</v>
      </c>
      <c r="G33" s="262"/>
      <c r="H33" s="263"/>
      <c r="I33" s="264"/>
    </row>
    <row r="34" spans="1:9" ht="22.5" customHeight="1">
      <c r="A34" s="181">
        <v>32</v>
      </c>
      <c r="B34" s="119">
        <v>248.1</v>
      </c>
      <c r="C34" s="118"/>
      <c r="D34" s="117" t="s">
        <v>833</v>
      </c>
      <c r="E34" s="116" t="s">
        <v>832</v>
      </c>
      <c r="F34" s="116" t="s">
        <v>831</v>
      </c>
      <c r="G34" s="259"/>
      <c r="H34" s="260"/>
      <c r="I34" s="261"/>
    </row>
    <row r="35" spans="1:9" ht="22.5" customHeight="1">
      <c r="A35" s="180">
        <v>33</v>
      </c>
      <c r="B35" s="110">
        <v>251.8</v>
      </c>
      <c r="C35" s="109"/>
      <c r="D35" s="121" t="s">
        <v>830</v>
      </c>
      <c r="E35" s="107" t="s">
        <v>4</v>
      </c>
      <c r="F35" s="107" t="s">
        <v>829</v>
      </c>
      <c r="G35" s="262"/>
      <c r="H35" s="263"/>
      <c r="I35" s="264"/>
    </row>
    <row r="36" spans="1:9" ht="22.5" customHeight="1">
      <c r="A36" s="181">
        <v>34</v>
      </c>
      <c r="B36" s="119">
        <v>253.2</v>
      </c>
      <c r="C36" s="124"/>
      <c r="D36" s="117" t="s">
        <v>828</v>
      </c>
      <c r="E36" s="116" t="s">
        <v>827</v>
      </c>
      <c r="F36" s="116" t="s">
        <v>826</v>
      </c>
      <c r="G36" s="253"/>
      <c r="H36" s="254"/>
      <c r="I36" s="255"/>
    </row>
    <row r="37" spans="1:9" ht="22.5" customHeight="1">
      <c r="A37" s="180">
        <v>35</v>
      </c>
      <c r="B37" s="110">
        <v>255.5</v>
      </c>
      <c r="C37" s="159"/>
      <c r="D37" s="121" t="s">
        <v>825</v>
      </c>
      <c r="E37" s="107" t="s">
        <v>39</v>
      </c>
      <c r="F37" s="107" t="s">
        <v>811</v>
      </c>
      <c r="G37" s="265" t="s">
        <v>824</v>
      </c>
      <c r="H37" s="266"/>
      <c r="I37" s="267"/>
    </row>
    <row r="38" spans="1:9" ht="22.5" customHeight="1">
      <c r="A38" s="191">
        <v>36</v>
      </c>
      <c r="B38" s="190">
        <v>255.5</v>
      </c>
      <c r="C38" s="189"/>
      <c r="D38" s="194" t="s">
        <v>823</v>
      </c>
      <c r="E38" s="187" t="s">
        <v>488</v>
      </c>
      <c r="F38" s="187" t="s">
        <v>811</v>
      </c>
      <c r="G38" s="185" t="s">
        <v>771</v>
      </c>
      <c r="H38" s="184" t="s">
        <v>822</v>
      </c>
      <c r="I38" s="192" t="s">
        <v>821</v>
      </c>
    </row>
    <row r="39" spans="1:9" ht="22.5" customHeight="1">
      <c r="A39" s="180">
        <v>37</v>
      </c>
      <c r="B39" s="110">
        <v>284</v>
      </c>
      <c r="C39" s="159"/>
      <c r="D39" s="121" t="s">
        <v>820</v>
      </c>
      <c r="E39" s="107" t="s">
        <v>4</v>
      </c>
      <c r="F39" s="107" t="s">
        <v>819</v>
      </c>
      <c r="G39" s="250" t="s">
        <v>818</v>
      </c>
      <c r="H39" s="251"/>
      <c r="I39" s="252"/>
    </row>
    <row r="40" spans="1:9" ht="22.5" customHeight="1">
      <c r="A40" s="181">
        <v>38</v>
      </c>
      <c r="B40" s="119">
        <v>286.8</v>
      </c>
      <c r="C40" s="124"/>
      <c r="D40" s="117" t="s">
        <v>817</v>
      </c>
      <c r="E40" s="116" t="s">
        <v>4</v>
      </c>
      <c r="F40" s="116" t="s">
        <v>816</v>
      </c>
      <c r="G40" s="253" t="s">
        <v>815</v>
      </c>
      <c r="H40" s="254"/>
      <c r="I40" s="255"/>
    </row>
    <row r="41" spans="1:9" ht="22.5" customHeight="1">
      <c r="A41" s="180">
        <v>39</v>
      </c>
      <c r="B41" s="110">
        <v>287.3</v>
      </c>
      <c r="C41" s="159"/>
      <c r="D41" s="121" t="s">
        <v>814</v>
      </c>
      <c r="E41" s="107" t="s">
        <v>39</v>
      </c>
      <c r="F41" s="107" t="s">
        <v>813</v>
      </c>
      <c r="G41" s="250"/>
      <c r="H41" s="251"/>
      <c r="I41" s="252"/>
    </row>
    <row r="42" spans="1:9" ht="22.5" customHeight="1">
      <c r="A42" s="181">
        <v>40</v>
      </c>
      <c r="B42" s="119">
        <v>292.8</v>
      </c>
      <c r="C42" s="124"/>
      <c r="D42" s="117" t="s">
        <v>812</v>
      </c>
      <c r="E42" s="116" t="s">
        <v>4</v>
      </c>
      <c r="F42" s="116" t="s">
        <v>811</v>
      </c>
      <c r="G42" s="253" t="s">
        <v>810</v>
      </c>
      <c r="H42" s="254"/>
      <c r="I42" s="255"/>
    </row>
    <row r="43" spans="1:9" ht="22.5" customHeight="1">
      <c r="A43" s="180">
        <v>41</v>
      </c>
      <c r="B43" s="110">
        <v>298.89999999999998</v>
      </c>
      <c r="C43" s="109"/>
      <c r="D43" s="108" t="s">
        <v>809</v>
      </c>
      <c r="E43" s="107" t="s">
        <v>4</v>
      </c>
      <c r="F43" s="106" t="s">
        <v>808</v>
      </c>
      <c r="G43" s="250"/>
      <c r="H43" s="251"/>
      <c r="I43" s="252"/>
    </row>
    <row r="44" spans="1:9" ht="22.5" customHeight="1">
      <c r="A44" s="181">
        <v>42</v>
      </c>
      <c r="B44" s="119">
        <v>299.5</v>
      </c>
      <c r="C44" s="118"/>
      <c r="D44" s="117" t="s">
        <v>25</v>
      </c>
      <c r="E44" s="116" t="s">
        <v>39</v>
      </c>
      <c r="F44" s="116" t="s">
        <v>3</v>
      </c>
      <c r="G44" s="253"/>
      <c r="H44" s="254"/>
      <c r="I44" s="255"/>
    </row>
    <row r="45" spans="1:9" ht="22.5" customHeight="1">
      <c r="A45" s="180">
        <v>43</v>
      </c>
      <c r="B45" s="110">
        <v>299.89999999999998</v>
      </c>
      <c r="C45" s="109"/>
      <c r="D45" s="121" t="s">
        <v>807</v>
      </c>
      <c r="E45" s="107" t="s">
        <v>4</v>
      </c>
      <c r="F45" s="107" t="s">
        <v>806</v>
      </c>
      <c r="G45" s="250"/>
      <c r="H45" s="251"/>
      <c r="I45" s="252"/>
    </row>
    <row r="46" spans="1:9" ht="22.5" customHeight="1">
      <c r="A46" s="181">
        <v>44</v>
      </c>
      <c r="B46" s="119">
        <v>301.3</v>
      </c>
      <c r="C46" s="118"/>
      <c r="D46" s="117" t="s">
        <v>805</v>
      </c>
      <c r="E46" s="116" t="s">
        <v>4</v>
      </c>
      <c r="F46" s="116" t="s">
        <v>804</v>
      </c>
      <c r="G46" s="253"/>
      <c r="H46" s="254"/>
      <c r="I46" s="255"/>
    </row>
    <row r="47" spans="1:9" ht="22.5" customHeight="1">
      <c r="A47" s="180">
        <v>45</v>
      </c>
      <c r="B47" s="110">
        <v>301.89999999999998</v>
      </c>
      <c r="C47" s="109"/>
      <c r="D47" s="121" t="s">
        <v>803</v>
      </c>
      <c r="E47" s="107" t="s">
        <v>4</v>
      </c>
      <c r="F47" s="107" t="s">
        <v>802</v>
      </c>
      <c r="G47" s="250" t="s">
        <v>801</v>
      </c>
      <c r="H47" s="251"/>
      <c r="I47" s="252"/>
    </row>
    <row r="48" spans="1:9" ht="22.5" customHeight="1">
      <c r="A48" s="181">
        <v>46</v>
      </c>
      <c r="B48" s="119">
        <v>302.39999999999998</v>
      </c>
      <c r="C48" s="118"/>
      <c r="D48" s="117" t="s">
        <v>800</v>
      </c>
      <c r="E48" s="116" t="s">
        <v>39</v>
      </c>
      <c r="F48" s="116" t="s">
        <v>3</v>
      </c>
      <c r="G48" s="253"/>
      <c r="H48" s="254"/>
      <c r="I48" s="255"/>
    </row>
    <row r="49" spans="1:9" ht="22.5" customHeight="1">
      <c r="A49" s="180">
        <v>47</v>
      </c>
      <c r="B49" s="110">
        <v>305.10000000000002</v>
      </c>
      <c r="C49" s="109"/>
      <c r="D49" s="121" t="s">
        <v>799</v>
      </c>
      <c r="E49" s="107" t="s">
        <v>4</v>
      </c>
      <c r="F49" s="107" t="s">
        <v>798</v>
      </c>
      <c r="G49" s="250"/>
      <c r="H49" s="251"/>
      <c r="I49" s="252"/>
    </row>
    <row r="50" spans="1:9" ht="22.5" customHeight="1">
      <c r="A50" s="181">
        <v>48</v>
      </c>
      <c r="B50" s="119">
        <v>305.5</v>
      </c>
      <c r="C50" s="118"/>
      <c r="D50" s="117" t="s">
        <v>797</v>
      </c>
      <c r="E50" s="116" t="s">
        <v>39</v>
      </c>
      <c r="F50" s="116" t="s">
        <v>796</v>
      </c>
      <c r="G50" s="253"/>
      <c r="H50" s="254"/>
      <c r="I50" s="255"/>
    </row>
    <row r="51" spans="1:9" ht="22.5" customHeight="1">
      <c r="A51" s="180">
        <v>49</v>
      </c>
      <c r="B51" s="110">
        <v>322.2</v>
      </c>
      <c r="C51" s="109"/>
      <c r="D51" s="108" t="s">
        <v>795</v>
      </c>
      <c r="E51" s="107" t="s">
        <v>5</v>
      </c>
      <c r="F51" s="106" t="s">
        <v>752</v>
      </c>
      <c r="G51" s="250"/>
      <c r="H51" s="251"/>
      <c r="I51" s="252"/>
    </row>
    <row r="52" spans="1:9" ht="22.5" customHeight="1">
      <c r="A52" s="181">
        <v>50</v>
      </c>
      <c r="B52" s="119">
        <v>323.5</v>
      </c>
      <c r="C52" s="118"/>
      <c r="D52" s="117" t="s">
        <v>794</v>
      </c>
      <c r="E52" s="116" t="s">
        <v>39</v>
      </c>
      <c r="F52" s="116" t="s">
        <v>752</v>
      </c>
      <c r="G52" s="253"/>
      <c r="H52" s="254"/>
      <c r="I52" s="255"/>
    </row>
    <row r="53" spans="1:9" ht="22.5" customHeight="1">
      <c r="A53" s="180">
        <v>51</v>
      </c>
      <c r="B53" s="110">
        <v>325.5</v>
      </c>
      <c r="C53" s="109"/>
      <c r="D53" s="121" t="s">
        <v>793</v>
      </c>
      <c r="E53" s="107" t="s">
        <v>4</v>
      </c>
      <c r="F53" s="107" t="s">
        <v>788</v>
      </c>
      <c r="G53" s="250"/>
      <c r="H53" s="251"/>
      <c r="I53" s="252"/>
    </row>
    <row r="54" spans="1:9" ht="22.5" customHeight="1">
      <c r="A54" s="191">
        <v>52</v>
      </c>
      <c r="B54" s="190">
        <v>325.5</v>
      </c>
      <c r="C54" s="189"/>
      <c r="D54" s="193" t="s">
        <v>792</v>
      </c>
      <c r="E54" s="187" t="s">
        <v>7</v>
      </c>
      <c r="F54" s="187" t="s">
        <v>788</v>
      </c>
      <c r="G54" s="185" t="s">
        <v>771</v>
      </c>
      <c r="H54" s="184" t="s">
        <v>791</v>
      </c>
      <c r="I54" s="192" t="s">
        <v>790</v>
      </c>
    </row>
    <row r="55" spans="1:9" ht="22.5" customHeight="1">
      <c r="A55" s="181">
        <v>53</v>
      </c>
      <c r="B55" s="119">
        <v>332.1</v>
      </c>
      <c r="C55" s="118"/>
      <c r="D55" s="117" t="s">
        <v>789</v>
      </c>
      <c r="E55" s="116" t="s">
        <v>4</v>
      </c>
      <c r="F55" s="116" t="s">
        <v>788</v>
      </c>
      <c r="G55" s="253"/>
      <c r="H55" s="254"/>
      <c r="I55" s="255"/>
    </row>
    <row r="56" spans="1:9" ht="22.5" customHeight="1">
      <c r="A56" s="180">
        <v>54</v>
      </c>
      <c r="B56" s="110">
        <v>338.4</v>
      </c>
      <c r="C56" s="109"/>
      <c r="D56" s="121" t="s">
        <v>787</v>
      </c>
      <c r="E56" s="107" t="s">
        <v>4</v>
      </c>
      <c r="F56" s="107" t="s">
        <v>786</v>
      </c>
      <c r="G56" s="250"/>
      <c r="H56" s="251"/>
      <c r="I56" s="252"/>
    </row>
    <row r="57" spans="1:9" ht="22.5" customHeight="1">
      <c r="A57" s="181">
        <v>55</v>
      </c>
      <c r="B57" s="119">
        <v>340.1</v>
      </c>
      <c r="C57" s="118"/>
      <c r="D57" s="117" t="s">
        <v>785</v>
      </c>
      <c r="E57" s="116" t="s">
        <v>39</v>
      </c>
      <c r="F57" s="116" t="s">
        <v>775</v>
      </c>
      <c r="G57" s="259"/>
      <c r="H57" s="260"/>
      <c r="I57" s="261"/>
    </row>
    <row r="58" spans="1:9" ht="22.5" customHeight="1">
      <c r="A58" s="180">
        <v>56</v>
      </c>
      <c r="B58" s="110">
        <v>346.3</v>
      </c>
      <c r="C58" s="109"/>
      <c r="D58" s="121" t="s">
        <v>784</v>
      </c>
      <c r="E58" s="107" t="s">
        <v>4</v>
      </c>
      <c r="F58" s="107" t="s">
        <v>783</v>
      </c>
      <c r="G58" s="262"/>
      <c r="H58" s="263"/>
      <c r="I58" s="264"/>
    </row>
    <row r="59" spans="1:9" ht="22.5" customHeight="1">
      <c r="A59" s="181">
        <v>57</v>
      </c>
      <c r="B59" s="119">
        <v>352.3</v>
      </c>
      <c r="C59" s="118"/>
      <c r="D59" s="117" t="s">
        <v>782</v>
      </c>
      <c r="E59" s="116" t="s">
        <v>5</v>
      </c>
      <c r="F59" s="116" t="s">
        <v>781</v>
      </c>
      <c r="G59" s="253"/>
      <c r="H59" s="254"/>
      <c r="I59" s="255"/>
    </row>
    <row r="60" spans="1:9" ht="22.5" customHeight="1">
      <c r="A60" s="180">
        <v>58</v>
      </c>
      <c r="B60" s="110">
        <v>353.2</v>
      </c>
      <c r="C60" s="109"/>
      <c r="D60" s="121" t="s">
        <v>780</v>
      </c>
      <c r="E60" s="107" t="s">
        <v>4</v>
      </c>
      <c r="F60" s="107" t="s">
        <v>779</v>
      </c>
      <c r="G60" s="250"/>
      <c r="H60" s="251"/>
      <c r="I60" s="252"/>
    </row>
    <row r="61" spans="1:9" ht="22.5" customHeight="1">
      <c r="A61" s="181">
        <v>59</v>
      </c>
      <c r="B61" s="119">
        <v>363.7</v>
      </c>
      <c r="C61" s="118"/>
      <c r="D61" s="182" t="s">
        <v>778</v>
      </c>
      <c r="E61" s="116" t="s">
        <v>39</v>
      </c>
      <c r="F61" s="115" t="s">
        <v>773</v>
      </c>
      <c r="G61" s="253" t="s">
        <v>777</v>
      </c>
      <c r="H61" s="254"/>
      <c r="I61" s="255"/>
    </row>
    <row r="62" spans="1:9" ht="22.5" customHeight="1">
      <c r="A62" s="180">
        <v>60</v>
      </c>
      <c r="B62" s="110">
        <v>364.3</v>
      </c>
      <c r="C62" s="109"/>
      <c r="D62" s="121" t="s">
        <v>776</v>
      </c>
      <c r="E62" s="107" t="s">
        <v>4</v>
      </c>
      <c r="F62" s="107" t="s">
        <v>775</v>
      </c>
      <c r="G62" s="250"/>
      <c r="H62" s="251"/>
      <c r="I62" s="252"/>
    </row>
    <row r="63" spans="1:9" ht="22.5" customHeight="1">
      <c r="A63" s="181">
        <v>61</v>
      </c>
      <c r="B63" s="119">
        <v>404.3</v>
      </c>
      <c r="C63" s="118"/>
      <c r="D63" s="182" t="s">
        <v>774</v>
      </c>
      <c r="E63" s="116" t="s">
        <v>4</v>
      </c>
      <c r="F63" s="115" t="s">
        <v>773</v>
      </c>
      <c r="G63" s="253"/>
      <c r="H63" s="254"/>
      <c r="I63" s="255"/>
    </row>
    <row r="64" spans="1:9" ht="22.5" customHeight="1">
      <c r="A64" s="191">
        <v>62</v>
      </c>
      <c r="B64" s="190">
        <v>406</v>
      </c>
      <c r="C64" s="189"/>
      <c r="D64" s="193" t="s">
        <v>772</v>
      </c>
      <c r="E64" s="187" t="s">
        <v>7</v>
      </c>
      <c r="F64" s="187" t="s">
        <v>741</v>
      </c>
      <c r="G64" s="185" t="s">
        <v>771</v>
      </c>
      <c r="H64" s="184" t="s">
        <v>770</v>
      </c>
      <c r="I64" s="192" t="s">
        <v>769</v>
      </c>
    </row>
    <row r="65" spans="1:9" ht="22.5" customHeight="1">
      <c r="A65" s="181">
        <v>63</v>
      </c>
      <c r="B65" s="119">
        <v>432.5</v>
      </c>
      <c r="C65" s="118"/>
      <c r="D65" s="117" t="s">
        <v>768</v>
      </c>
      <c r="E65" s="116" t="s">
        <v>4</v>
      </c>
      <c r="F65" s="116" t="s">
        <v>741</v>
      </c>
      <c r="G65" s="253" t="s">
        <v>767</v>
      </c>
      <c r="H65" s="254"/>
      <c r="I65" s="255"/>
    </row>
    <row r="66" spans="1:9" ht="22.5" customHeight="1">
      <c r="A66" s="180">
        <v>64</v>
      </c>
      <c r="B66" s="110">
        <v>436.6</v>
      </c>
      <c r="C66" s="109"/>
      <c r="D66" s="108" t="s">
        <v>766</v>
      </c>
      <c r="E66" s="107" t="s">
        <v>4</v>
      </c>
      <c r="F66" s="106" t="s">
        <v>3</v>
      </c>
      <c r="G66" s="250" t="s">
        <v>765</v>
      </c>
      <c r="H66" s="251"/>
      <c r="I66" s="252"/>
    </row>
    <row r="67" spans="1:9" ht="22.5" customHeight="1">
      <c r="A67" s="181">
        <v>65</v>
      </c>
      <c r="B67" s="119">
        <v>442.1</v>
      </c>
      <c r="C67" s="118"/>
      <c r="D67" s="117" t="s">
        <v>764</v>
      </c>
      <c r="E67" s="116" t="s">
        <v>39</v>
      </c>
      <c r="F67" s="116" t="s">
        <v>763</v>
      </c>
      <c r="G67" s="253"/>
      <c r="H67" s="254"/>
      <c r="I67" s="255"/>
    </row>
    <row r="68" spans="1:9" ht="22.5" customHeight="1">
      <c r="A68" s="180">
        <v>66</v>
      </c>
      <c r="B68" s="110">
        <v>466.6</v>
      </c>
      <c r="C68" s="109"/>
      <c r="D68" s="108" t="s">
        <v>762</v>
      </c>
      <c r="E68" s="107" t="s">
        <v>4</v>
      </c>
      <c r="F68" s="107" t="s">
        <v>3</v>
      </c>
      <c r="G68" s="250" t="s">
        <v>761</v>
      </c>
      <c r="H68" s="251"/>
      <c r="I68" s="252"/>
    </row>
    <row r="69" spans="1:9" ht="22.5" customHeight="1">
      <c r="A69" s="181">
        <v>67</v>
      </c>
      <c r="B69" s="119">
        <v>468.1</v>
      </c>
      <c r="C69" s="118"/>
      <c r="D69" s="117" t="s">
        <v>760</v>
      </c>
      <c r="E69" s="116" t="s">
        <v>39</v>
      </c>
      <c r="F69" s="116" t="s">
        <v>3</v>
      </c>
      <c r="G69" s="253" t="s">
        <v>759</v>
      </c>
      <c r="H69" s="254"/>
      <c r="I69" s="255"/>
    </row>
    <row r="70" spans="1:9" ht="22.5" customHeight="1">
      <c r="A70" s="180">
        <v>68</v>
      </c>
      <c r="B70" s="110">
        <v>475.5</v>
      </c>
      <c r="C70" s="109"/>
      <c r="D70" s="121" t="s">
        <v>758</v>
      </c>
      <c r="E70" s="107" t="s">
        <v>39</v>
      </c>
      <c r="F70" s="107" t="s">
        <v>757</v>
      </c>
      <c r="G70" s="250" t="s">
        <v>756</v>
      </c>
      <c r="H70" s="251"/>
      <c r="I70" s="252"/>
    </row>
    <row r="71" spans="1:9" ht="22.5" customHeight="1">
      <c r="A71" s="181">
        <v>69</v>
      </c>
      <c r="B71" s="119">
        <v>480.1</v>
      </c>
      <c r="C71" s="118"/>
      <c r="D71" s="117" t="s">
        <v>755</v>
      </c>
      <c r="E71" s="116" t="s">
        <v>5</v>
      </c>
      <c r="F71" s="116" t="s">
        <v>3</v>
      </c>
      <c r="G71" s="253" t="s">
        <v>754</v>
      </c>
      <c r="H71" s="254"/>
      <c r="I71" s="255"/>
    </row>
    <row r="72" spans="1:9" ht="22.5" customHeight="1">
      <c r="A72" s="180">
        <v>70</v>
      </c>
      <c r="B72" s="110">
        <v>483.3</v>
      </c>
      <c r="C72" s="109"/>
      <c r="D72" s="121" t="s">
        <v>753</v>
      </c>
      <c r="E72" s="107" t="s">
        <v>39</v>
      </c>
      <c r="F72" s="107" t="s">
        <v>752</v>
      </c>
      <c r="G72" s="250" t="s">
        <v>751</v>
      </c>
      <c r="H72" s="251"/>
      <c r="I72" s="252"/>
    </row>
    <row r="73" spans="1:9" ht="22.5" customHeight="1">
      <c r="A73" s="181">
        <v>71</v>
      </c>
      <c r="B73" s="119">
        <v>484.8</v>
      </c>
      <c r="C73" s="118"/>
      <c r="D73" s="117" t="s">
        <v>750</v>
      </c>
      <c r="E73" s="116" t="s">
        <v>39</v>
      </c>
      <c r="F73" s="116" t="s">
        <v>748</v>
      </c>
      <c r="G73" s="253"/>
      <c r="H73" s="254"/>
      <c r="I73" s="255"/>
    </row>
    <row r="74" spans="1:9" ht="22.5" customHeight="1">
      <c r="A74" s="180">
        <v>72</v>
      </c>
      <c r="B74" s="110">
        <v>491.5</v>
      </c>
      <c r="C74" s="109"/>
      <c r="D74" s="121" t="s">
        <v>749</v>
      </c>
      <c r="E74" s="107" t="s">
        <v>4</v>
      </c>
      <c r="F74" s="107" t="s">
        <v>748</v>
      </c>
      <c r="G74" s="250"/>
      <c r="H74" s="251"/>
      <c r="I74" s="252"/>
    </row>
    <row r="75" spans="1:9" ht="22.5" customHeight="1">
      <c r="A75" s="181">
        <v>73</v>
      </c>
      <c r="B75" s="119">
        <v>499.3</v>
      </c>
      <c r="C75" s="118"/>
      <c r="D75" s="117" t="s">
        <v>747</v>
      </c>
      <c r="E75" s="116" t="s">
        <v>4</v>
      </c>
      <c r="F75" s="116" t="s">
        <v>741</v>
      </c>
      <c r="G75" s="253" t="s">
        <v>746</v>
      </c>
      <c r="H75" s="254"/>
      <c r="I75" s="255"/>
    </row>
    <row r="76" spans="1:9" ht="22.5" customHeight="1">
      <c r="A76" s="180">
        <v>74</v>
      </c>
      <c r="B76" s="110">
        <v>500</v>
      </c>
      <c r="C76" s="109"/>
      <c r="D76" s="121" t="s">
        <v>745</v>
      </c>
      <c r="E76" s="107" t="s">
        <v>4</v>
      </c>
      <c r="F76" s="106" t="s">
        <v>744</v>
      </c>
      <c r="G76" s="250" t="s">
        <v>743</v>
      </c>
      <c r="H76" s="251"/>
      <c r="I76" s="252"/>
    </row>
    <row r="77" spans="1:9" ht="22.5" customHeight="1">
      <c r="A77" s="181">
        <v>75</v>
      </c>
      <c r="B77" s="119">
        <v>502.9</v>
      </c>
      <c r="C77" s="118"/>
      <c r="D77" s="182" t="s">
        <v>742</v>
      </c>
      <c r="E77" s="116" t="s">
        <v>39</v>
      </c>
      <c r="F77" s="115" t="s">
        <v>741</v>
      </c>
      <c r="G77" s="253" t="s">
        <v>740</v>
      </c>
      <c r="H77" s="254"/>
      <c r="I77" s="255"/>
    </row>
    <row r="78" spans="1:9" ht="22.5" customHeight="1">
      <c r="A78" s="180">
        <v>76</v>
      </c>
      <c r="B78" s="110">
        <v>504.2</v>
      </c>
      <c r="C78" s="109"/>
      <c r="D78" s="121" t="s">
        <v>739</v>
      </c>
      <c r="E78" s="107" t="s">
        <v>4</v>
      </c>
      <c r="F78" s="106" t="s">
        <v>733</v>
      </c>
      <c r="G78" s="250"/>
      <c r="H78" s="251"/>
      <c r="I78" s="252"/>
    </row>
    <row r="79" spans="1:9" ht="22.5" customHeight="1">
      <c r="A79" s="191">
        <v>77</v>
      </c>
      <c r="B79" s="190">
        <v>505.3</v>
      </c>
      <c r="C79" s="189"/>
      <c r="D79" s="188" t="s">
        <v>738</v>
      </c>
      <c r="E79" s="187" t="s">
        <v>7</v>
      </c>
      <c r="F79" s="186" t="s">
        <v>733</v>
      </c>
      <c r="G79" s="185" t="s">
        <v>737</v>
      </c>
      <c r="H79" s="184" t="s">
        <v>736</v>
      </c>
      <c r="I79" s="183" t="s">
        <v>735</v>
      </c>
    </row>
    <row r="80" spans="1:9" ht="22.5" customHeight="1">
      <c r="A80" s="180">
        <v>78</v>
      </c>
      <c r="B80" s="110">
        <v>507.9</v>
      </c>
      <c r="C80" s="109"/>
      <c r="D80" s="108" t="s">
        <v>734</v>
      </c>
      <c r="E80" s="107" t="s">
        <v>4</v>
      </c>
      <c r="F80" s="106" t="s">
        <v>733</v>
      </c>
      <c r="G80" s="250" t="s">
        <v>732</v>
      </c>
      <c r="H80" s="251"/>
      <c r="I80" s="252"/>
    </row>
    <row r="81" spans="1:9" ht="22.5" customHeight="1">
      <c r="A81" s="181">
        <v>79</v>
      </c>
      <c r="B81" s="119">
        <v>516.70000000000005</v>
      </c>
      <c r="C81" s="118"/>
      <c r="D81" s="117" t="s">
        <v>731</v>
      </c>
      <c r="E81" s="116" t="s">
        <v>39</v>
      </c>
      <c r="F81" s="115" t="s">
        <v>730</v>
      </c>
      <c r="G81" s="256"/>
      <c r="H81" s="257"/>
      <c r="I81" s="258"/>
    </row>
    <row r="82" spans="1:9" ht="22.5" customHeight="1">
      <c r="A82" s="180">
        <v>80</v>
      </c>
      <c r="B82" s="110">
        <v>525.9</v>
      </c>
      <c r="C82" s="109"/>
      <c r="D82" s="108" t="s">
        <v>729</v>
      </c>
      <c r="E82" s="107" t="s">
        <v>4</v>
      </c>
      <c r="F82" s="106" t="s">
        <v>728</v>
      </c>
      <c r="G82" s="250" t="s">
        <v>727</v>
      </c>
      <c r="H82" s="251"/>
      <c r="I82" s="252"/>
    </row>
    <row r="83" spans="1:9" ht="22.5" customHeight="1">
      <c r="A83" s="181">
        <v>81</v>
      </c>
      <c r="B83" s="119">
        <v>527.79999999999995</v>
      </c>
      <c r="C83" s="118"/>
      <c r="D83" s="182" t="s">
        <v>726</v>
      </c>
      <c r="E83" s="116" t="s">
        <v>39</v>
      </c>
      <c r="F83" s="115" t="s">
        <v>725</v>
      </c>
      <c r="G83" s="253" t="s">
        <v>724</v>
      </c>
      <c r="H83" s="254"/>
      <c r="I83" s="255"/>
    </row>
    <row r="84" spans="1:9" ht="22.5" customHeight="1">
      <c r="A84" s="180">
        <v>82</v>
      </c>
      <c r="B84" s="110">
        <v>541.79999999999995</v>
      </c>
      <c r="C84" s="109"/>
      <c r="D84" s="108" t="s">
        <v>723</v>
      </c>
      <c r="E84" s="107" t="s">
        <v>4</v>
      </c>
      <c r="F84" s="106" t="s">
        <v>722</v>
      </c>
      <c r="G84" s="250"/>
      <c r="H84" s="251"/>
      <c r="I84" s="252"/>
    </row>
    <row r="85" spans="1:9" ht="22.5" customHeight="1">
      <c r="A85" s="181">
        <v>83</v>
      </c>
      <c r="B85" s="119">
        <v>542.1</v>
      </c>
      <c r="C85" s="118"/>
      <c r="D85" s="182" t="s">
        <v>721</v>
      </c>
      <c r="E85" s="116" t="s">
        <v>39</v>
      </c>
      <c r="F85" s="115" t="s">
        <v>720</v>
      </c>
      <c r="G85" s="253"/>
      <c r="H85" s="254"/>
      <c r="I85" s="255"/>
    </row>
    <row r="86" spans="1:9" ht="22.5" customHeight="1">
      <c r="A86" s="180">
        <v>84</v>
      </c>
      <c r="B86" s="110">
        <v>543.79999999999995</v>
      </c>
      <c r="C86" s="109"/>
      <c r="D86" s="108" t="s">
        <v>719</v>
      </c>
      <c r="E86" s="107" t="s">
        <v>4</v>
      </c>
      <c r="F86" s="106" t="s">
        <v>718</v>
      </c>
      <c r="G86" s="250"/>
      <c r="H86" s="251"/>
      <c r="I86" s="252"/>
    </row>
    <row r="87" spans="1:9" ht="22.5" customHeight="1">
      <c r="A87" s="181">
        <v>85</v>
      </c>
      <c r="B87" s="119">
        <v>545.6</v>
      </c>
      <c r="C87" s="118"/>
      <c r="D87" s="182" t="s">
        <v>717</v>
      </c>
      <c r="E87" s="116" t="s">
        <v>5</v>
      </c>
      <c r="F87" s="115" t="s">
        <v>716</v>
      </c>
      <c r="G87" s="256" t="s">
        <v>715</v>
      </c>
      <c r="H87" s="257"/>
      <c r="I87" s="258"/>
    </row>
    <row r="88" spans="1:9" ht="22.5" customHeight="1">
      <c r="A88" s="180">
        <v>86</v>
      </c>
      <c r="B88" s="110">
        <v>549.20000000000005</v>
      </c>
      <c r="C88" s="109"/>
      <c r="D88" s="121" t="s">
        <v>714</v>
      </c>
      <c r="E88" s="107" t="s">
        <v>39</v>
      </c>
      <c r="F88" s="107" t="s">
        <v>3</v>
      </c>
      <c r="G88" s="250" t="s">
        <v>713</v>
      </c>
      <c r="H88" s="251"/>
      <c r="I88" s="252"/>
    </row>
    <row r="89" spans="1:9" ht="22.5" customHeight="1">
      <c r="A89" s="181">
        <v>87</v>
      </c>
      <c r="B89" s="119">
        <v>551.1</v>
      </c>
      <c r="C89" s="118"/>
      <c r="D89" s="117" t="s">
        <v>712</v>
      </c>
      <c r="E89" s="116" t="s">
        <v>4</v>
      </c>
      <c r="F89" s="116" t="s">
        <v>711</v>
      </c>
      <c r="G89" s="253"/>
      <c r="H89" s="254"/>
      <c r="I89" s="255"/>
    </row>
    <row r="90" spans="1:9" ht="22.5" customHeight="1">
      <c r="A90" s="180">
        <v>88</v>
      </c>
      <c r="B90" s="110">
        <v>575.70000000000005</v>
      </c>
      <c r="C90" s="109"/>
      <c r="D90" s="121" t="s">
        <v>710</v>
      </c>
      <c r="E90" s="107" t="s">
        <v>4</v>
      </c>
      <c r="F90" s="107" t="s">
        <v>3</v>
      </c>
      <c r="G90" s="250" t="s">
        <v>709</v>
      </c>
      <c r="H90" s="251"/>
      <c r="I90" s="252"/>
    </row>
    <row r="91" spans="1:9" ht="22.5" customHeight="1">
      <c r="A91" s="181">
        <v>89</v>
      </c>
      <c r="B91" s="119">
        <v>576.29999999999995</v>
      </c>
      <c r="C91" s="118"/>
      <c r="D91" s="117" t="s">
        <v>708</v>
      </c>
      <c r="E91" s="116" t="s">
        <v>39</v>
      </c>
      <c r="F91" s="116" t="s">
        <v>707</v>
      </c>
      <c r="G91" s="253" t="s">
        <v>706</v>
      </c>
      <c r="H91" s="254"/>
      <c r="I91" s="255"/>
    </row>
    <row r="92" spans="1:9" ht="22.5" customHeight="1">
      <c r="A92" s="180">
        <v>90</v>
      </c>
      <c r="B92" s="110">
        <v>592.5</v>
      </c>
      <c r="C92" s="109"/>
      <c r="D92" s="121" t="s">
        <v>705</v>
      </c>
      <c r="E92" s="107" t="s">
        <v>4</v>
      </c>
      <c r="F92" s="107" t="s">
        <v>704</v>
      </c>
      <c r="G92" s="250"/>
      <c r="H92" s="251"/>
      <c r="I92" s="252"/>
    </row>
    <row r="93" spans="1:9" ht="22.5" customHeight="1">
      <c r="A93" s="179">
        <v>91</v>
      </c>
      <c r="B93" s="178">
        <v>601</v>
      </c>
      <c r="C93" s="100"/>
      <c r="D93" s="97" t="s">
        <v>703</v>
      </c>
      <c r="E93" s="98" t="s">
        <v>6</v>
      </c>
      <c r="F93" s="177" t="s">
        <v>702</v>
      </c>
      <c r="G93" s="176" t="s">
        <v>701</v>
      </c>
      <c r="H93" s="175" t="s">
        <v>700</v>
      </c>
      <c r="I93" s="96" t="s">
        <v>699</v>
      </c>
    </row>
    <row r="94" spans="1:9" s="166" customFormat="1" ht="22.5" customHeight="1">
      <c r="A94" s="137"/>
      <c r="B94" s="172"/>
      <c r="C94" s="174"/>
      <c r="D94" s="170"/>
      <c r="E94" s="173"/>
      <c r="F94" s="173"/>
      <c r="H94" s="167"/>
      <c r="I94" s="167"/>
    </row>
    <row r="95" spans="1:9" s="166" customFormat="1" ht="22.5" customHeight="1">
      <c r="A95" s="137"/>
      <c r="B95" s="172"/>
      <c r="C95" s="174"/>
      <c r="D95" s="170"/>
      <c r="E95" s="173"/>
      <c r="F95" s="173"/>
      <c r="H95" s="167"/>
      <c r="I95" s="167"/>
    </row>
    <row r="96" spans="1:9" s="166" customFormat="1" ht="22.5" customHeight="1">
      <c r="A96" s="137"/>
      <c r="B96" s="172"/>
      <c r="C96" s="174"/>
      <c r="D96" s="170"/>
      <c r="E96" s="173"/>
      <c r="F96" s="173"/>
      <c r="H96" s="167"/>
      <c r="I96" s="167"/>
    </row>
    <row r="97" spans="1:9" s="166" customFormat="1" ht="22.5" customHeight="1">
      <c r="A97" s="46"/>
      <c r="B97" s="172"/>
      <c r="C97" s="171"/>
      <c r="D97" s="170"/>
      <c r="E97" s="169"/>
      <c r="F97" s="168"/>
      <c r="H97" s="167"/>
      <c r="I97" s="167"/>
    </row>
    <row r="102" spans="1:9" ht="22.5" customHeight="1">
      <c r="D102" s="86"/>
    </row>
  </sheetData>
  <sheetProtection selectLockedCells="1" selectUnlockedCells="1"/>
  <dataConsolidate/>
  <mergeCells count="83">
    <mergeCell ref="G9:I9"/>
    <mergeCell ref="G4:I4"/>
    <mergeCell ref="G5:I5"/>
    <mergeCell ref="G6:I6"/>
    <mergeCell ref="G7:I7"/>
    <mergeCell ref="G8:I8"/>
    <mergeCell ref="G22:I22"/>
    <mergeCell ref="G10:I10"/>
    <mergeCell ref="G11:I11"/>
    <mergeCell ref="G12:I12"/>
    <mergeCell ref="G13:I13"/>
    <mergeCell ref="G14:I14"/>
    <mergeCell ref="G15:I15"/>
    <mergeCell ref="G17:I17"/>
    <mergeCell ref="G18:I18"/>
    <mergeCell ref="G19:I19"/>
    <mergeCell ref="G20:I20"/>
    <mergeCell ref="G21:I21"/>
    <mergeCell ref="G35:I35"/>
    <mergeCell ref="G23:I23"/>
    <mergeCell ref="G24:I24"/>
    <mergeCell ref="G25:I25"/>
    <mergeCell ref="G26:I26"/>
    <mergeCell ref="G27:I27"/>
    <mergeCell ref="G28:I28"/>
    <mergeCell ref="G29:I29"/>
    <mergeCell ref="G30:I30"/>
    <mergeCell ref="G32:I32"/>
    <mergeCell ref="G33:I33"/>
    <mergeCell ref="G34:I34"/>
    <mergeCell ref="G48:I48"/>
    <mergeCell ref="G36:I36"/>
    <mergeCell ref="G37:I37"/>
    <mergeCell ref="G39:I39"/>
    <mergeCell ref="G40:I40"/>
    <mergeCell ref="G41:I41"/>
    <mergeCell ref="G42:I42"/>
    <mergeCell ref="G43:I43"/>
    <mergeCell ref="G44:I44"/>
    <mergeCell ref="G45:I45"/>
    <mergeCell ref="G46:I46"/>
    <mergeCell ref="G47:I47"/>
    <mergeCell ref="G61:I61"/>
    <mergeCell ref="G49:I49"/>
    <mergeCell ref="G50:I50"/>
    <mergeCell ref="G51:I51"/>
    <mergeCell ref="G52:I52"/>
    <mergeCell ref="G53:I53"/>
    <mergeCell ref="G55:I55"/>
    <mergeCell ref="G56:I56"/>
    <mergeCell ref="G57:I57"/>
    <mergeCell ref="G58:I58"/>
    <mergeCell ref="G59:I59"/>
    <mergeCell ref="G60:I60"/>
    <mergeCell ref="G74:I74"/>
    <mergeCell ref="G62:I62"/>
    <mergeCell ref="G63:I63"/>
    <mergeCell ref="G65:I65"/>
    <mergeCell ref="G66:I66"/>
    <mergeCell ref="G67:I67"/>
    <mergeCell ref="G68:I68"/>
    <mergeCell ref="G69:I69"/>
    <mergeCell ref="G70:I70"/>
    <mergeCell ref="G71:I71"/>
    <mergeCell ref="G72:I72"/>
    <mergeCell ref="G73:I73"/>
    <mergeCell ref="G87:I87"/>
    <mergeCell ref="G75:I75"/>
    <mergeCell ref="G76:I76"/>
    <mergeCell ref="G77:I77"/>
    <mergeCell ref="G78:I78"/>
    <mergeCell ref="G80:I80"/>
    <mergeCell ref="G81:I81"/>
    <mergeCell ref="G82:I82"/>
    <mergeCell ref="G83:I83"/>
    <mergeCell ref="G84:I84"/>
    <mergeCell ref="G85:I85"/>
    <mergeCell ref="G86:I86"/>
    <mergeCell ref="G88:I88"/>
    <mergeCell ref="G89:I89"/>
    <mergeCell ref="G90:I90"/>
    <mergeCell ref="G91:I91"/>
    <mergeCell ref="G92:I92"/>
  </mergeCells>
  <phoneticPr fontId="1"/>
  <dataValidations count="1">
    <dataValidation imeMode="off" allowBlank="1" showInputMessage="1" showErrorMessage="1" sqref="B1:B1048576 IW1:IX1048576 SS1:ST1048576 ACO1:ACP1048576 AMK1:AML1048576 AWG1:AWH1048576 BGC1:BGD1048576 BPY1:BPZ1048576 BZU1:BZV1048576 CJQ1:CJR1048576 CTM1:CTN1048576 DDI1:DDJ1048576 DNE1:DNF1048576 DXA1:DXB1048576 EGW1:EGX1048576 EQS1:EQT1048576 FAO1:FAP1048576 FKK1:FKL1048576 FUG1:FUH1048576 GEC1:GED1048576 GNY1:GNZ1048576 GXU1:GXV1048576 HHQ1:HHR1048576 HRM1:HRN1048576 IBI1:IBJ1048576 ILE1:ILF1048576 IVA1:IVB1048576 JEW1:JEX1048576 JOS1:JOT1048576 JYO1:JYP1048576 KIK1:KIL1048576 KSG1:KSH1048576 LCC1:LCD1048576 LLY1:LLZ1048576 LVU1:LVV1048576 MFQ1:MFR1048576 MPM1:MPN1048576 MZI1:MZJ1048576 NJE1:NJF1048576 NTA1:NTB1048576 OCW1:OCX1048576 OMS1:OMT1048576 OWO1:OWP1048576 PGK1:PGL1048576 PQG1:PQH1048576 QAC1:QAD1048576 QJY1:QJZ1048576 QTU1:QTV1048576 RDQ1:RDR1048576 RNM1:RNN1048576 RXI1:RXJ1048576 SHE1:SHF1048576 SRA1:SRB1048576 TAW1:TAX1048576 TKS1:TKT1048576 TUO1:TUP1048576 UEK1:UEL1048576 UOG1:UOH1048576 UYC1:UYD1048576 VHY1:VHZ1048576 VRU1:VRV1048576 WBQ1:WBR1048576 WLM1:WLN1048576 WVI1:WVJ1048576"/>
  </dataValidations>
  <pageMargins left="0.39370078740157483" right="0.19685039370078741" top="0.19685039370078741" bottom="0.51181102362204722" header="0" footer="0"/>
  <pageSetup paperSize="9" scale="80" firstPageNumber="0" orientation="landscape" horizontalDpi="300" verticalDpi="300" r:id="rId1"/>
  <headerFooter alignWithMargins="0"/>
  <drawing r:id="rId2"/>
  <extLst>
    <ext xmlns:x14="http://schemas.microsoft.com/office/spreadsheetml/2009/9/main" uri="{CCE6A557-97BC-4b89-ADB6-D9C93CAAB3DF}">
      <x14:dataValidations xmlns:xm="http://schemas.microsoft.com/office/excel/2006/main" count="1">
        <x14:dataValidation allowBlank="1" showErrorMessage="1">
          <x14:formula1>
            <xm:f>0</xm:f>
          </x14:formula1>
          <x14:formula2>
            <xm:f>0</xm:f>
          </x14:formula2>
          <xm:sqref>D103:D177 IZ103:IZ177 SV103:SV177 ACR103:ACR177 AMN103:AMN177 AWJ103:AWJ177 BGF103:BGF177 BQB103:BQB177 BZX103:BZX177 CJT103:CJT177 CTP103:CTP177 DDL103:DDL177 DNH103:DNH177 DXD103:DXD177 EGZ103:EGZ177 EQV103:EQV177 FAR103:FAR177 FKN103:FKN177 FUJ103:FUJ177 GEF103:GEF177 GOB103:GOB177 GXX103:GXX177 HHT103:HHT177 HRP103:HRP177 IBL103:IBL177 ILH103:ILH177 IVD103:IVD177 JEZ103:JEZ177 JOV103:JOV177 JYR103:JYR177 KIN103:KIN177 KSJ103:KSJ177 LCF103:LCF177 LMB103:LMB177 LVX103:LVX177 MFT103:MFT177 MPP103:MPP177 MZL103:MZL177 NJH103:NJH177 NTD103:NTD177 OCZ103:OCZ177 OMV103:OMV177 OWR103:OWR177 PGN103:PGN177 PQJ103:PQJ177 QAF103:QAF177 QKB103:QKB177 QTX103:QTX177 RDT103:RDT177 RNP103:RNP177 RXL103:RXL177 SHH103:SHH177 SRD103:SRD177 TAZ103:TAZ177 TKV103:TKV177 TUR103:TUR177 UEN103:UEN177 UOJ103:UOJ177 UYF103:UYF177 VIB103:VIB177 VRX103:VRX177 WBT103:WBT177 WLP103:WLP177 WVL103:WVL177 D65639:D65713 IZ65639:IZ65713 SV65639:SV65713 ACR65639:ACR65713 AMN65639:AMN65713 AWJ65639:AWJ65713 BGF65639:BGF65713 BQB65639:BQB65713 BZX65639:BZX65713 CJT65639:CJT65713 CTP65639:CTP65713 DDL65639:DDL65713 DNH65639:DNH65713 DXD65639:DXD65713 EGZ65639:EGZ65713 EQV65639:EQV65713 FAR65639:FAR65713 FKN65639:FKN65713 FUJ65639:FUJ65713 GEF65639:GEF65713 GOB65639:GOB65713 GXX65639:GXX65713 HHT65639:HHT65713 HRP65639:HRP65713 IBL65639:IBL65713 ILH65639:ILH65713 IVD65639:IVD65713 JEZ65639:JEZ65713 JOV65639:JOV65713 JYR65639:JYR65713 KIN65639:KIN65713 KSJ65639:KSJ65713 LCF65639:LCF65713 LMB65639:LMB65713 LVX65639:LVX65713 MFT65639:MFT65713 MPP65639:MPP65713 MZL65639:MZL65713 NJH65639:NJH65713 NTD65639:NTD65713 OCZ65639:OCZ65713 OMV65639:OMV65713 OWR65639:OWR65713 PGN65639:PGN65713 PQJ65639:PQJ65713 QAF65639:QAF65713 QKB65639:QKB65713 QTX65639:QTX65713 RDT65639:RDT65713 RNP65639:RNP65713 RXL65639:RXL65713 SHH65639:SHH65713 SRD65639:SRD65713 TAZ65639:TAZ65713 TKV65639:TKV65713 TUR65639:TUR65713 UEN65639:UEN65713 UOJ65639:UOJ65713 UYF65639:UYF65713 VIB65639:VIB65713 VRX65639:VRX65713 WBT65639:WBT65713 WLP65639:WLP65713 WVL65639:WVL65713 D131175:D131249 IZ131175:IZ131249 SV131175:SV131249 ACR131175:ACR131249 AMN131175:AMN131249 AWJ131175:AWJ131249 BGF131175:BGF131249 BQB131175:BQB131249 BZX131175:BZX131249 CJT131175:CJT131249 CTP131175:CTP131249 DDL131175:DDL131249 DNH131175:DNH131249 DXD131175:DXD131249 EGZ131175:EGZ131249 EQV131175:EQV131249 FAR131175:FAR131249 FKN131175:FKN131249 FUJ131175:FUJ131249 GEF131175:GEF131249 GOB131175:GOB131249 GXX131175:GXX131249 HHT131175:HHT131249 HRP131175:HRP131249 IBL131175:IBL131249 ILH131175:ILH131249 IVD131175:IVD131249 JEZ131175:JEZ131249 JOV131175:JOV131249 JYR131175:JYR131249 KIN131175:KIN131249 KSJ131175:KSJ131249 LCF131175:LCF131249 LMB131175:LMB131249 LVX131175:LVX131249 MFT131175:MFT131249 MPP131175:MPP131249 MZL131175:MZL131249 NJH131175:NJH131249 NTD131175:NTD131249 OCZ131175:OCZ131249 OMV131175:OMV131249 OWR131175:OWR131249 PGN131175:PGN131249 PQJ131175:PQJ131249 QAF131175:QAF131249 QKB131175:QKB131249 QTX131175:QTX131249 RDT131175:RDT131249 RNP131175:RNP131249 RXL131175:RXL131249 SHH131175:SHH131249 SRD131175:SRD131249 TAZ131175:TAZ131249 TKV131175:TKV131249 TUR131175:TUR131249 UEN131175:UEN131249 UOJ131175:UOJ131249 UYF131175:UYF131249 VIB131175:VIB131249 VRX131175:VRX131249 WBT131175:WBT131249 WLP131175:WLP131249 WVL131175:WVL131249 D196711:D196785 IZ196711:IZ196785 SV196711:SV196785 ACR196711:ACR196785 AMN196711:AMN196785 AWJ196711:AWJ196785 BGF196711:BGF196785 BQB196711:BQB196785 BZX196711:BZX196785 CJT196711:CJT196785 CTP196711:CTP196785 DDL196711:DDL196785 DNH196711:DNH196785 DXD196711:DXD196785 EGZ196711:EGZ196785 EQV196711:EQV196785 FAR196711:FAR196785 FKN196711:FKN196785 FUJ196711:FUJ196785 GEF196711:GEF196785 GOB196711:GOB196785 GXX196711:GXX196785 HHT196711:HHT196785 HRP196711:HRP196785 IBL196711:IBL196785 ILH196711:ILH196785 IVD196711:IVD196785 JEZ196711:JEZ196785 JOV196711:JOV196785 JYR196711:JYR196785 KIN196711:KIN196785 KSJ196711:KSJ196785 LCF196711:LCF196785 LMB196711:LMB196785 LVX196711:LVX196785 MFT196711:MFT196785 MPP196711:MPP196785 MZL196711:MZL196785 NJH196711:NJH196785 NTD196711:NTD196785 OCZ196711:OCZ196785 OMV196711:OMV196785 OWR196711:OWR196785 PGN196711:PGN196785 PQJ196711:PQJ196785 QAF196711:QAF196785 QKB196711:QKB196785 QTX196711:QTX196785 RDT196711:RDT196785 RNP196711:RNP196785 RXL196711:RXL196785 SHH196711:SHH196785 SRD196711:SRD196785 TAZ196711:TAZ196785 TKV196711:TKV196785 TUR196711:TUR196785 UEN196711:UEN196785 UOJ196711:UOJ196785 UYF196711:UYF196785 VIB196711:VIB196785 VRX196711:VRX196785 WBT196711:WBT196785 WLP196711:WLP196785 WVL196711:WVL196785 D262247:D262321 IZ262247:IZ262321 SV262247:SV262321 ACR262247:ACR262321 AMN262247:AMN262321 AWJ262247:AWJ262321 BGF262247:BGF262321 BQB262247:BQB262321 BZX262247:BZX262321 CJT262247:CJT262321 CTP262247:CTP262321 DDL262247:DDL262321 DNH262247:DNH262321 DXD262247:DXD262321 EGZ262247:EGZ262321 EQV262247:EQV262321 FAR262247:FAR262321 FKN262247:FKN262321 FUJ262247:FUJ262321 GEF262247:GEF262321 GOB262247:GOB262321 GXX262247:GXX262321 HHT262247:HHT262321 HRP262247:HRP262321 IBL262247:IBL262321 ILH262247:ILH262321 IVD262247:IVD262321 JEZ262247:JEZ262321 JOV262247:JOV262321 JYR262247:JYR262321 KIN262247:KIN262321 KSJ262247:KSJ262321 LCF262247:LCF262321 LMB262247:LMB262321 LVX262247:LVX262321 MFT262247:MFT262321 MPP262247:MPP262321 MZL262247:MZL262321 NJH262247:NJH262321 NTD262247:NTD262321 OCZ262247:OCZ262321 OMV262247:OMV262321 OWR262247:OWR262321 PGN262247:PGN262321 PQJ262247:PQJ262321 QAF262247:QAF262321 QKB262247:QKB262321 QTX262247:QTX262321 RDT262247:RDT262321 RNP262247:RNP262321 RXL262247:RXL262321 SHH262247:SHH262321 SRD262247:SRD262321 TAZ262247:TAZ262321 TKV262247:TKV262321 TUR262247:TUR262321 UEN262247:UEN262321 UOJ262247:UOJ262321 UYF262247:UYF262321 VIB262247:VIB262321 VRX262247:VRX262321 WBT262247:WBT262321 WLP262247:WLP262321 WVL262247:WVL262321 D327783:D327857 IZ327783:IZ327857 SV327783:SV327857 ACR327783:ACR327857 AMN327783:AMN327857 AWJ327783:AWJ327857 BGF327783:BGF327857 BQB327783:BQB327857 BZX327783:BZX327857 CJT327783:CJT327857 CTP327783:CTP327857 DDL327783:DDL327857 DNH327783:DNH327857 DXD327783:DXD327857 EGZ327783:EGZ327857 EQV327783:EQV327857 FAR327783:FAR327857 FKN327783:FKN327857 FUJ327783:FUJ327857 GEF327783:GEF327857 GOB327783:GOB327857 GXX327783:GXX327857 HHT327783:HHT327857 HRP327783:HRP327857 IBL327783:IBL327857 ILH327783:ILH327857 IVD327783:IVD327857 JEZ327783:JEZ327857 JOV327783:JOV327857 JYR327783:JYR327857 KIN327783:KIN327857 KSJ327783:KSJ327857 LCF327783:LCF327857 LMB327783:LMB327857 LVX327783:LVX327857 MFT327783:MFT327857 MPP327783:MPP327857 MZL327783:MZL327857 NJH327783:NJH327857 NTD327783:NTD327857 OCZ327783:OCZ327857 OMV327783:OMV327857 OWR327783:OWR327857 PGN327783:PGN327857 PQJ327783:PQJ327857 QAF327783:QAF327857 QKB327783:QKB327857 QTX327783:QTX327857 RDT327783:RDT327857 RNP327783:RNP327857 RXL327783:RXL327857 SHH327783:SHH327857 SRD327783:SRD327857 TAZ327783:TAZ327857 TKV327783:TKV327857 TUR327783:TUR327857 UEN327783:UEN327857 UOJ327783:UOJ327857 UYF327783:UYF327857 VIB327783:VIB327857 VRX327783:VRX327857 WBT327783:WBT327857 WLP327783:WLP327857 WVL327783:WVL327857 D393319:D393393 IZ393319:IZ393393 SV393319:SV393393 ACR393319:ACR393393 AMN393319:AMN393393 AWJ393319:AWJ393393 BGF393319:BGF393393 BQB393319:BQB393393 BZX393319:BZX393393 CJT393319:CJT393393 CTP393319:CTP393393 DDL393319:DDL393393 DNH393319:DNH393393 DXD393319:DXD393393 EGZ393319:EGZ393393 EQV393319:EQV393393 FAR393319:FAR393393 FKN393319:FKN393393 FUJ393319:FUJ393393 GEF393319:GEF393393 GOB393319:GOB393393 GXX393319:GXX393393 HHT393319:HHT393393 HRP393319:HRP393393 IBL393319:IBL393393 ILH393319:ILH393393 IVD393319:IVD393393 JEZ393319:JEZ393393 JOV393319:JOV393393 JYR393319:JYR393393 KIN393319:KIN393393 KSJ393319:KSJ393393 LCF393319:LCF393393 LMB393319:LMB393393 LVX393319:LVX393393 MFT393319:MFT393393 MPP393319:MPP393393 MZL393319:MZL393393 NJH393319:NJH393393 NTD393319:NTD393393 OCZ393319:OCZ393393 OMV393319:OMV393393 OWR393319:OWR393393 PGN393319:PGN393393 PQJ393319:PQJ393393 QAF393319:QAF393393 QKB393319:QKB393393 QTX393319:QTX393393 RDT393319:RDT393393 RNP393319:RNP393393 RXL393319:RXL393393 SHH393319:SHH393393 SRD393319:SRD393393 TAZ393319:TAZ393393 TKV393319:TKV393393 TUR393319:TUR393393 UEN393319:UEN393393 UOJ393319:UOJ393393 UYF393319:UYF393393 VIB393319:VIB393393 VRX393319:VRX393393 WBT393319:WBT393393 WLP393319:WLP393393 WVL393319:WVL393393 D458855:D458929 IZ458855:IZ458929 SV458855:SV458929 ACR458855:ACR458929 AMN458855:AMN458929 AWJ458855:AWJ458929 BGF458855:BGF458929 BQB458855:BQB458929 BZX458855:BZX458929 CJT458855:CJT458929 CTP458855:CTP458929 DDL458855:DDL458929 DNH458855:DNH458929 DXD458855:DXD458929 EGZ458855:EGZ458929 EQV458855:EQV458929 FAR458855:FAR458929 FKN458855:FKN458929 FUJ458855:FUJ458929 GEF458855:GEF458929 GOB458855:GOB458929 GXX458855:GXX458929 HHT458855:HHT458929 HRP458855:HRP458929 IBL458855:IBL458929 ILH458855:ILH458929 IVD458855:IVD458929 JEZ458855:JEZ458929 JOV458855:JOV458929 JYR458855:JYR458929 KIN458855:KIN458929 KSJ458855:KSJ458929 LCF458855:LCF458929 LMB458855:LMB458929 LVX458855:LVX458929 MFT458855:MFT458929 MPP458855:MPP458929 MZL458855:MZL458929 NJH458855:NJH458929 NTD458855:NTD458929 OCZ458855:OCZ458929 OMV458855:OMV458929 OWR458855:OWR458929 PGN458855:PGN458929 PQJ458855:PQJ458929 QAF458855:QAF458929 QKB458855:QKB458929 QTX458855:QTX458929 RDT458855:RDT458929 RNP458855:RNP458929 RXL458855:RXL458929 SHH458855:SHH458929 SRD458855:SRD458929 TAZ458855:TAZ458929 TKV458855:TKV458929 TUR458855:TUR458929 UEN458855:UEN458929 UOJ458855:UOJ458929 UYF458855:UYF458929 VIB458855:VIB458929 VRX458855:VRX458929 WBT458855:WBT458929 WLP458855:WLP458929 WVL458855:WVL458929 D524391:D524465 IZ524391:IZ524465 SV524391:SV524465 ACR524391:ACR524465 AMN524391:AMN524465 AWJ524391:AWJ524465 BGF524391:BGF524465 BQB524391:BQB524465 BZX524391:BZX524465 CJT524391:CJT524465 CTP524391:CTP524465 DDL524391:DDL524465 DNH524391:DNH524465 DXD524391:DXD524465 EGZ524391:EGZ524465 EQV524391:EQV524465 FAR524391:FAR524465 FKN524391:FKN524465 FUJ524391:FUJ524465 GEF524391:GEF524465 GOB524391:GOB524465 GXX524391:GXX524465 HHT524391:HHT524465 HRP524391:HRP524465 IBL524391:IBL524465 ILH524391:ILH524465 IVD524391:IVD524465 JEZ524391:JEZ524465 JOV524391:JOV524465 JYR524391:JYR524465 KIN524391:KIN524465 KSJ524391:KSJ524465 LCF524391:LCF524465 LMB524391:LMB524465 LVX524391:LVX524465 MFT524391:MFT524465 MPP524391:MPP524465 MZL524391:MZL524465 NJH524391:NJH524465 NTD524391:NTD524465 OCZ524391:OCZ524465 OMV524391:OMV524465 OWR524391:OWR524465 PGN524391:PGN524465 PQJ524391:PQJ524465 QAF524391:QAF524465 QKB524391:QKB524465 QTX524391:QTX524465 RDT524391:RDT524465 RNP524391:RNP524465 RXL524391:RXL524465 SHH524391:SHH524465 SRD524391:SRD524465 TAZ524391:TAZ524465 TKV524391:TKV524465 TUR524391:TUR524465 UEN524391:UEN524465 UOJ524391:UOJ524465 UYF524391:UYF524465 VIB524391:VIB524465 VRX524391:VRX524465 WBT524391:WBT524465 WLP524391:WLP524465 WVL524391:WVL524465 D589927:D590001 IZ589927:IZ590001 SV589927:SV590001 ACR589927:ACR590001 AMN589927:AMN590001 AWJ589927:AWJ590001 BGF589927:BGF590001 BQB589927:BQB590001 BZX589927:BZX590001 CJT589927:CJT590001 CTP589927:CTP590001 DDL589927:DDL590001 DNH589927:DNH590001 DXD589927:DXD590001 EGZ589927:EGZ590001 EQV589927:EQV590001 FAR589927:FAR590001 FKN589927:FKN590001 FUJ589927:FUJ590001 GEF589927:GEF590001 GOB589927:GOB590001 GXX589927:GXX590001 HHT589927:HHT590001 HRP589927:HRP590001 IBL589927:IBL590001 ILH589927:ILH590001 IVD589927:IVD590001 JEZ589927:JEZ590001 JOV589927:JOV590001 JYR589927:JYR590001 KIN589927:KIN590001 KSJ589927:KSJ590001 LCF589927:LCF590001 LMB589927:LMB590001 LVX589927:LVX590001 MFT589927:MFT590001 MPP589927:MPP590001 MZL589927:MZL590001 NJH589927:NJH590001 NTD589927:NTD590001 OCZ589927:OCZ590001 OMV589927:OMV590001 OWR589927:OWR590001 PGN589927:PGN590001 PQJ589927:PQJ590001 QAF589927:QAF590001 QKB589927:QKB590001 QTX589927:QTX590001 RDT589927:RDT590001 RNP589927:RNP590001 RXL589927:RXL590001 SHH589927:SHH590001 SRD589927:SRD590001 TAZ589927:TAZ590001 TKV589927:TKV590001 TUR589927:TUR590001 UEN589927:UEN590001 UOJ589927:UOJ590001 UYF589927:UYF590001 VIB589927:VIB590001 VRX589927:VRX590001 WBT589927:WBT590001 WLP589927:WLP590001 WVL589927:WVL590001 D655463:D655537 IZ655463:IZ655537 SV655463:SV655537 ACR655463:ACR655537 AMN655463:AMN655537 AWJ655463:AWJ655537 BGF655463:BGF655537 BQB655463:BQB655537 BZX655463:BZX655537 CJT655463:CJT655537 CTP655463:CTP655537 DDL655463:DDL655537 DNH655463:DNH655537 DXD655463:DXD655537 EGZ655463:EGZ655537 EQV655463:EQV655537 FAR655463:FAR655537 FKN655463:FKN655537 FUJ655463:FUJ655537 GEF655463:GEF655537 GOB655463:GOB655537 GXX655463:GXX655537 HHT655463:HHT655537 HRP655463:HRP655537 IBL655463:IBL655537 ILH655463:ILH655537 IVD655463:IVD655537 JEZ655463:JEZ655537 JOV655463:JOV655537 JYR655463:JYR655537 KIN655463:KIN655537 KSJ655463:KSJ655537 LCF655463:LCF655537 LMB655463:LMB655537 LVX655463:LVX655537 MFT655463:MFT655537 MPP655463:MPP655537 MZL655463:MZL655537 NJH655463:NJH655537 NTD655463:NTD655537 OCZ655463:OCZ655537 OMV655463:OMV655537 OWR655463:OWR655537 PGN655463:PGN655537 PQJ655463:PQJ655537 QAF655463:QAF655537 QKB655463:QKB655537 QTX655463:QTX655537 RDT655463:RDT655537 RNP655463:RNP655537 RXL655463:RXL655537 SHH655463:SHH655537 SRD655463:SRD655537 TAZ655463:TAZ655537 TKV655463:TKV655537 TUR655463:TUR655537 UEN655463:UEN655537 UOJ655463:UOJ655537 UYF655463:UYF655537 VIB655463:VIB655537 VRX655463:VRX655537 WBT655463:WBT655537 WLP655463:WLP655537 WVL655463:WVL655537 D720999:D721073 IZ720999:IZ721073 SV720999:SV721073 ACR720999:ACR721073 AMN720999:AMN721073 AWJ720999:AWJ721073 BGF720999:BGF721073 BQB720999:BQB721073 BZX720999:BZX721073 CJT720999:CJT721073 CTP720999:CTP721073 DDL720999:DDL721073 DNH720999:DNH721073 DXD720999:DXD721073 EGZ720999:EGZ721073 EQV720999:EQV721073 FAR720999:FAR721073 FKN720999:FKN721073 FUJ720999:FUJ721073 GEF720999:GEF721073 GOB720999:GOB721073 GXX720999:GXX721073 HHT720999:HHT721073 HRP720999:HRP721073 IBL720999:IBL721073 ILH720999:ILH721073 IVD720999:IVD721073 JEZ720999:JEZ721073 JOV720999:JOV721073 JYR720999:JYR721073 KIN720999:KIN721073 KSJ720999:KSJ721073 LCF720999:LCF721073 LMB720999:LMB721073 LVX720999:LVX721073 MFT720999:MFT721073 MPP720999:MPP721073 MZL720999:MZL721073 NJH720999:NJH721073 NTD720999:NTD721073 OCZ720999:OCZ721073 OMV720999:OMV721073 OWR720999:OWR721073 PGN720999:PGN721073 PQJ720999:PQJ721073 QAF720999:QAF721073 QKB720999:QKB721073 QTX720999:QTX721073 RDT720999:RDT721073 RNP720999:RNP721073 RXL720999:RXL721073 SHH720999:SHH721073 SRD720999:SRD721073 TAZ720999:TAZ721073 TKV720999:TKV721073 TUR720999:TUR721073 UEN720999:UEN721073 UOJ720999:UOJ721073 UYF720999:UYF721073 VIB720999:VIB721073 VRX720999:VRX721073 WBT720999:WBT721073 WLP720999:WLP721073 WVL720999:WVL721073 D786535:D786609 IZ786535:IZ786609 SV786535:SV786609 ACR786535:ACR786609 AMN786535:AMN786609 AWJ786535:AWJ786609 BGF786535:BGF786609 BQB786535:BQB786609 BZX786535:BZX786609 CJT786535:CJT786609 CTP786535:CTP786609 DDL786535:DDL786609 DNH786535:DNH786609 DXD786535:DXD786609 EGZ786535:EGZ786609 EQV786535:EQV786609 FAR786535:FAR786609 FKN786535:FKN786609 FUJ786535:FUJ786609 GEF786535:GEF786609 GOB786535:GOB786609 GXX786535:GXX786609 HHT786535:HHT786609 HRP786535:HRP786609 IBL786535:IBL786609 ILH786535:ILH786609 IVD786535:IVD786609 JEZ786535:JEZ786609 JOV786535:JOV786609 JYR786535:JYR786609 KIN786535:KIN786609 KSJ786535:KSJ786609 LCF786535:LCF786609 LMB786535:LMB786609 LVX786535:LVX786609 MFT786535:MFT786609 MPP786535:MPP786609 MZL786535:MZL786609 NJH786535:NJH786609 NTD786535:NTD786609 OCZ786535:OCZ786609 OMV786535:OMV786609 OWR786535:OWR786609 PGN786535:PGN786609 PQJ786535:PQJ786609 QAF786535:QAF786609 QKB786535:QKB786609 QTX786535:QTX786609 RDT786535:RDT786609 RNP786535:RNP786609 RXL786535:RXL786609 SHH786535:SHH786609 SRD786535:SRD786609 TAZ786535:TAZ786609 TKV786535:TKV786609 TUR786535:TUR786609 UEN786535:UEN786609 UOJ786535:UOJ786609 UYF786535:UYF786609 VIB786535:VIB786609 VRX786535:VRX786609 WBT786535:WBT786609 WLP786535:WLP786609 WVL786535:WVL786609 D852071:D852145 IZ852071:IZ852145 SV852071:SV852145 ACR852071:ACR852145 AMN852071:AMN852145 AWJ852071:AWJ852145 BGF852071:BGF852145 BQB852071:BQB852145 BZX852071:BZX852145 CJT852071:CJT852145 CTP852071:CTP852145 DDL852071:DDL852145 DNH852071:DNH852145 DXD852071:DXD852145 EGZ852071:EGZ852145 EQV852071:EQV852145 FAR852071:FAR852145 FKN852071:FKN852145 FUJ852071:FUJ852145 GEF852071:GEF852145 GOB852071:GOB852145 GXX852071:GXX852145 HHT852071:HHT852145 HRP852071:HRP852145 IBL852071:IBL852145 ILH852071:ILH852145 IVD852071:IVD852145 JEZ852071:JEZ852145 JOV852071:JOV852145 JYR852071:JYR852145 KIN852071:KIN852145 KSJ852071:KSJ852145 LCF852071:LCF852145 LMB852071:LMB852145 LVX852071:LVX852145 MFT852071:MFT852145 MPP852071:MPP852145 MZL852071:MZL852145 NJH852071:NJH852145 NTD852071:NTD852145 OCZ852071:OCZ852145 OMV852071:OMV852145 OWR852071:OWR852145 PGN852071:PGN852145 PQJ852071:PQJ852145 QAF852071:QAF852145 QKB852071:QKB852145 QTX852071:QTX852145 RDT852071:RDT852145 RNP852071:RNP852145 RXL852071:RXL852145 SHH852071:SHH852145 SRD852071:SRD852145 TAZ852071:TAZ852145 TKV852071:TKV852145 TUR852071:TUR852145 UEN852071:UEN852145 UOJ852071:UOJ852145 UYF852071:UYF852145 VIB852071:VIB852145 VRX852071:VRX852145 WBT852071:WBT852145 WLP852071:WLP852145 WVL852071:WVL852145 D917607:D917681 IZ917607:IZ917681 SV917607:SV917681 ACR917607:ACR917681 AMN917607:AMN917681 AWJ917607:AWJ917681 BGF917607:BGF917681 BQB917607:BQB917681 BZX917607:BZX917681 CJT917607:CJT917681 CTP917607:CTP917681 DDL917607:DDL917681 DNH917607:DNH917681 DXD917607:DXD917681 EGZ917607:EGZ917681 EQV917607:EQV917681 FAR917607:FAR917681 FKN917607:FKN917681 FUJ917607:FUJ917681 GEF917607:GEF917681 GOB917607:GOB917681 GXX917607:GXX917681 HHT917607:HHT917681 HRP917607:HRP917681 IBL917607:IBL917681 ILH917607:ILH917681 IVD917607:IVD917681 JEZ917607:JEZ917681 JOV917607:JOV917681 JYR917607:JYR917681 KIN917607:KIN917681 KSJ917607:KSJ917681 LCF917607:LCF917681 LMB917607:LMB917681 LVX917607:LVX917681 MFT917607:MFT917681 MPP917607:MPP917681 MZL917607:MZL917681 NJH917607:NJH917681 NTD917607:NTD917681 OCZ917607:OCZ917681 OMV917607:OMV917681 OWR917607:OWR917681 PGN917607:PGN917681 PQJ917607:PQJ917681 QAF917607:QAF917681 QKB917607:QKB917681 QTX917607:QTX917681 RDT917607:RDT917681 RNP917607:RNP917681 RXL917607:RXL917681 SHH917607:SHH917681 SRD917607:SRD917681 TAZ917607:TAZ917681 TKV917607:TKV917681 TUR917607:TUR917681 UEN917607:UEN917681 UOJ917607:UOJ917681 UYF917607:UYF917681 VIB917607:VIB917681 VRX917607:VRX917681 WBT917607:WBT917681 WLP917607:WLP917681 WVL917607:WVL917681 D983143:D983217 IZ983143:IZ983217 SV983143:SV983217 ACR983143:ACR983217 AMN983143:AMN983217 AWJ983143:AWJ983217 BGF983143:BGF983217 BQB983143:BQB983217 BZX983143:BZX983217 CJT983143:CJT983217 CTP983143:CTP983217 DDL983143:DDL983217 DNH983143:DNH983217 DXD983143:DXD983217 EGZ983143:EGZ983217 EQV983143:EQV983217 FAR983143:FAR983217 FKN983143:FKN983217 FUJ983143:FUJ983217 GEF983143:GEF983217 GOB983143:GOB983217 GXX983143:GXX983217 HHT983143:HHT983217 HRP983143:HRP983217 IBL983143:IBL983217 ILH983143:ILH983217 IVD983143:IVD983217 JEZ983143:JEZ983217 JOV983143:JOV983217 JYR983143:JYR983217 KIN983143:KIN983217 KSJ983143:KSJ983217 LCF983143:LCF983217 LMB983143:LMB983217 LVX983143:LVX983217 MFT983143:MFT983217 MPP983143:MPP983217 MZL983143:MZL983217 NJH983143:NJH983217 NTD983143:NTD983217 OCZ983143:OCZ983217 OMV983143:OMV983217 OWR983143:OWR983217 PGN983143:PGN983217 PQJ983143:PQJ983217 QAF983143:QAF983217 QKB983143:QKB983217 QTX983143:QTX983217 RDT983143:RDT983217 RNP983143:RNP983217 RXL983143:RXL983217 SHH983143:SHH983217 SRD983143:SRD983217 TAZ983143:TAZ983217 TKV983143:TKV983217 TUR983143:TUR983217 UEN983143:UEN983217 UOJ983143:UOJ983217 UYF983143:UYF983217 VIB983143:VIB983217 VRX983143:VRX983217 WBT983143:WBT983217 WLP983143:WLP983217 WVL983143:WVL983217 C97:D97 IY97:IZ97 SU97:SV97 ACQ97:ACR97 AMM97:AMN97 AWI97:AWJ97 BGE97:BGF97 BQA97:BQB97 BZW97:BZX97 CJS97:CJT97 CTO97:CTP97 DDK97:DDL97 DNG97:DNH97 DXC97:DXD97 EGY97:EGZ97 EQU97:EQV97 FAQ97:FAR97 FKM97:FKN97 FUI97:FUJ97 GEE97:GEF97 GOA97:GOB97 GXW97:GXX97 HHS97:HHT97 HRO97:HRP97 IBK97:IBL97 ILG97:ILH97 IVC97:IVD97 JEY97:JEZ97 JOU97:JOV97 JYQ97:JYR97 KIM97:KIN97 KSI97:KSJ97 LCE97:LCF97 LMA97:LMB97 LVW97:LVX97 MFS97:MFT97 MPO97:MPP97 MZK97:MZL97 NJG97:NJH97 NTC97:NTD97 OCY97:OCZ97 OMU97:OMV97 OWQ97:OWR97 PGM97:PGN97 PQI97:PQJ97 QAE97:QAF97 QKA97:QKB97 QTW97:QTX97 RDS97:RDT97 RNO97:RNP97 RXK97:RXL97 SHG97:SHH97 SRC97:SRD97 TAY97:TAZ97 TKU97:TKV97 TUQ97:TUR97 UEM97:UEN97 UOI97:UOJ97 UYE97:UYF97 VIA97:VIB97 VRW97:VRX97 WBS97:WBT97 WLO97:WLP97 WVK97:WVL97 C65633:D65633 IY65633:IZ65633 SU65633:SV65633 ACQ65633:ACR65633 AMM65633:AMN65633 AWI65633:AWJ65633 BGE65633:BGF65633 BQA65633:BQB65633 BZW65633:BZX65633 CJS65633:CJT65633 CTO65633:CTP65633 DDK65633:DDL65633 DNG65633:DNH65633 DXC65633:DXD65633 EGY65633:EGZ65633 EQU65633:EQV65633 FAQ65633:FAR65633 FKM65633:FKN65633 FUI65633:FUJ65633 GEE65633:GEF65633 GOA65633:GOB65633 GXW65633:GXX65633 HHS65633:HHT65633 HRO65633:HRP65633 IBK65633:IBL65633 ILG65633:ILH65633 IVC65633:IVD65633 JEY65633:JEZ65633 JOU65633:JOV65633 JYQ65633:JYR65633 KIM65633:KIN65633 KSI65633:KSJ65633 LCE65633:LCF65633 LMA65633:LMB65633 LVW65633:LVX65633 MFS65633:MFT65633 MPO65633:MPP65633 MZK65633:MZL65633 NJG65633:NJH65633 NTC65633:NTD65633 OCY65633:OCZ65633 OMU65633:OMV65633 OWQ65633:OWR65633 PGM65633:PGN65633 PQI65633:PQJ65633 QAE65633:QAF65633 QKA65633:QKB65633 QTW65633:QTX65633 RDS65633:RDT65633 RNO65633:RNP65633 RXK65633:RXL65633 SHG65633:SHH65633 SRC65633:SRD65633 TAY65633:TAZ65633 TKU65633:TKV65633 TUQ65633:TUR65633 UEM65633:UEN65633 UOI65633:UOJ65633 UYE65633:UYF65633 VIA65633:VIB65633 VRW65633:VRX65633 WBS65633:WBT65633 WLO65633:WLP65633 WVK65633:WVL65633 C131169:D131169 IY131169:IZ131169 SU131169:SV131169 ACQ131169:ACR131169 AMM131169:AMN131169 AWI131169:AWJ131169 BGE131169:BGF131169 BQA131169:BQB131169 BZW131169:BZX131169 CJS131169:CJT131169 CTO131169:CTP131169 DDK131169:DDL131169 DNG131169:DNH131169 DXC131169:DXD131169 EGY131169:EGZ131169 EQU131169:EQV131169 FAQ131169:FAR131169 FKM131169:FKN131169 FUI131169:FUJ131169 GEE131169:GEF131169 GOA131169:GOB131169 GXW131169:GXX131169 HHS131169:HHT131169 HRO131169:HRP131169 IBK131169:IBL131169 ILG131169:ILH131169 IVC131169:IVD131169 JEY131169:JEZ131169 JOU131169:JOV131169 JYQ131169:JYR131169 KIM131169:KIN131169 KSI131169:KSJ131169 LCE131169:LCF131169 LMA131169:LMB131169 LVW131169:LVX131169 MFS131169:MFT131169 MPO131169:MPP131169 MZK131169:MZL131169 NJG131169:NJH131169 NTC131169:NTD131169 OCY131169:OCZ131169 OMU131169:OMV131169 OWQ131169:OWR131169 PGM131169:PGN131169 PQI131169:PQJ131169 QAE131169:QAF131169 QKA131169:QKB131169 QTW131169:QTX131169 RDS131169:RDT131169 RNO131169:RNP131169 RXK131169:RXL131169 SHG131169:SHH131169 SRC131169:SRD131169 TAY131169:TAZ131169 TKU131169:TKV131169 TUQ131169:TUR131169 UEM131169:UEN131169 UOI131169:UOJ131169 UYE131169:UYF131169 VIA131169:VIB131169 VRW131169:VRX131169 WBS131169:WBT131169 WLO131169:WLP131169 WVK131169:WVL131169 C196705:D196705 IY196705:IZ196705 SU196705:SV196705 ACQ196705:ACR196705 AMM196705:AMN196705 AWI196705:AWJ196705 BGE196705:BGF196705 BQA196705:BQB196705 BZW196705:BZX196705 CJS196705:CJT196705 CTO196705:CTP196705 DDK196705:DDL196705 DNG196705:DNH196705 DXC196705:DXD196705 EGY196705:EGZ196705 EQU196705:EQV196705 FAQ196705:FAR196705 FKM196705:FKN196705 FUI196705:FUJ196705 GEE196705:GEF196705 GOA196705:GOB196705 GXW196705:GXX196705 HHS196705:HHT196705 HRO196705:HRP196705 IBK196705:IBL196705 ILG196705:ILH196705 IVC196705:IVD196705 JEY196705:JEZ196705 JOU196705:JOV196705 JYQ196705:JYR196705 KIM196705:KIN196705 KSI196705:KSJ196705 LCE196705:LCF196705 LMA196705:LMB196705 LVW196705:LVX196705 MFS196705:MFT196705 MPO196705:MPP196705 MZK196705:MZL196705 NJG196705:NJH196705 NTC196705:NTD196705 OCY196705:OCZ196705 OMU196705:OMV196705 OWQ196705:OWR196705 PGM196705:PGN196705 PQI196705:PQJ196705 QAE196705:QAF196705 QKA196705:QKB196705 QTW196705:QTX196705 RDS196705:RDT196705 RNO196705:RNP196705 RXK196705:RXL196705 SHG196705:SHH196705 SRC196705:SRD196705 TAY196705:TAZ196705 TKU196705:TKV196705 TUQ196705:TUR196705 UEM196705:UEN196705 UOI196705:UOJ196705 UYE196705:UYF196705 VIA196705:VIB196705 VRW196705:VRX196705 WBS196705:WBT196705 WLO196705:WLP196705 WVK196705:WVL196705 C262241:D262241 IY262241:IZ262241 SU262241:SV262241 ACQ262241:ACR262241 AMM262241:AMN262241 AWI262241:AWJ262241 BGE262241:BGF262241 BQA262241:BQB262241 BZW262241:BZX262241 CJS262241:CJT262241 CTO262241:CTP262241 DDK262241:DDL262241 DNG262241:DNH262241 DXC262241:DXD262241 EGY262241:EGZ262241 EQU262241:EQV262241 FAQ262241:FAR262241 FKM262241:FKN262241 FUI262241:FUJ262241 GEE262241:GEF262241 GOA262241:GOB262241 GXW262241:GXX262241 HHS262241:HHT262241 HRO262241:HRP262241 IBK262241:IBL262241 ILG262241:ILH262241 IVC262241:IVD262241 JEY262241:JEZ262241 JOU262241:JOV262241 JYQ262241:JYR262241 KIM262241:KIN262241 KSI262241:KSJ262241 LCE262241:LCF262241 LMA262241:LMB262241 LVW262241:LVX262241 MFS262241:MFT262241 MPO262241:MPP262241 MZK262241:MZL262241 NJG262241:NJH262241 NTC262241:NTD262241 OCY262241:OCZ262241 OMU262241:OMV262241 OWQ262241:OWR262241 PGM262241:PGN262241 PQI262241:PQJ262241 QAE262241:QAF262241 QKA262241:QKB262241 QTW262241:QTX262241 RDS262241:RDT262241 RNO262241:RNP262241 RXK262241:RXL262241 SHG262241:SHH262241 SRC262241:SRD262241 TAY262241:TAZ262241 TKU262241:TKV262241 TUQ262241:TUR262241 UEM262241:UEN262241 UOI262241:UOJ262241 UYE262241:UYF262241 VIA262241:VIB262241 VRW262241:VRX262241 WBS262241:WBT262241 WLO262241:WLP262241 WVK262241:WVL262241 C327777:D327777 IY327777:IZ327777 SU327777:SV327777 ACQ327777:ACR327777 AMM327777:AMN327777 AWI327777:AWJ327777 BGE327777:BGF327777 BQA327777:BQB327777 BZW327777:BZX327777 CJS327777:CJT327777 CTO327777:CTP327777 DDK327777:DDL327777 DNG327777:DNH327777 DXC327777:DXD327777 EGY327777:EGZ327777 EQU327777:EQV327777 FAQ327777:FAR327777 FKM327777:FKN327777 FUI327777:FUJ327777 GEE327777:GEF327777 GOA327777:GOB327777 GXW327777:GXX327777 HHS327777:HHT327777 HRO327777:HRP327777 IBK327777:IBL327777 ILG327777:ILH327777 IVC327777:IVD327777 JEY327777:JEZ327777 JOU327777:JOV327777 JYQ327777:JYR327777 KIM327777:KIN327777 KSI327777:KSJ327777 LCE327777:LCF327777 LMA327777:LMB327777 LVW327777:LVX327777 MFS327777:MFT327777 MPO327777:MPP327777 MZK327777:MZL327777 NJG327777:NJH327777 NTC327777:NTD327777 OCY327777:OCZ327777 OMU327777:OMV327777 OWQ327777:OWR327777 PGM327777:PGN327777 PQI327777:PQJ327777 QAE327777:QAF327777 QKA327777:QKB327777 QTW327777:QTX327777 RDS327777:RDT327777 RNO327777:RNP327777 RXK327777:RXL327777 SHG327777:SHH327777 SRC327777:SRD327777 TAY327777:TAZ327777 TKU327777:TKV327777 TUQ327777:TUR327777 UEM327777:UEN327777 UOI327777:UOJ327777 UYE327777:UYF327777 VIA327777:VIB327777 VRW327777:VRX327777 WBS327777:WBT327777 WLO327777:WLP327777 WVK327777:WVL327777 C393313:D393313 IY393313:IZ393313 SU393313:SV393313 ACQ393313:ACR393313 AMM393313:AMN393313 AWI393313:AWJ393313 BGE393313:BGF393313 BQA393313:BQB393313 BZW393313:BZX393313 CJS393313:CJT393313 CTO393313:CTP393313 DDK393313:DDL393313 DNG393313:DNH393313 DXC393313:DXD393313 EGY393313:EGZ393313 EQU393313:EQV393313 FAQ393313:FAR393313 FKM393313:FKN393313 FUI393313:FUJ393313 GEE393313:GEF393313 GOA393313:GOB393313 GXW393313:GXX393313 HHS393313:HHT393313 HRO393313:HRP393313 IBK393313:IBL393313 ILG393313:ILH393313 IVC393313:IVD393313 JEY393313:JEZ393313 JOU393313:JOV393313 JYQ393313:JYR393313 KIM393313:KIN393313 KSI393313:KSJ393313 LCE393313:LCF393313 LMA393313:LMB393313 LVW393313:LVX393313 MFS393313:MFT393313 MPO393313:MPP393313 MZK393313:MZL393313 NJG393313:NJH393313 NTC393313:NTD393313 OCY393313:OCZ393313 OMU393313:OMV393313 OWQ393313:OWR393313 PGM393313:PGN393313 PQI393313:PQJ393313 QAE393313:QAF393313 QKA393313:QKB393313 QTW393313:QTX393313 RDS393313:RDT393313 RNO393313:RNP393313 RXK393313:RXL393313 SHG393313:SHH393313 SRC393313:SRD393313 TAY393313:TAZ393313 TKU393313:TKV393313 TUQ393313:TUR393313 UEM393313:UEN393313 UOI393313:UOJ393313 UYE393313:UYF393313 VIA393313:VIB393313 VRW393313:VRX393313 WBS393313:WBT393313 WLO393313:WLP393313 WVK393313:WVL393313 C458849:D458849 IY458849:IZ458849 SU458849:SV458849 ACQ458849:ACR458849 AMM458849:AMN458849 AWI458849:AWJ458849 BGE458849:BGF458849 BQA458849:BQB458849 BZW458849:BZX458849 CJS458849:CJT458849 CTO458849:CTP458849 DDK458849:DDL458849 DNG458849:DNH458849 DXC458849:DXD458849 EGY458849:EGZ458849 EQU458849:EQV458849 FAQ458849:FAR458849 FKM458849:FKN458849 FUI458849:FUJ458849 GEE458849:GEF458849 GOA458849:GOB458849 GXW458849:GXX458849 HHS458849:HHT458849 HRO458849:HRP458849 IBK458849:IBL458849 ILG458849:ILH458849 IVC458849:IVD458849 JEY458849:JEZ458849 JOU458849:JOV458849 JYQ458849:JYR458849 KIM458849:KIN458849 KSI458849:KSJ458849 LCE458849:LCF458849 LMA458849:LMB458849 LVW458849:LVX458849 MFS458849:MFT458849 MPO458849:MPP458849 MZK458849:MZL458849 NJG458849:NJH458849 NTC458849:NTD458849 OCY458849:OCZ458849 OMU458849:OMV458849 OWQ458849:OWR458849 PGM458849:PGN458849 PQI458849:PQJ458849 QAE458849:QAF458849 QKA458849:QKB458849 QTW458849:QTX458849 RDS458849:RDT458849 RNO458849:RNP458849 RXK458849:RXL458849 SHG458849:SHH458849 SRC458849:SRD458849 TAY458849:TAZ458849 TKU458849:TKV458849 TUQ458849:TUR458849 UEM458849:UEN458849 UOI458849:UOJ458849 UYE458849:UYF458849 VIA458849:VIB458849 VRW458849:VRX458849 WBS458849:WBT458849 WLO458849:WLP458849 WVK458849:WVL458849 C524385:D524385 IY524385:IZ524385 SU524385:SV524385 ACQ524385:ACR524385 AMM524385:AMN524385 AWI524385:AWJ524385 BGE524385:BGF524385 BQA524385:BQB524385 BZW524385:BZX524385 CJS524385:CJT524385 CTO524385:CTP524385 DDK524385:DDL524385 DNG524385:DNH524385 DXC524385:DXD524385 EGY524385:EGZ524385 EQU524385:EQV524385 FAQ524385:FAR524385 FKM524385:FKN524385 FUI524385:FUJ524385 GEE524385:GEF524385 GOA524385:GOB524385 GXW524385:GXX524385 HHS524385:HHT524385 HRO524385:HRP524385 IBK524385:IBL524385 ILG524385:ILH524385 IVC524385:IVD524385 JEY524385:JEZ524385 JOU524385:JOV524385 JYQ524385:JYR524385 KIM524385:KIN524385 KSI524385:KSJ524385 LCE524385:LCF524385 LMA524385:LMB524385 LVW524385:LVX524385 MFS524385:MFT524385 MPO524385:MPP524385 MZK524385:MZL524385 NJG524385:NJH524385 NTC524385:NTD524385 OCY524385:OCZ524385 OMU524385:OMV524385 OWQ524385:OWR524385 PGM524385:PGN524385 PQI524385:PQJ524385 QAE524385:QAF524385 QKA524385:QKB524385 QTW524385:QTX524385 RDS524385:RDT524385 RNO524385:RNP524385 RXK524385:RXL524385 SHG524385:SHH524385 SRC524385:SRD524385 TAY524385:TAZ524385 TKU524385:TKV524385 TUQ524385:TUR524385 UEM524385:UEN524385 UOI524385:UOJ524385 UYE524385:UYF524385 VIA524385:VIB524385 VRW524385:VRX524385 WBS524385:WBT524385 WLO524385:WLP524385 WVK524385:WVL524385 C589921:D589921 IY589921:IZ589921 SU589921:SV589921 ACQ589921:ACR589921 AMM589921:AMN589921 AWI589921:AWJ589921 BGE589921:BGF589921 BQA589921:BQB589921 BZW589921:BZX589921 CJS589921:CJT589921 CTO589921:CTP589921 DDK589921:DDL589921 DNG589921:DNH589921 DXC589921:DXD589921 EGY589921:EGZ589921 EQU589921:EQV589921 FAQ589921:FAR589921 FKM589921:FKN589921 FUI589921:FUJ589921 GEE589921:GEF589921 GOA589921:GOB589921 GXW589921:GXX589921 HHS589921:HHT589921 HRO589921:HRP589921 IBK589921:IBL589921 ILG589921:ILH589921 IVC589921:IVD589921 JEY589921:JEZ589921 JOU589921:JOV589921 JYQ589921:JYR589921 KIM589921:KIN589921 KSI589921:KSJ589921 LCE589921:LCF589921 LMA589921:LMB589921 LVW589921:LVX589921 MFS589921:MFT589921 MPO589921:MPP589921 MZK589921:MZL589921 NJG589921:NJH589921 NTC589921:NTD589921 OCY589921:OCZ589921 OMU589921:OMV589921 OWQ589921:OWR589921 PGM589921:PGN589921 PQI589921:PQJ589921 QAE589921:QAF589921 QKA589921:QKB589921 QTW589921:QTX589921 RDS589921:RDT589921 RNO589921:RNP589921 RXK589921:RXL589921 SHG589921:SHH589921 SRC589921:SRD589921 TAY589921:TAZ589921 TKU589921:TKV589921 TUQ589921:TUR589921 UEM589921:UEN589921 UOI589921:UOJ589921 UYE589921:UYF589921 VIA589921:VIB589921 VRW589921:VRX589921 WBS589921:WBT589921 WLO589921:WLP589921 WVK589921:WVL589921 C655457:D655457 IY655457:IZ655457 SU655457:SV655457 ACQ655457:ACR655457 AMM655457:AMN655457 AWI655457:AWJ655457 BGE655457:BGF655457 BQA655457:BQB655457 BZW655457:BZX655457 CJS655457:CJT655457 CTO655457:CTP655457 DDK655457:DDL655457 DNG655457:DNH655457 DXC655457:DXD655457 EGY655457:EGZ655457 EQU655457:EQV655457 FAQ655457:FAR655457 FKM655457:FKN655457 FUI655457:FUJ655457 GEE655457:GEF655457 GOA655457:GOB655457 GXW655457:GXX655457 HHS655457:HHT655457 HRO655457:HRP655457 IBK655457:IBL655457 ILG655457:ILH655457 IVC655457:IVD655457 JEY655457:JEZ655457 JOU655457:JOV655457 JYQ655457:JYR655457 KIM655457:KIN655457 KSI655457:KSJ655457 LCE655457:LCF655457 LMA655457:LMB655457 LVW655457:LVX655457 MFS655457:MFT655457 MPO655457:MPP655457 MZK655457:MZL655457 NJG655457:NJH655457 NTC655457:NTD655457 OCY655457:OCZ655457 OMU655457:OMV655457 OWQ655457:OWR655457 PGM655457:PGN655457 PQI655457:PQJ655457 QAE655457:QAF655457 QKA655457:QKB655457 QTW655457:QTX655457 RDS655457:RDT655457 RNO655457:RNP655457 RXK655457:RXL655457 SHG655457:SHH655457 SRC655457:SRD655457 TAY655457:TAZ655457 TKU655457:TKV655457 TUQ655457:TUR655457 UEM655457:UEN655457 UOI655457:UOJ655457 UYE655457:UYF655457 VIA655457:VIB655457 VRW655457:VRX655457 WBS655457:WBT655457 WLO655457:WLP655457 WVK655457:WVL655457 C720993:D720993 IY720993:IZ720993 SU720993:SV720993 ACQ720993:ACR720993 AMM720993:AMN720993 AWI720993:AWJ720993 BGE720993:BGF720993 BQA720993:BQB720993 BZW720993:BZX720993 CJS720993:CJT720993 CTO720993:CTP720993 DDK720993:DDL720993 DNG720993:DNH720993 DXC720993:DXD720993 EGY720993:EGZ720993 EQU720993:EQV720993 FAQ720993:FAR720993 FKM720993:FKN720993 FUI720993:FUJ720993 GEE720993:GEF720993 GOA720993:GOB720993 GXW720993:GXX720993 HHS720993:HHT720993 HRO720993:HRP720993 IBK720993:IBL720993 ILG720993:ILH720993 IVC720993:IVD720993 JEY720993:JEZ720993 JOU720993:JOV720993 JYQ720993:JYR720993 KIM720993:KIN720993 KSI720993:KSJ720993 LCE720993:LCF720993 LMA720993:LMB720993 LVW720993:LVX720993 MFS720993:MFT720993 MPO720993:MPP720993 MZK720993:MZL720993 NJG720993:NJH720993 NTC720993:NTD720993 OCY720993:OCZ720993 OMU720993:OMV720993 OWQ720993:OWR720993 PGM720993:PGN720993 PQI720993:PQJ720993 QAE720993:QAF720993 QKA720993:QKB720993 QTW720993:QTX720993 RDS720993:RDT720993 RNO720993:RNP720993 RXK720993:RXL720993 SHG720993:SHH720993 SRC720993:SRD720993 TAY720993:TAZ720993 TKU720993:TKV720993 TUQ720993:TUR720993 UEM720993:UEN720993 UOI720993:UOJ720993 UYE720993:UYF720993 VIA720993:VIB720993 VRW720993:VRX720993 WBS720993:WBT720993 WLO720993:WLP720993 WVK720993:WVL720993 C786529:D786529 IY786529:IZ786529 SU786529:SV786529 ACQ786529:ACR786529 AMM786529:AMN786529 AWI786529:AWJ786529 BGE786529:BGF786529 BQA786529:BQB786529 BZW786529:BZX786529 CJS786529:CJT786529 CTO786529:CTP786529 DDK786529:DDL786529 DNG786529:DNH786529 DXC786529:DXD786529 EGY786529:EGZ786529 EQU786529:EQV786529 FAQ786529:FAR786529 FKM786529:FKN786529 FUI786529:FUJ786529 GEE786529:GEF786529 GOA786529:GOB786529 GXW786529:GXX786529 HHS786529:HHT786529 HRO786529:HRP786529 IBK786529:IBL786529 ILG786529:ILH786529 IVC786529:IVD786529 JEY786529:JEZ786529 JOU786529:JOV786529 JYQ786529:JYR786529 KIM786529:KIN786529 KSI786529:KSJ786529 LCE786529:LCF786529 LMA786529:LMB786529 LVW786529:LVX786529 MFS786529:MFT786529 MPO786529:MPP786529 MZK786529:MZL786529 NJG786529:NJH786529 NTC786529:NTD786529 OCY786529:OCZ786529 OMU786529:OMV786529 OWQ786529:OWR786529 PGM786529:PGN786529 PQI786529:PQJ786529 QAE786529:QAF786529 QKA786529:QKB786529 QTW786529:QTX786529 RDS786529:RDT786529 RNO786529:RNP786529 RXK786529:RXL786529 SHG786529:SHH786529 SRC786529:SRD786529 TAY786529:TAZ786529 TKU786529:TKV786529 TUQ786529:TUR786529 UEM786529:UEN786529 UOI786529:UOJ786529 UYE786529:UYF786529 VIA786529:VIB786529 VRW786529:VRX786529 WBS786529:WBT786529 WLO786529:WLP786529 WVK786529:WVL786529 C852065:D852065 IY852065:IZ852065 SU852065:SV852065 ACQ852065:ACR852065 AMM852065:AMN852065 AWI852065:AWJ852065 BGE852065:BGF852065 BQA852065:BQB852065 BZW852065:BZX852065 CJS852065:CJT852065 CTO852065:CTP852065 DDK852065:DDL852065 DNG852065:DNH852065 DXC852065:DXD852065 EGY852065:EGZ852065 EQU852065:EQV852065 FAQ852065:FAR852065 FKM852065:FKN852065 FUI852065:FUJ852065 GEE852065:GEF852065 GOA852065:GOB852065 GXW852065:GXX852065 HHS852065:HHT852065 HRO852065:HRP852065 IBK852065:IBL852065 ILG852065:ILH852065 IVC852065:IVD852065 JEY852065:JEZ852065 JOU852065:JOV852065 JYQ852065:JYR852065 KIM852065:KIN852065 KSI852065:KSJ852065 LCE852065:LCF852065 LMA852065:LMB852065 LVW852065:LVX852065 MFS852065:MFT852065 MPO852065:MPP852065 MZK852065:MZL852065 NJG852065:NJH852065 NTC852065:NTD852065 OCY852065:OCZ852065 OMU852065:OMV852065 OWQ852065:OWR852065 PGM852065:PGN852065 PQI852065:PQJ852065 QAE852065:QAF852065 QKA852065:QKB852065 QTW852065:QTX852065 RDS852065:RDT852065 RNO852065:RNP852065 RXK852065:RXL852065 SHG852065:SHH852065 SRC852065:SRD852065 TAY852065:TAZ852065 TKU852065:TKV852065 TUQ852065:TUR852065 UEM852065:UEN852065 UOI852065:UOJ852065 UYE852065:UYF852065 VIA852065:VIB852065 VRW852065:VRX852065 WBS852065:WBT852065 WLO852065:WLP852065 WVK852065:WVL852065 C917601:D917601 IY917601:IZ917601 SU917601:SV917601 ACQ917601:ACR917601 AMM917601:AMN917601 AWI917601:AWJ917601 BGE917601:BGF917601 BQA917601:BQB917601 BZW917601:BZX917601 CJS917601:CJT917601 CTO917601:CTP917601 DDK917601:DDL917601 DNG917601:DNH917601 DXC917601:DXD917601 EGY917601:EGZ917601 EQU917601:EQV917601 FAQ917601:FAR917601 FKM917601:FKN917601 FUI917601:FUJ917601 GEE917601:GEF917601 GOA917601:GOB917601 GXW917601:GXX917601 HHS917601:HHT917601 HRO917601:HRP917601 IBK917601:IBL917601 ILG917601:ILH917601 IVC917601:IVD917601 JEY917601:JEZ917601 JOU917601:JOV917601 JYQ917601:JYR917601 KIM917601:KIN917601 KSI917601:KSJ917601 LCE917601:LCF917601 LMA917601:LMB917601 LVW917601:LVX917601 MFS917601:MFT917601 MPO917601:MPP917601 MZK917601:MZL917601 NJG917601:NJH917601 NTC917601:NTD917601 OCY917601:OCZ917601 OMU917601:OMV917601 OWQ917601:OWR917601 PGM917601:PGN917601 PQI917601:PQJ917601 QAE917601:QAF917601 QKA917601:QKB917601 QTW917601:QTX917601 RDS917601:RDT917601 RNO917601:RNP917601 RXK917601:RXL917601 SHG917601:SHH917601 SRC917601:SRD917601 TAY917601:TAZ917601 TKU917601:TKV917601 TUQ917601:TUR917601 UEM917601:UEN917601 UOI917601:UOJ917601 UYE917601:UYF917601 VIA917601:VIB917601 VRW917601:VRX917601 WBS917601:WBT917601 WLO917601:WLP917601 WVK917601:WVL917601 C983137:D983137 IY983137:IZ983137 SU983137:SV983137 ACQ983137:ACR983137 AMM983137:AMN983137 AWI983137:AWJ983137 BGE983137:BGF983137 BQA983137:BQB983137 BZW983137:BZX983137 CJS983137:CJT983137 CTO983137:CTP983137 DDK983137:DDL983137 DNG983137:DNH983137 DXC983137:DXD983137 EGY983137:EGZ983137 EQU983137:EQV983137 FAQ983137:FAR983137 FKM983137:FKN983137 FUI983137:FUJ983137 GEE983137:GEF983137 GOA983137:GOB983137 GXW983137:GXX983137 HHS983137:HHT983137 HRO983137:HRP983137 IBK983137:IBL983137 ILG983137:ILH983137 IVC983137:IVD983137 JEY983137:JEZ983137 JOU983137:JOV983137 JYQ983137:JYR983137 KIM983137:KIN983137 KSI983137:KSJ983137 LCE983137:LCF983137 LMA983137:LMB983137 LVW983137:LVX983137 MFS983137:MFT983137 MPO983137:MPP983137 MZK983137:MZL983137 NJG983137:NJH983137 NTC983137:NTD983137 OCY983137:OCZ983137 OMU983137:OMV983137 OWQ983137:OWR983137 PGM983137:PGN983137 PQI983137:PQJ983137 QAE983137:QAF983137 QKA983137:QKB983137 QTW983137:QTX983137 RDS983137:RDT983137 RNO983137:RNP983137 RXK983137:RXL983137 SHG983137:SHH983137 SRC983137:SRD983137 TAY983137:TAZ983137 TKU983137:TKV983137 TUQ983137:TUR983137 UEM983137:UEN983137 UOI983137:UOJ983137 UYE983137:UYF983137 VIA983137:VIB983137 VRW983137:VRX983137 WBS983137:WBT983137 WLO983137:WLP983137 WVK983137:WVL983137 C98:C177 IY98:IY177 SU98:SU177 ACQ98:ACQ177 AMM98:AMM177 AWI98:AWI177 BGE98:BGE177 BQA98:BQA177 BZW98:BZW177 CJS98:CJS177 CTO98:CTO177 DDK98:DDK177 DNG98:DNG177 DXC98:DXC177 EGY98:EGY177 EQU98:EQU177 FAQ98:FAQ177 FKM98:FKM177 FUI98:FUI177 GEE98:GEE177 GOA98:GOA177 GXW98:GXW177 HHS98:HHS177 HRO98:HRO177 IBK98:IBK177 ILG98:ILG177 IVC98:IVC177 JEY98:JEY177 JOU98:JOU177 JYQ98:JYQ177 KIM98:KIM177 KSI98:KSI177 LCE98:LCE177 LMA98:LMA177 LVW98:LVW177 MFS98:MFS177 MPO98:MPO177 MZK98:MZK177 NJG98:NJG177 NTC98:NTC177 OCY98:OCY177 OMU98:OMU177 OWQ98:OWQ177 PGM98:PGM177 PQI98:PQI177 QAE98:QAE177 QKA98:QKA177 QTW98:QTW177 RDS98:RDS177 RNO98:RNO177 RXK98:RXK177 SHG98:SHG177 SRC98:SRC177 TAY98:TAY177 TKU98:TKU177 TUQ98:TUQ177 UEM98:UEM177 UOI98:UOI177 UYE98:UYE177 VIA98:VIA177 VRW98:VRW177 WBS98:WBS177 WLO98:WLO177 WVK98:WVK177 C65634:C65713 IY65634:IY65713 SU65634:SU65713 ACQ65634:ACQ65713 AMM65634:AMM65713 AWI65634:AWI65713 BGE65634:BGE65713 BQA65634:BQA65713 BZW65634:BZW65713 CJS65634:CJS65713 CTO65634:CTO65713 DDK65634:DDK65713 DNG65634:DNG65713 DXC65634:DXC65713 EGY65634:EGY65713 EQU65634:EQU65713 FAQ65634:FAQ65713 FKM65634:FKM65713 FUI65634:FUI65713 GEE65634:GEE65713 GOA65634:GOA65713 GXW65634:GXW65713 HHS65634:HHS65713 HRO65634:HRO65713 IBK65634:IBK65713 ILG65634:ILG65713 IVC65634:IVC65713 JEY65634:JEY65713 JOU65634:JOU65713 JYQ65634:JYQ65713 KIM65634:KIM65713 KSI65634:KSI65713 LCE65634:LCE65713 LMA65634:LMA65713 LVW65634:LVW65713 MFS65634:MFS65713 MPO65634:MPO65713 MZK65634:MZK65713 NJG65634:NJG65713 NTC65634:NTC65713 OCY65634:OCY65713 OMU65634:OMU65713 OWQ65634:OWQ65713 PGM65634:PGM65713 PQI65634:PQI65713 QAE65634:QAE65713 QKA65634:QKA65713 QTW65634:QTW65713 RDS65634:RDS65713 RNO65634:RNO65713 RXK65634:RXK65713 SHG65634:SHG65713 SRC65634:SRC65713 TAY65634:TAY65713 TKU65634:TKU65713 TUQ65634:TUQ65713 UEM65634:UEM65713 UOI65634:UOI65713 UYE65634:UYE65713 VIA65634:VIA65713 VRW65634:VRW65713 WBS65634:WBS65713 WLO65634:WLO65713 WVK65634:WVK65713 C131170:C131249 IY131170:IY131249 SU131170:SU131249 ACQ131170:ACQ131249 AMM131170:AMM131249 AWI131170:AWI131249 BGE131170:BGE131249 BQA131170:BQA131249 BZW131170:BZW131249 CJS131170:CJS131249 CTO131170:CTO131249 DDK131170:DDK131249 DNG131170:DNG131249 DXC131170:DXC131249 EGY131170:EGY131249 EQU131170:EQU131249 FAQ131170:FAQ131249 FKM131170:FKM131249 FUI131170:FUI131249 GEE131170:GEE131249 GOA131170:GOA131249 GXW131170:GXW131249 HHS131170:HHS131249 HRO131170:HRO131249 IBK131170:IBK131249 ILG131170:ILG131249 IVC131170:IVC131249 JEY131170:JEY131249 JOU131170:JOU131249 JYQ131170:JYQ131249 KIM131170:KIM131249 KSI131170:KSI131249 LCE131170:LCE131249 LMA131170:LMA131249 LVW131170:LVW131249 MFS131170:MFS131249 MPO131170:MPO131249 MZK131170:MZK131249 NJG131170:NJG131249 NTC131170:NTC131249 OCY131170:OCY131249 OMU131170:OMU131249 OWQ131170:OWQ131249 PGM131170:PGM131249 PQI131170:PQI131249 QAE131170:QAE131249 QKA131170:QKA131249 QTW131170:QTW131249 RDS131170:RDS131249 RNO131170:RNO131249 RXK131170:RXK131249 SHG131170:SHG131249 SRC131170:SRC131249 TAY131170:TAY131249 TKU131170:TKU131249 TUQ131170:TUQ131249 UEM131170:UEM131249 UOI131170:UOI131249 UYE131170:UYE131249 VIA131170:VIA131249 VRW131170:VRW131249 WBS131170:WBS131249 WLO131170:WLO131249 WVK131170:WVK131249 C196706:C196785 IY196706:IY196785 SU196706:SU196785 ACQ196706:ACQ196785 AMM196706:AMM196785 AWI196706:AWI196785 BGE196706:BGE196785 BQA196706:BQA196785 BZW196706:BZW196785 CJS196706:CJS196785 CTO196706:CTO196785 DDK196706:DDK196785 DNG196706:DNG196785 DXC196706:DXC196785 EGY196706:EGY196785 EQU196706:EQU196785 FAQ196706:FAQ196785 FKM196706:FKM196785 FUI196706:FUI196785 GEE196706:GEE196785 GOA196706:GOA196785 GXW196706:GXW196785 HHS196706:HHS196785 HRO196706:HRO196785 IBK196706:IBK196785 ILG196706:ILG196785 IVC196706:IVC196785 JEY196706:JEY196785 JOU196706:JOU196785 JYQ196706:JYQ196785 KIM196706:KIM196785 KSI196706:KSI196785 LCE196706:LCE196785 LMA196706:LMA196785 LVW196706:LVW196785 MFS196706:MFS196785 MPO196706:MPO196785 MZK196706:MZK196785 NJG196706:NJG196785 NTC196706:NTC196785 OCY196706:OCY196785 OMU196706:OMU196785 OWQ196706:OWQ196785 PGM196706:PGM196785 PQI196706:PQI196785 QAE196706:QAE196785 QKA196706:QKA196785 QTW196706:QTW196785 RDS196706:RDS196785 RNO196706:RNO196785 RXK196706:RXK196785 SHG196706:SHG196785 SRC196706:SRC196785 TAY196706:TAY196785 TKU196706:TKU196785 TUQ196706:TUQ196785 UEM196706:UEM196785 UOI196706:UOI196785 UYE196706:UYE196785 VIA196706:VIA196785 VRW196706:VRW196785 WBS196706:WBS196785 WLO196706:WLO196785 WVK196706:WVK196785 C262242:C262321 IY262242:IY262321 SU262242:SU262321 ACQ262242:ACQ262321 AMM262242:AMM262321 AWI262242:AWI262321 BGE262242:BGE262321 BQA262242:BQA262321 BZW262242:BZW262321 CJS262242:CJS262321 CTO262242:CTO262321 DDK262242:DDK262321 DNG262242:DNG262321 DXC262242:DXC262321 EGY262242:EGY262321 EQU262242:EQU262321 FAQ262242:FAQ262321 FKM262242:FKM262321 FUI262242:FUI262321 GEE262242:GEE262321 GOA262242:GOA262321 GXW262242:GXW262321 HHS262242:HHS262321 HRO262242:HRO262321 IBK262242:IBK262321 ILG262242:ILG262321 IVC262242:IVC262321 JEY262242:JEY262321 JOU262242:JOU262321 JYQ262242:JYQ262321 KIM262242:KIM262321 KSI262242:KSI262321 LCE262242:LCE262321 LMA262242:LMA262321 LVW262242:LVW262321 MFS262242:MFS262321 MPO262242:MPO262321 MZK262242:MZK262321 NJG262242:NJG262321 NTC262242:NTC262321 OCY262242:OCY262321 OMU262242:OMU262321 OWQ262242:OWQ262321 PGM262242:PGM262321 PQI262242:PQI262321 QAE262242:QAE262321 QKA262242:QKA262321 QTW262242:QTW262321 RDS262242:RDS262321 RNO262242:RNO262321 RXK262242:RXK262321 SHG262242:SHG262321 SRC262242:SRC262321 TAY262242:TAY262321 TKU262242:TKU262321 TUQ262242:TUQ262321 UEM262242:UEM262321 UOI262242:UOI262321 UYE262242:UYE262321 VIA262242:VIA262321 VRW262242:VRW262321 WBS262242:WBS262321 WLO262242:WLO262321 WVK262242:WVK262321 C327778:C327857 IY327778:IY327857 SU327778:SU327857 ACQ327778:ACQ327857 AMM327778:AMM327857 AWI327778:AWI327857 BGE327778:BGE327857 BQA327778:BQA327857 BZW327778:BZW327857 CJS327778:CJS327857 CTO327778:CTO327857 DDK327778:DDK327857 DNG327778:DNG327857 DXC327778:DXC327857 EGY327778:EGY327857 EQU327778:EQU327857 FAQ327778:FAQ327857 FKM327778:FKM327857 FUI327778:FUI327857 GEE327778:GEE327857 GOA327778:GOA327857 GXW327778:GXW327857 HHS327778:HHS327857 HRO327778:HRO327857 IBK327778:IBK327857 ILG327778:ILG327857 IVC327778:IVC327857 JEY327778:JEY327857 JOU327778:JOU327857 JYQ327778:JYQ327857 KIM327778:KIM327857 KSI327778:KSI327857 LCE327778:LCE327857 LMA327778:LMA327857 LVW327778:LVW327857 MFS327778:MFS327857 MPO327778:MPO327857 MZK327778:MZK327857 NJG327778:NJG327857 NTC327778:NTC327857 OCY327778:OCY327857 OMU327778:OMU327857 OWQ327778:OWQ327857 PGM327778:PGM327857 PQI327778:PQI327857 QAE327778:QAE327857 QKA327778:QKA327857 QTW327778:QTW327857 RDS327778:RDS327857 RNO327778:RNO327857 RXK327778:RXK327857 SHG327778:SHG327857 SRC327778:SRC327857 TAY327778:TAY327857 TKU327778:TKU327857 TUQ327778:TUQ327857 UEM327778:UEM327857 UOI327778:UOI327857 UYE327778:UYE327857 VIA327778:VIA327857 VRW327778:VRW327857 WBS327778:WBS327857 WLO327778:WLO327857 WVK327778:WVK327857 C393314:C393393 IY393314:IY393393 SU393314:SU393393 ACQ393314:ACQ393393 AMM393314:AMM393393 AWI393314:AWI393393 BGE393314:BGE393393 BQA393314:BQA393393 BZW393314:BZW393393 CJS393314:CJS393393 CTO393314:CTO393393 DDK393314:DDK393393 DNG393314:DNG393393 DXC393314:DXC393393 EGY393314:EGY393393 EQU393314:EQU393393 FAQ393314:FAQ393393 FKM393314:FKM393393 FUI393314:FUI393393 GEE393314:GEE393393 GOA393314:GOA393393 GXW393314:GXW393393 HHS393314:HHS393393 HRO393314:HRO393393 IBK393314:IBK393393 ILG393314:ILG393393 IVC393314:IVC393393 JEY393314:JEY393393 JOU393314:JOU393393 JYQ393314:JYQ393393 KIM393314:KIM393393 KSI393314:KSI393393 LCE393314:LCE393393 LMA393314:LMA393393 LVW393314:LVW393393 MFS393314:MFS393393 MPO393314:MPO393393 MZK393314:MZK393393 NJG393314:NJG393393 NTC393314:NTC393393 OCY393314:OCY393393 OMU393314:OMU393393 OWQ393314:OWQ393393 PGM393314:PGM393393 PQI393314:PQI393393 QAE393314:QAE393393 QKA393314:QKA393393 QTW393314:QTW393393 RDS393314:RDS393393 RNO393314:RNO393393 RXK393314:RXK393393 SHG393314:SHG393393 SRC393314:SRC393393 TAY393314:TAY393393 TKU393314:TKU393393 TUQ393314:TUQ393393 UEM393314:UEM393393 UOI393314:UOI393393 UYE393314:UYE393393 VIA393314:VIA393393 VRW393314:VRW393393 WBS393314:WBS393393 WLO393314:WLO393393 WVK393314:WVK393393 C458850:C458929 IY458850:IY458929 SU458850:SU458929 ACQ458850:ACQ458929 AMM458850:AMM458929 AWI458850:AWI458929 BGE458850:BGE458929 BQA458850:BQA458929 BZW458850:BZW458929 CJS458850:CJS458929 CTO458850:CTO458929 DDK458850:DDK458929 DNG458850:DNG458929 DXC458850:DXC458929 EGY458850:EGY458929 EQU458850:EQU458929 FAQ458850:FAQ458929 FKM458850:FKM458929 FUI458850:FUI458929 GEE458850:GEE458929 GOA458850:GOA458929 GXW458850:GXW458929 HHS458850:HHS458929 HRO458850:HRO458929 IBK458850:IBK458929 ILG458850:ILG458929 IVC458850:IVC458929 JEY458850:JEY458929 JOU458850:JOU458929 JYQ458850:JYQ458929 KIM458850:KIM458929 KSI458850:KSI458929 LCE458850:LCE458929 LMA458850:LMA458929 LVW458850:LVW458929 MFS458850:MFS458929 MPO458850:MPO458929 MZK458850:MZK458929 NJG458850:NJG458929 NTC458850:NTC458929 OCY458850:OCY458929 OMU458850:OMU458929 OWQ458850:OWQ458929 PGM458850:PGM458929 PQI458850:PQI458929 QAE458850:QAE458929 QKA458850:QKA458929 QTW458850:QTW458929 RDS458850:RDS458929 RNO458850:RNO458929 RXK458850:RXK458929 SHG458850:SHG458929 SRC458850:SRC458929 TAY458850:TAY458929 TKU458850:TKU458929 TUQ458850:TUQ458929 UEM458850:UEM458929 UOI458850:UOI458929 UYE458850:UYE458929 VIA458850:VIA458929 VRW458850:VRW458929 WBS458850:WBS458929 WLO458850:WLO458929 WVK458850:WVK458929 C524386:C524465 IY524386:IY524465 SU524386:SU524465 ACQ524386:ACQ524465 AMM524386:AMM524465 AWI524386:AWI524465 BGE524386:BGE524465 BQA524386:BQA524465 BZW524386:BZW524465 CJS524386:CJS524465 CTO524386:CTO524465 DDK524386:DDK524465 DNG524386:DNG524465 DXC524386:DXC524465 EGY524386:EGY524465 EQU524386:EQU524465 FAQ524386:FAQ524465 FKM524386:FKM524465 FUI524386:FUI524465 GEE524386:GEE524465 GOA524386:GOA524465 GXW524386:GXW524465 HHS524386:HHS524465 HRO524386:HRO524465 IBK524386:IBK524465 ILG524386:ILG524465 IVC524386:IVC524465 JEY524386:JEY524465 JOU524386:JOU524465 JYQ524386:JYQ524465 KIM524386:KIM524465 KSI524386:KSI524465 LCE524386:LCE524465 LMA524386:LMA524465 LVW524386:LVW524465 MFS524386:MFS524465 MPO524386:MPO524465 MZK524386:MZK524465 NJG524386:NJG524465 NTC524386:NTC524465 OCY524386:OCY524465 OMU524386:OMU524465 OWQ524386:OWQ524465 PGM524386:PGM524465 PQI524386:PQI524465 QAE524386:QAE524465 QKA524386:QKA524465 QTW524386:QTW524465 RDS524386:RDS524465 RNO524386:RNO524465 RXK524386:RXK524465 SHG524386:SHG524465 SRC524386:SRC524465 TAY524386:TAY524465 TKU524386:TKU524465 TUQ524386:TUQ524465 UEM524386:UEM524465 UOI524386:UOI524465 UYE524386:UYE524465 VIA524386:VIA524465 VRW524386:VRW524465 WBS524386:WBS524465 WLO524386:WLO524465 WVK524386:WVK524465 C589922:C590001 IY589922:IY590001 SU589922:SU590001 ACQ589922:ACQ590001 AMM589922:AMM590001 AWI589922:AWI590001 BGE589922:BGE590001 BQA589922:BQA590001 BZW589922:BZW590001 CJS589922:CJS590001 CTO589922:CTO590001 DDK589922:DDK590001 DNG589922:DNG590001 DXC589922:DXC590001 EGY589922:EGY590001 EQU589922:EQU590001 FAQ589922:FAQ590001 FKM589922:FKM590001 FUI589922:FUI590001 GEE589922:GEE590001 GOA589922:GOA590001 GXW589922:GXW590001 HHS589922:HHS590001 HRO589922:HRO590001 IBK589922:IBK590001 ILG589922:ILG590001 IVC589922:IVC590001 JEY589922:JEY590001 JOU589922:JOU590001 JYQ589922:JYQ590001 KIM589922:KIM590001 KSI589922:KSI590001 LCE589922:LCE590001 LMA589922:LMA590001 LVW589922:LVW590001 MFS589922:MFS590001 MPO589922:MPO590001 MZK589922:MZK590001 NJG589922:NJG590001 NTC589922:NTC590001 OCY589922:OCY590001 OMU589922:OMU590001 OWQ589922:OWQ590001 PGM589922:PGM590001 PQI589922:PQI590001 QAE589922:QAE590001 QKA589922:QKA590001 QTW589922:QTW590001 RDS589922:RDS590001 RNO589922:RNO590001 RXK589922:RXK590001 SHG589922:SHG590001 SRC589922:SRC590001 TAY589922:TAY590001 TKU589922:TKU590001 TUQ589922:TUQ590001 UEM589922:UEM590001 UOI589922:UOI590001 UYE589922:UYE590001 VIA589922:VIA590001 VRW589922:VRW590001 WBS589922:WBS590001 WLO589922:WLO590001 WVK589922:WVK590001 C655458:C655537 IY655458:IY655537 SU655458:SU655537 ACQ655458:ACQ655537 AMM655458:AMM655537 AWI655458:AWI655537 BGE655458:BGE655537 BQA655458:BQA655537 BZW655458:BZW655537 CJS655458:CJS655537 CTO655458:CTO655537 DDK655458:DDK655537 DNG655458:DNG655537 DXC655458:DXC655537 EGY655458:EGY655537 EQU655458:EQU655537 FAQ655458:FAQ655537 FKM655458:FKM655537 FUI655458:FUI655537 GEE655458:GEE655537 GOA655458:GOA655537 GXW655458:GXW655537 HHS655458:HHS655537 HRO655458:HRO655537 IBK655458:IBK655537 ILG655458:ILG655537 IVC655458:IVC655537 JEY655458:JEY655537 JOU655458:JOU655537 JYQ655458:JYQ655537 KIM655458:KIM655537 KSI655458:KSI655537 LCE655458:LCE655537 LMA655458:LMA655537 LVW655458:LVW655537 MFS655458:MFS655537 MPO655458:MPO655537 MZK655458:MZK655537 NJG655458:NJG655537 NTC655458:NTC655537 OCY655458:OCY655537 OMU655458:OMU655537 OWQ655458:OWQ655537 PGM655458:PGM655537 PQI655458:PQI655537 QAE655458:QAE655537 QKA655458:QKA655537 QTW655458:QTW655537 RDS655458:RDS655537 RNO655458:RNO655537 RXK655458:RXK655537 SHG655458:SHG655537 SRC655458:SRC655537 TAY655458:TAY655537 TKU655458:TKU655537 TUQ655458:TUQ655537 UEM655458:UEM655537 UOI655458:UOI655537 UYE655458:UYE655537 VIA655458:VIA655537 VRW655458:VRW655537 WBS655458:WBS655537 WLO655458:WLO655537 WVK655458:WVK655537 C720994:C721073 IY720994:IY721073 SU720994:SU721073 ACQ720994:ACQ721073 AMM720994:AMM721073 AWI720994:AWI721073 BGE720994:BGE721073 BQA720994:BQA721073 BZW720994:BZW721073 CJS720994:CJS721073 CTO720994:CTO721073 DDK720994:DDK721073 DNG720994:DNG721073 DXC720994:DXC721073 EGY720994:EGY721073 EQU720994:EQU721073 FAQ720994:FAQ721073 FKM720994:FKM721073 FUI720994:FUI721073 GEE720994:GEE721073 GOA720994:GOA721073 GXW720994:GXW721073 HHS720994:HHS721073 HRO720994:HRO721073 IBK720994:IBK721073 ILG720994:ILG721073 IVC720994:IVC721073 JEY720994:JEY721073 JOU720994:JOU721073 JYQ720994:JYQ721073 KIM720994:KIM721073 KSI720994:KSI721073 LCE720994:LCE721073 LMA720994:LMA721073 LVW720994:LVW721073 MFS720994:MFS721073 MPO720994:MPO721073 MZK720994:MZK721073 NJG720994:NJG721073 NTC720994:NTC721073 OCY720994:OCY721073 OMU720994:OMU721073 OWQ720994:OWQ721073 PGM720994:PGM721073 PQI720994:PQI721073 QAE720994:QAE721073 QKA720994:QKA721073 QTW720994:QTW721073 RDS720994:RDS721073 RNO720994:RNO721073 RXK720994:RXK721073 SHG720994:SHG721073 SRC720994:SRC721073 TAY720994:TAY721073 TKU720994:TKU721073 TUQ720994:TUQ721073 UEM720994:UEM721073 UOI720994:UOI721073 UYE720994:UYE721073 VIA720994:VIA721073 VRW720994:VRW721073 WBS720994:WBS721073 WLO720994:WLO721073 WVK720994:WVK721073 C786530:C786609 IY786530:IY786609 SU786530:SU786609 ACQ786530:ACQ786609 AMM786530:AMM786609 AWI786530:AWI786609 BGE786530:BGE786609 BQA786530:BQA786609 BZW786530:BZW786609 CJS786530:CJS786609 CTO786530:CTO786609 DDK786530:DDK786609 DNG786530:DNG786609 DXC786530:DXC786609 EGY786530:EGY786609 EQU786530:EQU786609 FAQ786530:FAQ786609 FKM786530:FKM786609 FUI786530:FUI786609 GEE786530:GEE786609 GOA786530:GOA786609 GXW786530:GXW786609 HHS786530:HHS786609 HRO786530:HRO786609 IBK786530:IBK786609 ILG786530:ILG786609 IVC786530:IVC786609 JEY786530:JEY786609 JOU786530:JOU786609 JYQ786530:JYQ786609 KIM786530:KIM786609 KSI786530:KSI786609 LCE786530:LCE786609 LMA786530:LMA786609 LVW786530:LVW786609 MFS786530:MFS786609 MPO786530:MPO786609 MZK786530:MZK786609 NJG786530:NJG786609 NTC786530:NTC786609 OCY786530:OCY786609 OMU786530:OMU786609 OWQ786530:OWQ786609 PGM786530:PGM786609 PQI786530:PQI786609 QAE786530:QAE786609 QKA786530:QKA786609 QTW786530:QTW786609 RDS786530:RDS786609 RNO786530:RNO786609 RXK786530:RXK786609 SHG786530:SHG786609 SRC786530:SRC786609 TAY786530:TAY786609 TKU786530:TKU786609 TUQ786530:TUQ786609 UEM786530:UEM786609 UOI786530:UOI786609 UYE786530:UYE786609 VIA786530:VIA786609 VRW786530:VRW786609 WBS786530:WBS786609 WLO786530:WLO786609 WVK786530:WVK786609 C852066:C852145 IY852066:IY852145 SU852066:SU852145 ACQ852066:ACQ852145 AMM852066:AMM852145 AWI852066:AWI852145 BGE852066:BGE852145 BQA852066:BQA852145 BZW852066:BZW852145 CJS852066:CJS852145 CTO852066:CTO852145 DDK852066:DDK852145 DNG852066:DNG852145 DXC852066:DXC852145 EGY852066:EGY852145 EQU852066:EQU852145 FAQ852066:FAQ852145 FKM852066:FKM852145 FUI852066:FUI852145 GEE852066:GEE852145 GOA852066:GOA852145 GXW852066:GXW852145 HHS852066:HHS852145 HRO852066:HRO852145 IBK852066:IBK852145 ILG852066:ILG852145 IVC852066:IVC852145 JEY852066:JEY852145 JOU852066:JOU852145 JYQ852066:JYQ852145 KIM852066:KIM852145 KSI852066:KSI852145 LCE852066:LCE852145 LMA852066:LMA852145 LVW852066:LVW852145 MFS852066:MFS852145 MPO852066:MPO852145 MZK852066:MZK852145 NJG852066:NJG852145 NTC852066:NTC852145 OCY852066:OCY852145 OMU852066:OMU852145 OWQ852066:OWQ852145 PGM852066:PGM852145 PQI852066:PQI852145 QAE852066:QAE852145 QKA852066:QKA852145 QTW852066:QTW852145 RDS852066:RDS852145 RNO852066:RNO852145 RXK852066:RXK852145 SHG852066:SHG852145 SRC852066:SRC852145 TAY852066:TAY852145 TKU852066:TKU852145 TUQ852066:TUQ852145 UEM852066:UEM852145 UOI852066:UOI852145 UYE852066:UYE852145 VIA852066:VIA852145 VRW852066:VRW852145 WBS852066:WBS852145 WLO852066:WLO852145 WVK852066:WVK852145 C917602:C917681 IY917602:IY917681 SU917602:SU917681 ACQ917602:ACQ917681 AMM917602:AMM917681 AWI917602:AWI917681 BGE917602:BGE917681 BQA917602:BQA917681 BZW917602:BZW917681 CJS917602:CJS917681 CTO917602:CTO917681 DDK917602:DDK917681 DNG917602:DNG917681 DXC917602:DXC917681 EGY917602:EGY917681 EQU917602:EQU917681 FAQ917602:FAQ917681 FKM917602:FKM917681 FUI917602:FUI917681 GEE917602:GEE917681 GOA917602:GOA917681 GXW917602:GXW917681 HHS917602:HHS917681 HRO917602:HRO917681 IBK917602:IBK917681 ILG917602:ILG917681 IVC917602:IVC917681 JEY917602:JEY917681 JOU917602:JOU917681 JYQ917602:JYQ917681 KIM917602:KIM917681 KSI917602:KSI917681 LCE917602:LCE917681 LMA917602:LMA917681 LVW917602:LVW917681 MFS917602:MFS917681 MPO917602:MPO917681 MZK917602:MZK917681 NJG917602:NJG917681 NTC917602:NTC917681 OCY917602:OCY917681 OMU917602:OMU917681 OWQ917602:OWQ917681 PGM917602:PGM917681 PQI917602:PQI917681 QAE917602:QAE917681 QKA917602:QKA917681 QTW917602:QTW917681 RDS917602:RDS917681 RNO917602:RNO917681 RXK917602:RXK917681 SHG917602:SHG917681 SRC917602:SRC917681 TAY917602:TAY917681 TKU917602:TKU917681 TUQ917602:TUQ917681 UEM917602:UEM917681 UOI917602:UOI917681 UYE917602:UYE917681 VIA917602:VIA917681 VRW917602:VRW917681 WBS917602:WBS917681 WLO917602:WLO917681 WVK917602:WVK917681 C983138:C983217 IY983138:IY983217 SU983138:SU983217 ACQ983138:ACQ983217 AMM983138:AMM983217 AWI983138:AWI983217 BGE983138:BGE983217 BQA983138:BQA983217 BZW983138:BZW983217 CJS983138:CJS983217 CTO983138:CTO983217 DDK983138:DDK983217 DNG983138:DNG983217 DXC983138:DXC983217 EGY983138:EGY983217 EQU983138:EQU983217 FAQ983138:FAQ983217 FKM983138:FKM983217 FUI983138:FUI983217 GEE983138:GEE983217 GOA983138:GOA983217 GXW983138:GXW983217 HHS983138:HHS983217 HRO983138:HRO983217 IBK983138:IBK983217 ILG983138:ILG983217 IVC983138:IVC983217 JEY983138:JEY983217 JOU983138:JOU983217 JYQ983138:JYQ983217 KIM983138:KIM983217 KSI983138:KSI983217 LCE983138:LCE983217 LMA983138:LMA983217 LVW983138:LVW983217 MFS983138:MFS983217 MPO983138:MPO983217 MZK983138:MZK983217 NJG983138:NJG983217 NTC983138:NTC983217 OCY983138:OCY983217 OMU983138:OMU983217 OWQ983138:OWQ983217 PGM983138:PGM983217 PQI983138:PQI983217 QAE983138:QAE983217 QKA983138:QKA983217 QTW983138:QTW983217 RDS983138:RDS983217 RNO983138:RNO983217 RXK983138:RXK983217 SHG983138:SHG983217 SRC983138:SRC983217 TAY983138:TAY983217 TKU983138:TKU983217 TUQ983138:TUQ983217 UEM983138:UEM983217 UOI983138:UOI983217 UYE983138:UYE983217 VIA983138:VIA983217 VRW983138:VRW983217 WBS983138:WBS983217 WLO983138:WLO983217 WVK983138:WVK983217 E98:F177 JA98:JB177 SW98:SX177 ACS98:ACT177 AMO98:AMP177 AWK98:AWL177 BGG98:BGH177 BQC98:BQD177 BZY98:BZZ177 CJU98:CJV177 CTQ98:CTR177 DDM98:DDN177 DNI98:DNJ177 DXE98:DXF177 EHA98:EHB177 EQW98:EQX177 FAS98:FAT177 FKO98:FKP177 FUK98:FUL177 GEG98:GEH177 GOC98:GOD177 GXY98:GXZ177 HHU98:HHV177 HRQ98:HRR177 IBM98:IBN177 ILI98:ILJ177 IVE98:IVF177 JFA98:JFB177 JOW98:JOX177 JYS98:JYT177 KIO98:KIP177 KSK98:KSL177 LCG98:LCH177 LMC98:LMD177 LVY98:LVZ177 MFU98:MFV177 MPQ98:MPR177 MZM98:MZN177 NJI98:NJJ177 NTE98:NTF177 ODA98:ODB177 OMW98:OMX177 OWS98:OWT177 PGO98:PGP177 PQK98:PQL177 QAG98:QAH177 QKC98:QKD177 QTY98:QTZ177 RDU98:RDV177 RNQ98:RNR177 RXM98:RXN177 SHI98:SHJ177 SRE98:SRF177 TBA98:TBB177 TKW98:TKX177 TUS98:TUT177 UEO98:UEP177 UOK98:UOL177 UYG98:UYH177 VIC98:VID177 VRY98:VRZ177 WBU98:WBV177 WLQ98:WLR177 WVM98:WVN177 E65634:F65713 JA65634:JB65713 SW65634:SX65713 ACS65634:ACT65713 AMO65634:AMP65713 AWK65634:AWL65713 BGG65634:BGH65713 BQC65634:BQD65713 BZY65634:BZZ65713 CJU65634:CJV65713 CTQ65634:CTR65713 DDM65634:DDN65713 DNI65634:DNJ65713 DXE65634:DXF65713 EHA65634:EHB65713 EQW65634:EQX65713 FAS65634:FAT65713 FKO65634:FKP65713 FUK65634:FUL65713 GEG65634:GEH65713 GOC65634:GOD65713 GXY65634:GXZ65713 HHU65634:HHV65713 HRQ65634:HRR65713 IBM65634:IBN65713 ILI65634:ILJ65713 IVE65634:IVF65713 JFA65634:JFB65713 JOW65634:JOX65713 JYS65634:JYT65713 KIO65634:KIP65713 KSK65634:KSL65713 LCG65634:LCH65713 LMC65634:LMD65713 LVY65634:LVZ65713 MFU65634:MFV65713 MPQ65634:MPR65713 MZM65634:MZN65713 NJI65634:NJJ65713 NTE65634:NTF65713 ODA65634:ODB65713 OMW65634:OMX65713 OWS65634:OWT65713 PGO65634:PGP65713 PQK65634:PQL65713 QAG65634:QAH65713 QKC65634:QKD65713 QTY65634:QTZ65713 RDU65634:RDV65713 RNQ65634:RNR65713 RXM65634:RXN65713 SHI65634:SHJ65713 SRE65634:SRF65713 TBA65634:TBB65713 TKW65634:TKX65713 TUS65634:TUT65713 UEO65634:UEP65713 UOK65634:UOL65713 UYG65634:UYH65713 VIC65634:VID65713 VRY65634:VRZ65713 WBU65634:WBV65713 WLQ65634:WLR65713 WVM65634:WVN65713 E131170:F131249 JA131170:JB131249 SW131170:SX131249 ACS131170:ACT131249 AMO131170:AMP131249 AWK131170:AWL131249 BGG131170:BGH131249 BQC131170:BQD131249 BZY131170:BZZ131249 CJU131170:CJV131249 CTQ131170:CTR131249 DDM131170:DDN131249 DNI131170:DNJ131249 DXE131170:DXF131249 EHA131170:EHB131249 EQW131170:EQX131249 FAS131170:FAT131249 FKO131170:FKP131249 FUK131170:FUL131249 GEG131170:GEH131249 GOC131170:GOD131249 GXY131170:GXZ131249 HHU131170:HHV131249 HRQ131170:HRR131249 IBM131170:IBN131249 ILI131170:ILJ131249 IVE131170:IVF131249 JFA131170:JFB131249 JOW131170:JOX131249 JYS131170:JYT131249 KIO131170:KIP131249 KSK131170:KSL131249 LCG131170:LCH131249 LMC131170:LMD131249 LVY131170:LVZ131249 MFU131170:MFV131249 MPQ131170:MPR131249 MZM131170:MZN131249 NJI131170:NJJ131249 NTE131170:NTF131249 ODA131170:ODB131249 OMW131170:OMX131249 OWS131170:OWT131249 PGO131170:PGP131249 PQK131170:PQL131249 QAG131170:QAH131249 QKC131170:QKD131249 QTY131170:QTZ131249 RDU131170:RDV131249 RNQ131170:RNR131249 RXM131170:RXN131249 SHI131170:SHJ131249 SRE131170:SRF131249 TBA131170:TBB131249 TKW131170:TKX131249 TUS131170:TUT131249 UEO131170:UEP131249 UOK131170:UOL131249 UYG131170:UYH131249 VIC131170:VID131249 VRY131170:VRZ131249 WBU131170:WBV131249 WLQ131170:WLR131249 WVM131170:WVN131249 E196706:F196785 JA196706:JB196785 SW196706:SX196785 ACS196706:ACT196785 AMO196706:AMP196785 AWK196706:AWL196785 BGG196706:BGH196785 BQC196706:BQD196785 BZY196706:BZZ196785 CJU196706:CJV196785 CTQ196706:CTR196785 DDM196706:DDN196785 DNI196706:DNJ196785 DXE196706:DXF196785 EHA196706:EHB196785 EQW196706:EQX196785 FAS196706:FAT196785 FKO196706:FKP196785 FUK196706:FUL196785 GEG196706:GEH196785 GOC196706:GOD196785 GXY196706:GXZ196785 HHU196706:HHV196785 HRQ196706:HRR196785 IBM196706:IBN196785 ILI196706:ILJ196785 IVE196706:IVF196785 JFA196706:JFB196785 JOW196706:JOX196785 JYS196706:JYT196785 KIO196706:KIP196785 KSK196706:KSL196785 LCG196706:LCH196785 LMC196706:LMD196785 LVY196706:LVZ196785 MFU196706:MFV196785 MPQ196706:MPR196785 MZM196706:MZN196785 NJI196706:NJJ196785 NTE196706:NTF196785 ODA196706:ODB196785 OMW196706:OMX196785 OWS196706:OWT196785 PGO196706:PGP196785 PQK196706:PQL196785 QAG196706:QAH196785 QKC196706:QKD196785 QTY196706:QTZ196785 RDU196706:RDV196785 RNQ196706:RNR196785 RXM196706:RXN196785 SHI196706:SHJ196785 SRE196706:SRF196785 TBA196706:TBB196785 TKW196706:TKX196785 TUS196706:TUT196785 UEO196706:UEP196785 UOK196706:UOL196785 UYG196706:UYH196785 VIC196706:VID196785 VRY196706:VRZ196785 WBU196706:WBV196785 WLQ196706:WLR196785 WVM196706:WVN196785 E262242:F262321 JA262242:JB262321 SW262242:SX262321 ACS262242:ACT262321 AMO262242:AMP262321 AWK262242:AWL262321 BGG262242:BGH262321 BQC262242:BQD262321 BZY262242:BZZ262321 CJU262242:CJV262321 CTQ262242:CTR262321 DDM262242:DDN262321 DNI262242:DNJ262321 DXE262242:DXF262321 EHA262242:EHB262321 EQW262242:EQX262321 FAS262242:FAT262321 FKO262242:FKP262321 FUK262242:FUL262321 GEG262242:GEH262321 GOC262242:GOD262321 GXY262242:GXZ262321 HHU262242:HHV262321 HRQ262242:HRR262321 IBM262242:IBN262321 ILI262242:ILJ262321 IVE262242:IVF262321 JFA262242:JFB262321 JOW262242:JOX262321 JYS262242:JYT262321 KIO262242:KIP262321 KSK262242:KSL262321 LCG262242:LCH262321 LMC262242:LMD262321 LVY262242:LVZ262321 MFU262242:MFV262321 MPQ262242:MPR262321 MZM262242:MZN262321 NJI262242:NJJ262321 NTE262242:NTF262321 ODA262242:ODB262321 OMW262242:OMX262321 OWS262242:OWT262321 PGO262242:PGP262321 PQK262242:PQL262321 QAG262242:QAH262321 QKC262242:QKD262321 QTY262242:QTZ262321 RDU262242:RDV262321 RNQ262242:RNR262321 RXM262242:RXN262321 SHI262242:SHJ262321 SRE262242:SRF262321 TBA262242:TBB262321 TKW262242:TKX262321 TUS262242:TUT262321 UEO262242:UEP262321 UOK262242:UOL262321 UYG262242:UYH262321 VIC262242:VID262321 VRY262242:VRZ262321 WBU262242:WBV262321 WLQ262242:WLR262321 WVM262242:WVN262321 E327778:F327857 JA327778:JB327857 SW327778:SX327857 ACS327778:ACT327857 AMO327778:AMP327857 AWK327778:AWL327857 BGG327778:BGH327857 BQC327778:BQD327857 BZY327778:BZZ327857 CJU327778:CJV327857 CTQ327778:CTR327857 DDM327778:DDN327857 DNI327778:DNJ327857 DXE327778:DXF327857 EHA327778:EHB327857 EQW327778:EQX327857 FAS327778:FAT327857 FKO327778:FKP327857 FUK327778:FUL327857 GEG327778:GEH327857 GOC327778:GOD327857 GXY327778:GXZ327857 HHU327778:HHV327857 HRQ327778:HRR327857 IBM327778:IBN327857 ILI327778:ILJ327857 IVE327778:IVF327857 JFA327778:JFB327857 JOW327778:JOX327857 JYS327778:JYT327857 KIO327778:KIP327857 KSK327778:KSL327857 LCG327778:LCH327857 LMC327778:LMD327857 LVY327778:LVZ327857 MFU327778:MFV327857 MPQ327778:MPR327857 MZM327778:MZN327857 NJI327778:NJJ327857 NTE327778:NTF327857 ODA327778:ODB327857 OMW327778:OMX327857 OWS327778:OWT327857 PGO327778:PGP327857 PQK327778:PQL327857 QAG327778:QAH327857 QKC327778:QKD327857 QTY327778:QTZ327857 RDU327778:RDV327857 RNQ327778:RNR327857 RXM327778:RXN327857 SHI327778:SHJ327857 SRE327778:SRF327857 TBA327778:TBB327857 TKW327778:TKX327857 TUS327778:TUT327857 UEO327778:UEP327857 UOK327778:UOL327857 UYG327778:UYH327857 VIC327778:VID327857 VRY327778:VRZ327857 WBU327778:WBV327857 WLQ327778:WLR327857 WVM327778:WVN327857 E393314:F393393 JA393314:JB393393 SW393314:SX393393 ACS393314:ACT393393 AMO393314:AMP393393 AWK393314:AWL393393 BGG393314:BGH393393 BQC393314:BQD393393 BZY393314:BZZ393393 CJU393314:CJV393393 CTQ393314:CTR393393 DDM393314:DDN393393 DNI393314:DNJ393393 DXE393314:DXF393393 EHA393314:EHB393393 EQW393314:EQX393393 FAS393314:FAT393393 FKO393314:FKP393393 FUK393314:FUL393393 GEG393314:GEH393393 GOC393314:GOD393393 GXY393314:GXZ393393 HHU393314:HHV393393 HRQ393314:HRR393393 IBM393314:IBN393393 ILI393314:ILJ393393 IVE393314:IVF393393 JFA393314:JFB393393 JOW393314:JOX393393 JYS393314:JYT393393 KIO393314:KIP393393 KSK393314:KSL393393 LCG393314:LCH393393 LMC393314:LMD393393 LVY393314:LVZ393393 MFU393314:MFV393393 MPQ393314:MPR393393 MZM393314:MZN393393 NJI393314:NJJ393393 NTE393314:NTF393393 ODA393314:ODB393393 OMW393314:OMX393393 OWS393314:OWT393393 PGO393314:PGP393393 PQK393314:PQL393393 QAG393314:QAH393393 QKC393314:QKD393393 QTY393314:QTZ393393 RDU393314:RDV393393 RNQ393314:RNR393393 RXM393314:RXN393393 SHI393314:SHJ393393 SRE393314:SRF393393 TBA393314:TBB393393 TKW393314:TKX393393 TUS393314:TUT393393 UEO393314:UEP393393 UOK393314:UOL393393 UYG393314:UYH393393 VIC393314:VID393393 VRY393314:VRZ393393 WBU393314:WBV393393 WLQ393314:WLR393393 WVM393314:WVN393393 E458850:F458929 JA458850:JB458929 SW458850:SX458929 ACS458850:ACT458929 AMO458850:AMP458929 AWK458850:AWL458929 BGG458850:BGH458929 BQC458850:BQD458929 BZY458850:BZZ458929 CJU458850:CJV458929 CTQ458850:CTR458929 DDM458850:DDN458929 DNI458850:DNJ458929 DXE458850:DXF458929 EHA458850:EHB458929 EQW458850:EQX458929 FAS458850:FAT458929 FKO458850:FKP458929 FUK458850:FUL458929 GEG458850:GEH458929 GOC458850:GOD458929 GXY458850:GXZ458929 HHU458850:HHV458929 HRQ458850:HRR458929 IBM458850:IBN458929 ILI458850:ILJ458929 IVE458850:IVF458929 JFA458850:JFB458929 JOW458850:JOX458929 JYS458850:JYT458929 KIO458850:KIP458929 KSK458850:KSL458929 LCG458850:LCH458929 LMC458850:LMD458929 LVY458850:LVZ458929 MFU458850:MFV458929 MPQ458850:MPR458929 MZM458850:MZN458929 NJI458850:NJJ458929 NTE458850:NTF458929 ODA458850:ODB458929 OMW458850:OMX458929 OWS458850:OWT458929 PGO458850:PGP458929 PQK458850:PQL458929 QAG458850:QAH458929 QKC458850:QKD458929 QTY458850:QTZ458929 RDU458850:RDV458929 RNQ458850:RNR458929 RXM458850:RXN458929 SHI458850:SHJ458929 SRE458850:SRF458929 TBA458850:TBB458929 TKW458850:TKX458929 TUS458850:TUT458929 UEO458850:UEP458929 UOK458850:UOL458929 UYG458850:UYH458929 VIC458850:VID458929 VRY458850:VRZ458929 WBU458850:WBV458929 WLQ458850:WLR458929 WVM458850:WVN458929 E524386:F524465 JA524386:JB524465 SW524386:SX524465 ACS524386:ACT524465 AMO524386:AMP524465 AWK524386:AWL524465 BGG524386:BGH524465 BQC524386:BQD524465 BZY524386:BZZ524465 CJU524386:CJV524465 CTQ524386:CTR524465 DDM524386:DDN524465 DNI524386:DNJ524465 DXE524386:DXF524465 EHA524386:EHB524465 EQW524386:EQX524465 FAS524386:FAT524465 FKO524386:FKP524465 FUK524386:FUL524465 GEG524386:GEH524465 GOC524386:GOD524465 GXY524386:GXZ524465 HHU524386:HHV524465 HRQ524386:HRR524465 IBM524386:IBN524465 ILI524386:ILJ524465 IVE524386:IVF524465 JFA524386:JFB524465 JOW524386:JOX524465 JYS524386:JYT524465 KIO524386:KIP524465 KSK524386:KSL524465 LCG524386:LCH524465 LMC524386:LMD524465 LVY524386:LVZ524465 MFU524386:MFV524465 MPQ524386:MPR524465 MZM524386:MZN524465 NJI524386:NJJ524465 NTE524386:NTF524465 ODA524386:ODB524465 OMW524386:OMX524465 OWS524386:OWT524465 PGO524386:PGP524465 PQK524386:PQL524465 QAG524386:QAH524465 QKC524386:QKD524465 QTY524386:QTZ524465 RDU524386:RDV524465 RNQ524386:RNR524465 RXM524386:RXN524465 SHI524386:SHJ524465 SRE524386:SRF524465 TBA524386:TBB524465 TKW524386:TKX524465 TUS524386:TUT524465 UEO524386:UEP524465 UOK524386:UOL524465 UYG524386:UYH524465 VIC524386:VID524465 VRY524386:VRZ524465 WBU524386:WBV524465 WLQ524386:WLR524465 WVM524386:WVN524465 E589922:F590001 JA589922:JB590001 SW589922:SX590001 ACS589922:ACT590001 AMO589922:AMP590001 AWK589922:AWL590001 BGG589922:BGH590001 BQC589922:BQD590001 BZY589922:BZZ590001 CJU589922:CJV590001 CTQ589922:CTR590001 DDM589922:DDN590001 DNI589922:DNJ590001 DXE589922:DXF590001 EHA589922:EHB590001 EQW589922:EQX590001 FAS589922:FAT590001 FKO589922:FKP590001 FUK589922:FUL590001 GEG589922:GEH590001 GOC589922:GOD590001 GXY589922:GXZ590001 HHU589922:HHV590001 HRQ589922:HRR590001 IBM589922:IBN590001 ILI589922:ILJ590001 IVE589922:IVF590001 JFA589922:JFB590001 JOW589922:JOX590001 JYS589922:JYT590001 KIO589922:KIP590001 KSK589922:KSL590001 LCG589922:LCH590001 LMC589922:LMD590001 LVY589922:LVZ590001 MFU589922:MFV590001 MPQ589922:MPR590001 MZM589922:MZN590001 NJI589922:NJJ590001 NTE589922:NTF590001 ODA589922:ODB590001 OMW589922:OMX590001 OWS589922:OWT590001 PGO589922:PGP590001 PQK589922:PQL590001 QAG589922:QAH590001 QKC589922:QKD590001 QTY589922:QTZ590001 RDU589922:RDV590001 RNQ589922:RNR590001 RXM589922:RXN590001 SHI589922:SHJ590001 SRE589922:SRF590001 TBA589922:TBB590001 TKW589922:TKX590001 TUS589922:TUT590001 UEO589922:UEP590001 UOK589922:UOL590001 UYG589922:UYH590001 VIC589922:VID590001 VRY589922:VRZ590001 WBU589922:WBV590001 WLQ589922:WLR590001 WVM589922:WVN590001 E655458:F655537 JA655458:JB655537 SW655458:SX655537 ACS655458:ACT655537 AMO655458:AMP655537 AWK655458:AWL655537 BGG655458:BGH655537 BQC655458:BQD655537 BZY655458:BZZ655537 CJU655458:CJV655537 CTQ655458:CTR655537 DDM655458:DDN655537 DNI655458:DNJ655537 DXE655458:DXF655537 EHA655458:EHB655537 EQW655458:EQX655537 FAS655458:FAT655537 FKO655458:FKP655537 FUK655458:FUL655537 GEG655458:GEH655537 GOC655458:GOD655537 GXY655458:GXZ655537 HHU655458:HHV655537 HRQ655458:HRR655537 IBM655458:IBN655537 ILI655458:ILJ655537 IVE655458:IVF655537 JFA655458:JFB655537 JOW655458:JOX655537 JYS655458:JYT655537 KIO655458:KIP655537 KSK655458:KSL655537 LCG655458:LCH655537 LMC655458:LMD655537 LVY655458:LVZ655537 MFU655458:MFV655537 MPQ655458:MPR655537 MZM655458:MZN655537 NJI655458:NJJ655537 NTE655458:NTF655537 ODA655458:ODB655537 OMW655458:OMX655537 OWS655458:OWT655537 PGO655458:PGP655537 PQK655458:PQL655537 QAG655458:QAH655537 QKC655458:QKD655537 QTY655458:QTZ655537 RDU655458:RDV655537 RNQ655458:RNR655537 RXM655458:RXN655537 SHI655458:SHJ655537 SRE655458:SRF655537 TBA655458:TBB655537 TKW655458:TKX655537 TUS655458:TUT655537 UEO655458:UEP655537 UOK655458:UOL655537 UYG655458:UYH655537 VIC655458:VID655537 VRY655458:VRZ655537 WBU655458:WBV655537 WLQ655458:WLR655537 WVM655458:WVN655537 E720994:F721073 JA720994:JB721073 SW720994:SX721073 ACS720994:ACT721073 AMO720994:AMP721073 AWK720994:AWL721073 BGG720994:BGH721073 BQC720994:BQD721073 BZY720994:BZZ721073 CJU720994:CJV721073 CTQ720994:CTR721073 DDM720994:DDN721073 DNI720994:DNJ721073 DXE720994:DXF721073 EHA720994:EHB721073 EQW720994:EQX721073 FAS720994:FAT721073 FKO720994:FKP721073 FUK720994:FUL721073 GEG720994:GEH721073 GOC720994:GOD721073 GXY720994:GXZ721073 HHU720994:HHV721073 HRQ720994:HRR721073 IBM720994:IBN721073 ILI720994:ILJ721073 IVE720994:IVF721073 JFA720994:JFB721073 JOW720994:JOX721073 JYS720994:JYT721073 KIO720994:KIP721073 KSK720994:KSL721073 LCG720994:LCH721073 LMC720994:LMD721073 LVY720994:LVZ721073 MFU720994:MFV721073 MPQ720994:MPR721073 MZM720994:MZN721073 NJI720994:NJJ721073 NTE720994:NTF721073 ODA720994:ODB721073 OMW720994:OMX721073 OWS720994:OWT721073 PGO720994:PGP721073 PQK720994:PQL721073 QAG720994:QAH721073 QKC720994:QKD721073 QTY720994:QTZ721073 RDU720994:RDV721073 RNQ720994:RNR721073 RXM720994:RXN721073 SHI720994:SHJ721073 SRE720994:SRF721073 TBA720994:TBB721073 TKW720994:TKX721073 TUS720994:TUT721073 UEO720994:UEP721073 UOK720994:UOL721073 UYG720994:UYH721073 VIC720994:VID721073 VRY720994:VRZ721073 WBU720994:WBV721073 WLQ720994:WLR721073 WVM720994:WVN721073 E786530:F786609 JA786530:JB786609 SW786530:SX786609 ACS786530:ACT786609 AMO786530:AMP786609 AWK786530:AWL786609 BGG786530:BGH786609 BQC786530:BQD786609 BZY786530:BZZ786609 CJU786530:CJV786609 CTQ786530:CTR786609 DDM786530:DDN786609 DNI786530:DNJ786609 DXE786530:DXF786609 EHA786530:EHB786609 EQW786530:EQX786609 FAS786530:FAT786609 FKO786530:FKP786609 FUK786530:FUL786609 GEG786530:GEH786609 GOC786530:GOD786609 GXY786530:GXZ786609 HHU786530:HHV786609 HRQ786530:HRR786609 IBM786530:IBN786609 ILI786530:ILJ786609 IVE786530:IVF786609 JFA786530:JFB786609 JOW786530:JOX786609 JYS786530:JYT786609 KIO786530:KIP786609 KSK786530:KSL786609 LCG786530:LCH786609 LMC786530:LMD786609 LVY786530:LVZ786609 MFU786530:MFV786609 MPQ786530:MPR786609 MZM786530:MZN786609 NJI786530:NJJ786609 NTE786530:NTF786609 ODA786530:ODB786609 OMW786530:OMX786609 OWS786530:OWT786609 PGO786530:PGP786609 PQK786530:PQL786609 QAG786530:QAH786609 QKC786530:QKD786609 QTY786530:QTZ786609 RDU786530:RDV786609 RNQ786530:RNR786609 RXM786530:RXN786609 SHI786530:SHJ786609 SRE786530:SRF786609 TBA786530:TBB786609 TKW786530:TKX786609 TUS786530:TUT786609 UEO786530:UEP786609 UOK786530:UOL786609 UYG786530:UYH786609 VIC786530:VID786609 VRY786530:VRZ786609 WBU786530:WBV786609 WLQ786530:WLR786609 WVM786530:WVN786609 E852066:F852145 JA852066:JB852145 SW852066:SX852145 ACS852066:ACT852145 AMO852066:AMP852145 AWK852066:AWL852145 BGG852066:BGH852145 BQC852066:BQD852145 BZY852066:BZZ852145 CJU852066:CJV852145 CTQ852066:CTR852145 DDM852066:DDN852145 DNI852066:DNJ852145 DXE852066:DXF852145 EHA852066:EHB852145 EQW852066:EQX852145 FAS852066:FAT852145 FKO852066:FKP852145 FUK852066:FUL852145 GEG852066:GEH852145 GOC852066:GOD852145 GXY852066:GXZ852145 HHU852066:HHV852145 HRQ852066:HRR852145 IBM852066:IBN852145 ILI852066:ILJ852145 IVE852066:IVF852145 JFA852066:JFB852145 JOW852066:JOX852145 JYS852066:JYT852145 KIO852066:KIP852145 KSK852066:KSL852145 LCG852066:LCH852145 LMC852066:LMD852145 LVY852066:LVZ852145 MFU852066:MFV852145 MPQ852066:MPR852145 MZM852066:MZN852145 NJI852066:NJJ852145 NTE852066:NTF852145 ODA852066:ODB852145 OMW852066:OMX852145 OWS852066:OWT852145 PGO852066:PGP852145 PQK852066:PQL852145 QAG852066:QAH852145 QKC852066:QKD852145 QTY852066:QTZ852145 RDU852066:RDV852145 RNQ852066:RNR852145 RXM852066:RXN852145 SHI852066:SHJ852145 SRE852066:SRF852145 TBA852066:TBB852145 TKW852066:TKX852145 TUS852066:TUT852145 UEO852066:UEP852145 UOK852066:UOL852145 UYG852066:UYH852145 VIC852066:VID852145 VRY852066:VRZ852145 WBU852066:WBV852145 WLQ852066:WLR852145 WVM852066:WVN852145 E917602:F917681 JA917602:JB917681 SW917602:SX917681 ACS917602:ACT917681 AMO917602:AMP917681 AWK917602:AWL917681 BGG917602:BGH917681 BQC917602:BQD917681 BZY917602:BZZ917681 CJU917602:CJV917681 CTQ917602:CTR917681 DDM917602:DDN917681 DNI917602:DNJ917681 DXE917602:DXF917681 EHA917602:EHB917681 EQW917602:EQX917681 FAS917602:FAT917681 FKO917602:FKP917681 FUK917602:FUL917681 GEG917602:GEH917681 GOC917602:GOD917681 GXY917602:GXZ917681 HHU917602:HHV917681 HRQ917602:HRR917681 IBM917602:IBN917681 ILI917602:ILJ917681 IVE917602:IVF917681 JFA917602:JFB917681 JOW917602:JOX917681 JYS917602:JYT917681 KIO917602:KIP917681 KSK917602:KSL917681 LCG917602:LCH917681 LMC917602:LMD917681 LVY917602:LVZ917681 MFU917602:MFV917681 MPQ917602:MPR917681 MZM917602:MZN917681 NJI917602:NJJ917681 NTE917602:NTF917681 ODA917602:ODB917681 OMW917602:OMX917681 OWS917602:OWT917681 PGO917602:PGP917681 PQK917602:PQL917681 QAG917602:QAH917681 QKC917602:QKD917681 QTY917602:QTZ917681 RDU917602:RDV917681 RNQ917602:RNR917681 RXM917602:RXN917681 SHI917602:SHJ917681 SRE917602:SRF917681 TBA917602:TBB917681 TKW917602:TKX917681 TUS917602:TUT917681 UEO917602:UEP917681 UOK917602:UOL917681 UYG917602:UYH917681 VIC917602:VID917681 VRY917602:VRZ917681 WBU917602:WBV917681 WLQ917602:WLR917681 WVM917602:WVN917681 E983138:F983217 JA983138:JB983217 SW983138:SX983217 ACS983138:ACT983217 AMO983138:AMP983217 AWK983138:AWL983217 BGG983138:BGH983217 BQC983138:BQD983217 BZY983138:BZZ983217 CJU983138:CJV983217 CTQ983138:CTR983217 DDM983138:DDN983217 DNI983138:DNJ983217 DXE983138:DXF983217 EHA983138:EHB983217 EQW983138:EQX983217 FAS983138:FAT983217 FKO983138:FKP983217 FUK983138:FUL983217 GEG983138:GEH983217 GOC983138:GOD983217 GXY983138:GXZ983217 HHU983138:HHV983217 HRQ983138:HRR983217 IBM983138:IBN983217 ILI983138:ILJ983217 IVE983138:IVF983217 JFA983138:JFB983217 JOW983138:JOX983217 JYS983138:JYT983217 KIO983138:KIP983217 KSK983138:KSL983217 LCG983138:LCH983217 LMC983138:LMD983217 LVY983138:LVZ983217 MFU983138:MFV983217 MPQ983138:MPR983217 MZM983138:MZN983217 NJI983138:NJJ983217 NTE983138:NTF983217 ODA983138:ODB983217 OMW983138:OMX983217 OWS983138:OWT983217 PGO983138:PGP983217 PQK983138:PQL983217 QAG983138:QAH983217 QKC983138:QKD983217 QTY983138:QTZ983217 RDU983138:RDV983217 RNQ983138:RNR983217 RXM983138:RXN983217 SHI983138:SHJ983217 SRE983138:SRF983217 TBA983138:TBB983217 TKW983138:TKX983217 TUS983138:TUT983217 UEO983138:UEP983217 UOK983138:UOL983217 UYG983138:UYH983217 VIC983138:VID983217 VRY983138:VRZ983217 WBU983138:WBV983217 WLQ983138:WLR983217 WVM983138:WVN983217 D98:D101 IZ98:IZ101 SV98:SV101 ACR98:ACR101 AMN98:AMN101 AWJ98:AWJ101 BGF98:BGF101 BQB98:BQB101 BZX98:BZX101 CJT98:CJT101 CTP98:CTP101 DDL98:DDL101 DNH98:DNH101 DXD98:DXD101 EGZ98:EGZ101 EQV98:EQV101 FAR98:FAR101 FKN98:FKN101 FUJ98:FUJ101 GEF98:GEF101 GOB98:GOB101 GXX98:GXX101 HHT98:HHT101 HRP98:HRP101 IBL98:IBL101 ILH98:ILH101 IVD98:IVD101 JEZ98:JEZ101 JOV98:JOV101 JYR98:JYR101 KIN98:KIN101 KSJ98:KSJ101 LCF98:LCF101 LMB98:LMB101 LVX98:LVX101 MFT98:MFT101 MPP98:MPP101 MZL98:MZL101 NJH98:NJH101 NTD98:NTD101 OCZ98:OCZ101 OMV98:OMV101 OWR98:OWR101 PGN98:PGN101 PQJ98:PQJ101 QAF98:QAF101 QKB98:QKB101 QTX98:QTX101 RDT98:RDT101 RNP98:RNP101 RXL98:RXL101 SHH98:SHH101 SRD98:SRD101 TAZ98:TAZ101 TKV98:TKV101 TUR98:TUR101 UEN98:UEN101 UOJ98:UOJ101 UYF98:UYF101 VIB98:VIB101 VRX98:VRX101 WBT98:WBT101 WLP98:WLP101 WVL98:WVL101 D65634:D65637 IZ65634:IZ65637 SV65634:SV65637 ACR65634:ACR65637 AMN65634:AMN65637 AWJ65634:AWJ65637 BGF65634:BGF65637 BQB65634:BQB65637 BZX65634:BZX65637 CJT65634:CJT65637 CTP65634:CTP65637 DDL65634:DDL65637 DNH65634:DNH65637 DXD65634:DXD65637 EGZ65634:EGZ65637 EQV65634:EQV65637 FAR65634:FAR65637 FKN65634:FKN65637 FUJ65634:FUJ65637 GEF65634:GEF65637 GOB65634:GOB65637 GXX65634:GXX65637 HHT65634:HHT65637 HRP65634:HRP65637 IBL65634:IBL65637 ILH65634:ILH65637 IVD65634:IVD65637 JEZ65634:JEZ65637 JOV65634:JOV65637 JYR65634:JYR65637 KIN65634:KIN65637 KSJ65634:KSJ65637 LCF65634:LCF65637 LMB65634:LMB65637 LVX65634:LVX65637 MFT65634:MFT65637 MPP65634:MPP65637 MZL65634:MZL65637 NJH65634:NJH65637 NTD65634:NTD65637 OCZ65634:OCZ65637 OMV65634:OMV65637 OWR65634:OWR65637 PGN65634:PGN65637 PQJ65634:PQJ65637 QAF65634:QAF65637 QKB65634:QKB65637 QTX65634:QTX65637 RDT65634:RDT65637 RNP65634:RNP65637 RXL65634:RXL65637 SHH65634:SHH65637 SRD65634:SRD65637 TAZ65634:TAZ65637 TKV65634:TKV65637 TUR65634:TUR65637 UEN65634:UEN65637 UOJ65634:UOJ65637 UYF65634:UYF65637 VIB65634:VIB65637 VRX65634:VRX65637 WBT65634:WBT65637 WLP65634:WLP65637 WVL65634:WVL65637 D131170:D131173 IZ131170:IZ131173 SV131170:SV131173 ACR131170:ACR131173 AMN131170:AMN131173 AWJ131170:AWJ131173 BGF131170:BGF131173 BQB131170:BQB131173 BZX131170:BZX131173 CJT131170:CJT131173 CTP131170:CTP131173 DDL131170:DDL131173 DNH131170:DNH131173 DXD131170:DXD131173 EGZ131170:EGZ131173 EQV131170:EQV131173 FAR131170:FAR131173 FKN131170:FKN131173 FUJ131170:FUJ131173 GEF131170:GEF131173 GOB131170:GOB131173 GXX131170:GXX131173 HHT131170:HHT131173 HRP131170:HRP131173 IBL131170:IBL131173 ILH131170:ILH131173 IVD131170:IVD131173 JEZ131170:JEZ131173 JOV131170:JOV131173 JYR131170:JYR131173 KIN131170:KIN131173 KSJ131170:KSJ131173 LCF131170:LCF131173 LMB131170:LMB131173 LVX131170:LVX131173 MFT131170:MFT131173 MPP131170:MPP131173 MZL131170:MZL131173 NJH131170:NJH131173 NTD131170:NTD131173 OCZ131170:OCZ131173 OMV131170:OMV131173 OWR131170:OWR131173 PGN131170:PGN131173 PQJ131170:PQJ131173 QAF131170:QAF131173 QKB131170:QKB131173 QTX131170:QTX131173 RDT131170:RDT131173 RNP131170:RNP131173 RXL131170:RXL131173 SHH131170:SHH131173 SRD131170:SRD131173 TAZ131170:TAZ131173 TKV131170:TKV131173 TUR131170:TUR131173 UEN131170:UEN131173 UOJ131170:UOJ131173 UYF131170:UYF131173 VIB131170:VIB131173 VRX131170:VRX131173 WBT131170:WBT131173 WLP131170:WLP131173 WVL131170:WVL131173 D196706:D196709 IZ196706:IZ196709 SV196706:SV196709 ACR196706:ACR196709 AMN196706:AMN196709 AWJ196706:AWJ196709 BGF196706:BGF196709 BQB196706:BQB196709 BZX196706:BZX196709 CJT196706:CJT196709 CTP196706:CTP196709 DDL196706:DDL196709 DNH196706:DNH196709 DXD196706:DXD196709 EGZ196706:EGZ196709 EQV196706:EQV196709 FAR196706:FAR196709 FKN196706:FKN196709 FUJ196706:FUJ196709 GEF196706:GEF196709 GOB196706:GOB196709 GXX196706:GXX196709 HHT196706:HHT196709 HRP196706:HRP196709 IBL196706:IBL196709 ILH196706:ILH196709 IVD196706:IVD196709 JEZ196706:JEZ196709 JOV196706:JOV196709 JYR196706:JYR196709 KIN196706:KIN196709 KSJ196706:KSJ196709 LCF196706:LCF196709 LMB196706:LMB196709 LVX196706:LVX196709 MFT196706:MFT196709 MPP196706:MPP196709 MZL196706:MZL196709 NJH196706:NJH196709 NTD196706:NTD196709 OCZ196706:OCZ196709 OMV196706:OMV196709 OWR196706:OWR196709 PGN196706:PGN196709 PQJ196706:PQJ196709 QAF196706:QAF196709 QKB196706:QKB196709 QTX196706:QTX196709 RDT196706:RDT196709 RNP196706:RNP196709 RXL196706:RXL196709 SHH196706:SHH196709 SRD196706:SRD196709 TAZ196706:TAZ196709 TKV196706:TKV196709 TUR196706:TUR196709 UEN196706:UEN196709 UOJ196706:UOJ196709 UYF196706:UYF196709 VIB196706:VIB196709 VRX196706:VRX196709 WBT196706:WBT196709 WLP196706:WLP196709 WVL196706:WVL196709 D262242:D262245 IZ262242:IZ262245 SV262242:SV262245 ACR262242:ACR262245 AMN262242:AMN262245 AWJ262242:AWJ262245 BGF262242:BGF262245 BQB262242:BQB262245 BZX262242:BZX262245 CJT262242:CJT262245 CTP262242:CTP262245 DDL262242:DDL262245 DNH262242:DNH262245 DXD262242:DXD262245 EGZ262242:EGZ262245 EQV262242:EQV262245 FAR262242:FAR262245 FKN262242:FKN262245 FUJ262242:FUJ262245 GEF262242:GEF262245 GOB262242:GOB262245 GXX262242:GXX262245 HHT262242:HHT262245 HRP262242:HRP262245 IBL262242:IBL262245 ILH262242:ILH262245 IVD262242:IVD262245 JEZ262242:JEZ262245 JOV262242:JOV262245 JYR262242:JYR262245 KIN262242:KIN262245 KSJ262242:KSJ262245 LCF262242:LCF262245 LMB262242:LMB262245 LVX262242:LVX262245 MFT262242:MFT262245 MPP262242:MPP262245 MZL262242:MZL262245 NJH262242:NJH262245 NTD262242:NTD262245 OCZ262242:OCZ262245 OMV262242:OMV262245 OWR262242:OWR262245 PGN262242:PGN262245 PQJ262242:PQJ262245 QAF262242:QAF262245 QKB262242:QKB262245 QTX262242:QTX262245 RDT262242:RDT262245 RNP262242:RNP262245 RXL262242:RXL262245 SHH262242:SHH262245 SRD262242:SRD262245 TAZ262242:TAZ262245 TKV262242:TKV262245 TUR262242:TUR262245 UEN262242:UEN262245 UOJ262242:UOJ262245 UYF262242:UYF262245 VIB262242:VIB262245 VRX262242:VRX262245 WBT262242:WBT262245 WLP262242:WLP262245 WVL262242:WVL262245 D327778:D327781 IZ327778:IZ327781 SV327778:SV327781 ACR327778:ACR327781 AMN327778:AMN327781 AWJ327778:AWJ327781 BGF327778:BGF327781 BQB327778:BQB327781 BZX327778:BZX327781 CJT327778:CJT327781 CTP327778:CTP327781 DDL327778:DDL327781 DNH327778:DNH327781 DXD327778:DXD327781 EGZ327778:EGZ327781 EQV327778:EQV327781 FAR327778:FAR327781 FKN327778:FKN327781 FUJ327778:FUJ327781 GEF327778:GEF327781 GOB327778:GOB327781 GXX327778:GXX327781 HHT327778:HHT327781 HRP327778:HRP327781 IBL327778:IBL327781 ILH327778:ILH327781 IVD327778:IVD327781 JEZ327778:JEZ327781 JOV327778:JOV327781 JYR327778:JYR327781 KIN327778:KIN327781 KSJ327778:KSJ327781 LCF327778:LCF327781 LMB327778:LMB327781 LVX327778:LVX327781 MFT327778:MFT327781 MPP327778:MPP327781 MZL327778:MZL327781 NJH327778:NJH327781 NTD327778:NTD327781 OCZ327778:OCZ327781 OMV327778:OMV327781 OWR327778:OWR327781 PGN327778:PGN327781 PQJ327778:PQJ327781 QAF327778:QAF327781 QKB327778:QKB327781 QTX327778:QTX327781 RDT327778:RDT327781 RNP327778:RNP327781 RXL327778:RXL327781 SHH327778:SHH327781 SRD327778:SRD327781 TAZ327778:TAZ327781 TKV327778:TKV327781 TUR327778:TUR327781 UEN327778:UEN327781 UOJ327778:UOJ327781 UYF327778:UYF327781 VIB327778:VIB327781 VRX327778:VRX327781 WBT327778:WBT327781 WLP327778:WLP327781 WVL327778:WVL327781 D393314:D393317 IZ393314:IZ393317 SV393314:SV393317 ACR393314:ACR393317 AMN393314:AMN393317 AWJ393314:AWJ393317 BGF393314:BGF393317 BQB393314:BQB393317 BZX393314:BZX393317 CJT393314:CJT393317 CTP393314:CTP393317 DDL393314:DDL393317 DNH393314:DNH393317 DXD393314:DXD393317 EGZ393314:EGZ393317 EQV393314:EQV393317 FAR393314:FAR393317 FKN393314:FKN393317 FUJ393314:FUJ393317 GEF393314:GEF393317 GOB393314:GOB393317 GXX393314:GXX393317 HHT393314:HHT393317 HRP393314:HRP393317 IBL393314:IBL393317 ILH393314:ILH393317 IVD393314:IVD393317 JEZ393314:JEZ393317 JOV393314:JOV393317 JYR393314:JYR393317 KIN393314:KIN393317 KSJ393314:KSJ393317 LCF393314:LCF393317 LMB393314:LMB393317 LVX393314:LVX393317 MFT393314:MFT393317 MPP393314:MPP393317 MZL393314:MZL393317 NJH393314:NJH393317 NTD393314:NTD393317 OCZ393314:OCZ393317 OMV393314:OMV393317 OWR393314:OWR393317 PGN393314:PGN393317 PQJ393314:PQJ393317 QAF393314:QAF393317 QKB393314:QKB393317 QTX393314:QTX393317 RDT393314:RDT393317 RNP393314:RNP393317 RXL393314:RXL393317 SHH393314:SHH393317 SRD393314:SRD393317 TAZ393314:TAZ393317 TKV393314:TKV393317 TUR393314:TUR393317 UEN393314:UEN393317 UOJ393314:UOJ393317 UYF393314:UYF393317 VIB393314:VIB393317 VRX393314:VRX393317 WBT393314:WBT393317 WLP393314:WLP393317 WVL393314:WVL393317 D458850:D458853 IZ458850:IZ458853 SV458850:SV458853 ACR458850:ACR458853 AMN458850:AMN458853 AWJ458850:AWJ458853 BGF458850:BGF458853 BQB458850:BQB458853 BZX458850:BZX458853 CJT458850:CJT458853 CTP458850:CTP458853 DDL458850:DDL458853 DNH458850:DNH458853 DXD458850:DXD458853 EGZ458850:EGZ458853 EQV458850:EQV458853 FAR458850:FAR458853 FKN458850:FKN458853 FUJ458850:FUJ458853 GEF458850:GEF458853 GOB458850:GOB458853 GXX458850:GXX458853 HHT458850:HHT458853 HRP458850:HRP458853 IBL458850:IBL458853 ILH458850:ILH458853 IVD458850:IVD458853 JEZ458850:JEZ458853 JOV458850:JOV458853 JYR458850:JYR458853 KIN458850:KIN458853 KSJ458850:KSJ458853 LCF458850:LCF458853 LMB458850:LMB458853 LVX458850:LVX458853 MFT458850:MFT458853 MPP458850:MPP458853 MZL458850:MZL458853 NJH458850:NJH458853 NTD458850:NTD458853 OCZ458850:OCZ458853 OMV458850:OMV458853 OWR458850:OWR458853 PGN458850:PGN458853 PQJ458850:PQJ458853 QAF458850:QAF458853 QKB458850:QKB458853 QTX458850:QTX458853 RDT458850:RDT458853 RNP458850:RNP458853 RXL458850:RXL458853 SHH458850:SHH458853 SRD458850:SRD458853 TAZ458850:TAZ458853 TKV458850:TKV458853 TUR458850:TUR458853 UEN458850:UEN458853 UOJ458850:UOJ458853 UYF458850:UYF458853 VIB458850:VIB458853 VRX458850:VRX458853 WBT458850:WBT458853 WLP458850:WLP458853 WVL458850:WVL458853 D524386:D524389 IZ524386:IZ524389 SV524386:SV524389 ACR524386:ACR524389 AMN524386:AMN524389 AWJ524386:AWJ524389 BGF524386:BGF524389 BQB524386:BQB524389 BZX524386:BZX524389 CJT524386:CJT524389 CTP524386:CTP524389 DDL524386:DDL524389 DNH524386:DNH524389 DXD524386:DXD524389 EGZ524386:EGZ524389 EQV524386:EQV524389 FAR524386:FAR524389 FKN524386:FKN524389 FUJ524386:FUJ524389 GEF524386:GEF524389 GOB524386:GOB524389 GXX524386:GXX524389 HHT524386:HHT524389 HRP524386:HRP524389 IBL524386:IBL524389 ILH524386:ILH524389 IVD524386:IVD524389 JEZ524386:JEZ524389 JOV524386:JOV524389 JYR524386:JYR524389 KIN524386:KIN524389 KSJ524386:KSJ524389 LCF524386:LCF524389 LMB524386:LMB524389 LVX524386:LVX524389 MFT524386:MFT524389 MPP524386:MPP524389 MZL524386:MZL524389 NJH524386:NJH524389 NTD524386:NTD524389 OCZ524386:OCZ524389 OMV524386:OMV524389 OWR524386:OWR524389 PGN524386:PGN524389 PQJ524386:PQJ524389 QAF524386:QAF524389 QKB524386:QKB524389 QTX524386:QTX524389 RDT524386:RDT524389 RNP524386:RNP524389 RXL524386:RXL524389 SHH524386:SHH524389 SRD524386:SRD524389 TAZ524386:TAZ524389 TKV524386:TKV524389 TUR524386:TUR524389 UEN524386:UEN524389 UOJ524386:UOJ524389 UYF524386:UYF524389 VIB524386:VIB524389 VRX524386:VRX524389 WBT524386:WBT524389 WLP524386:WLP524389 WVL524386:WVL524389 D589922:D589925 IZ589922:IZ589925 SV589922:SV589925 ACR589922:ACR589925 AMN589922:AMN589925 AWJ589922:AWJ589925 BGF589922:BGF589925 BQB589922:BQB589925 BZX589922:BZX589925 CJT589922:CJT589925 CTP589922:CTP589925 DDL589922:DDL589925 DNH589922:DNH589925 DXD589922:DXD589925 EGZ589922:EGZ589925 EQV589922:EQV589925 FAR589922:FAR589925 FKN589922:FKN589925 FUJ589922:FUJ589925 GEF589922:GEF589925 GOB589922:GOB589925 GXX589922:GXX589925 HHT589922:HHT589925 HRP589922:HRP589925 IBL589922:IBL589925 ILH589922:ILH589925 IVD589922:IVD589925 JEZ589922:JEZ589925 JOV589922:JOV589925 JYR589922:JYR589925 KIN589922:KIN589925 KSJ589922:KSJ589925 LCF589922:LCF589925 LMB589922:LMB589925 LVX589922:LVX589925 MFT589922:MFT589925 MPP589922:MPP589925 MZL589922:MZL589925 NJH589922:NJH589925 NTD589922:NTD589925 OCZ589922:OCZ589925 OMV589922:OMV589925 OWR589922:OWR589925 PGN589922:PGN589925 PQJ589922:PQJ589925 QAF589922:QAF589925 QKB589922:QKB589925 QTX589922:QTX589925 RDT589922:RDT589925 RNP589922:RNP589925 RXL589922:RXL589925 SHH589922:SHH589925 SRD589922:SRD589925 TAZ589922:TAZ589925 TKV589922:TKV589925 TUR589922:TUR589925 UEN589922:UEN589925 UOJ589922:UOJ589925 UYF589922:UYF589925 VIB589922:VIB589925 VRX589922:VRX589925 WBT589922:WBT589925 WLP589922:WLP589925 WVL589922:WVL589925 D655458:D655461 IZ655458:IZ655461 SV655458:SV655461 ACR655458:ACR655461 AMN655458:AMN655461 AWJ655458:AWJ655461 BGF655458:BGF655461 BQB655458:BQB655461 BZX655458:BZX655461 CJT655458:CJT655461 CTP655458:CTP655461 DDL655458:DDL655461 DNH655458:DNH655461 DXD655458:DXD655461 EGZ655458:EGZ655461 EQV655458:EQV655461 FAR655458:FAR655461 FKN655458:FKN655461 FUJ655458:FUJ655461 GEF655458:GEF655461 GOB655458:GOB655461 GXX655458:GXX655461 HHT655458:HHT655461 HRP655458:HRP655461 IBL655458:IBL655461 ILH655458:ILH655461 IVD655458:IVD655461 JEZ655458:JEZ655461 JOV655458:JOV655461 JYR655458:JYR655461 KIN655458:KIN655461 KSJ655458:KSJ655461 LCF655458:LCF655461 LMB655458:LMB655461 LVX655458:LVX655461 MFT655458:MFT655461 MPP655458:MPP655461 MZL655458:MZL655461 NJH655458:NJH655461 NTD655458:NTD655461 OCZ655458:OCZ655461 OMV655458:OMV655461 OWR655458:OWR655461 PGN655458:PGN655461 PQJ655458:PQJ655461 QAF655458:QAF655461 QKB655458:QKB655461 QTX655458:QTX655461 RDT655458:RDT655461 RNP655458:RNP655461 RXL655458:RXL655461 SHH655458:SHH655461 SRD655458:SRD655461 TAZ655458:TAZ655461 TKV655458:TKV655461 TUR655458:TUR655461 UEN655458:UEN655461 UOJ655458:UOJ655461 UYF655458:UYF655461 VIB655458:VIB655461 VRX655458:VRX655461 WBT655458:WBT655461 WLP655458:WLP655461 WVL655458:WVL655461 D720994:D720997 IZ720994:IZ720997 SV720994:SV720997 ACR720994:ACR720997 AMN720994:AMN720997 AWJ720994:AWJ720997 BGF720994:BGF720997 BQB720994:BQB720997 BZX720994:BZX720997 CJT720994:CJT720997 CTP720994:CTP720997 DDL720994:DDL720997 DNH720994:DNH720997 DXD720994:DXD720997 EGZ720994:EGZ720997 EQV720994:EQV720997 FAR720994:FAR720997 FKN720994:FKN720997 FUJ720994:FUJ720997 GEF720994:GEF720997 GOB720994:GOB720997 GXX720994:GXX720997 HHT720994:HHT720997 HRP720994:HRP720997 IBL720994:IBL720997 ILH720994:ILH720997 IVD720994:IVD720997 JEZ720994:JEZ720997 JOV720994:JOV720997 JYR720994:JYR720997 KIN720994:KIN720997 KSJ720994:KSJ720997 LCF720994:LCF720997 LMB720994:LMB720997 LVX720994:LVX720997 MFT720994:MFT720997 MPP720994:MPP720997 MZL720994:MZL720997 NJH720994:NJH720997 NTD720994:NTD720997 OCZ720994:OCZ720997 OMV720994:OMV720997 OWR720994:OWR720997 PGN720994:PGN720997 PQJ720994:PQJ720997 QAF720994:QAF720997 QKB720994:QKB720997 QTX720994:QTX720997 RDT720994:RDT720997 RNP720994:RNP720997 RXL720994:RXL720997 SHH720994:SHH720997 SRD720994:SRD720997 TAZ720994:TAZ720997 TKV720994:TKV720997 TUR720994:TUR720997 UEN720994:UEN720997 UOJ720994:UOJ720997 UYF720994:UYF720997 VIB720994:VIB720997 VRX720994:VRX720997 WBT720994:WBT720997 WLP720994:WLP720997 WVL720994:WVL720997 D786530:D786533 IZ786530:IZ786533 SV786530:SV786533 ACR786530:ACR786533 AMN786530:AMN786533 AWJ786530:AWJ786533 BGF786530:BGF786533 BQB786530:BQB786533 BZX786530:BZX786533 CJT786530:CJT786533 CTP786530:CTP786533 DDL786530:DDL786533 DNH786530:DNH786533 DXD786530:DXD786533 EGZ786530:EGZ786533 EQV786530:EQV786533 FAR786530:FAR786533 FKN786530:FKN786533 FUJ786530:FUJ786533 GEF786530:GEF786533 GOB786530:GOB786533 GXX786530:GXX786533 HHT786530:HHT786533 HRP786530:HRP786533 IBL786530:IBL786533 ILH786530:ILH786533 IVD786530:IVD786533 JEZ786530:JEZ786533 JOV786530:JOV786533 JYR786530:JYR786533 KIN786530:KIN786533 KSJ786530:KSJ786533 LCF786530:LCF786533 LMB786530:LMB786533 LVX786530:LVX786533 MFT786530:MFT786533 MPP786530:MPP786533 MZL786530:MZL786533 NJH786530:NJH786533 NTD786530:NTD786533 OCZ786530:OCZ786533 OMV786530:OMV786533 OWR786530:OWR786533 PGN786530:PGN786533 PQJ786530:PQJ786533 QAF786530:QAF786533 QKB786530:QKB786533 QTX786530:QTX786533 RDT786530:RDT786533 RNP786530:RNP786533 RXL786530:RXL786533 SHH786530:SHH786533 SRD786530:SRD786533 TAZ786530:TAZ786533 TKV786530:TKV786533 TUR786530:TUR786533 UEN786530:UEN786533 UOJ786530:UOJ786533 UYF786530:UYF786533 VIB786530:VIB786533 VRX786530:VRX786533 WBT786530:WBT786533 WLP786530:WLP786533 WVL786530:WVL786533 D852066:D852069 IZ852066:IZ852069 SV852066:SV852069 ACR852066:ACR852069 AMN852066:AMN852069 AWJ852066:AWJ852069 BGF852066:BGF852069 BQB852066:BQB852069 BZX852066:BZX852069 CJT852066:CJT852069 CTP852066:CTP852069 DDL852066:DDL852069 DNH852066:DNH852069 DXD852066:DXD852069 EGZ852066:EGZ852069 EQV852066:EQV852069 FAR852066:FAR852069 FKN852066:FKN852069 FUJ852066:FUJ852069 GEF852066:GEF852069 GOB852066:GOB852069 GXX852066:GXX852069 HHT852066:HHT852069 HRP852066:HRP852069 IBL852066:IBL852069 ILH852066:ILH852069 IVD852066:IVD852069 JEZ852066:JEZ852069 JOV852066:JOV852069 JYR852066:JYR852069 KIN852066:KIN852069 KSJ852066:KSJ852069 LCF852066:LCF852069 LMB852066:LMB852069 LVX852066:LVX852069 MFT852066:MFT852069 MPP852066:MPP852069 MZL852066:MZL852069 NJH852066:NJH852069 NTD852066:NTD852069 OCZ852066:OCZ852069 OMV852066:OMV852069 OWR852066:OWR852069 PGN852066:PGN852069 PQJ852066:PQJ852069 QAF852066:QAF852069 QKB852066:QKB852069 QTX852066:QTX852069 RDT852066:RDT852069 RNP852066:RNP852069 RXL852066:RXL852069 SHH852066:SHH852069 SRD852066:SRD852069 TAZ852066:TAZ852069 TKV852066:TKV852069 TUR852066:TUR852069 UEN852066:UEN852069 UOJ852066:UOJ852069 UYF852066:UYF852069 VIB852066:VIB852069 VRX852066:VRX852069 WBT852066:WBT852069 WLP852066:WLP852069 WVL852066:WVL852069 D917602:D917605 IZ917602:IZ917605 SV917602:SV917605 ACR917602:ACR917605 AMN917602:AMN917605 AWJ917602:AWJ917605 BGF917602:BGF917605 BQB917602:BQB917605 BZX917602:BZX917605 CJT917602:CJT917605 CTP917602:CTP917605 DDL917602:DDL917605 DNH917602:DNH917605 DXD917602:DXD917605 EGZ917602:EGZ917605 EQV917602:EQV917605 FAR917602:FAR917605 FKN917602:FKN917605 FUJ917602:FUJ917605 GEF917602:GEF917605 GOB917602:GOB917605 GXX917602:GXX917605 HHT917602:HHT917605 HRP917602:HRP917605 IBL917602:IBL917605 ILH917602:ILH917605 IVD917602:IVD917605 JEZ917602:JEZ917605 JOV917602:JOV917605 JYR917602:JYR917605 KIN917602:KIN917605 KSJ917602:KSJ917605 LCF917602:LCF917605 LMB917602:LMB917605 LVX917602:LVX917605 MFT917602:MFT917605 MPP917602:MPP917605 MZL917602:MZL917605 NJH917602:NJH917605 NTD917602:NTD917605 OCZ917602:OCZ917605 OMV917602:OMV917605 OWR917602:OWR917605 PGN917602:PGN917605 PQJ917602:PQJ917605 QAF917602:QAF917605 QKB917602:QKB917605 QTX917602:QTX917605 RDT917602:RDT917605 RNP917602:RNP917605 RXL917602:RXL917605 SHH917602:SHH917605 SRD917602:SRD917605 TAZ917602:TAZ917605 TKV917602:TKV917605 TUR917602:TUR917605 UEN917602:UEN917605 UOJ917602:UOJ917605 UYF917602:UYF917605 VIB917602:VIB917605 VRX917602:VRX917605 WBT917602:WBT917605 WLP917602:WLP917605 WVL917602:WVL917605 D983138:D983141 IZ983138:IZ983141 SV983138:SV983141 ACR983138:ACR983141 AMN983138:AMN983141 AWJ983138:AWJ983141 BGF983138:BGF983141 BQB983138:BQB983141 BZX983138:BZX983141 CJT983138:CJT983141 CTP983138:CTP983141 DDL983138:DDL983141 DNH983138:DNH983141 DXD983138:DXD983141 EGZ983138:EGZ983141 EQV983138:EQV983141 FAR983138:FAR983141 FKN983138:FKN983141 FUJ983138:FUJ983141 GEF983138:GEF983141 GOB983138:GOB983141 GXX983138:GXX983141 HHT983138:HHT983141 HRP983138:HRP983141 IBL983138:IBL983141 ILH983138:ILH983141 IVD983138:IVD983141 JEZ983138:JEZ983141 JOV983138:JOV983141 JYR983138:JYR983141 KIN983138:KIN983141 KSJ983138:KSJ983141 LCF983138:LCF983141 LMB983138:LMB983141 LVX983138:LVX983141 MFT983138:MFT983141 MPP983138:MPP983141 MZL983138:MZL983141 NJH983138:NJH983141 NTD983138:NTD983141 OCZ983138:OCZ983141 OMV983138:OMV983141 OWR983138:OWR983141 PGN983138:PGN983141 PQJ983138:PQJ983141 QAF983138:QAF983141 QKB983138:QKB983141 QTX983138:QTX983141 RDT983138:RDT983141 RNP983138:RNP983141 RXL983138:RXL983141 SHH983138:SHH983141 SRD983138:SRD983141 TAZ983138:TAZ983141 TKV983138:TKV983141 TUR983138:TUR983141 UEN983138:UEN983141 UOJ983138:UOJ983141 UYF983138:UYF983141 VIB983138:VIB983141 VRX983138:VRX983141 WBT983138:WBT983141 WLP983138:WLP983141 WVL983138:WVL983141 E54:F96 JA54:JB96 SW54:SX96 ACS54:ACT96 AMO54:AMP96 AWK54:AWL96 BGG54:BGH96 BQC54:BQD96 BZY54:BZZ96 CJU54:CJV96 CTQ54:CTR96 DDM54:DDN96 DNI54:DNJ96 DXE54:DXF96 EHA54:EHB96 EQW54:EQX96 FAS54:FAT96 FKO54:FKP96 FUK54:FUL96 GEG54:GEH96 GOC54:GOD96 GXY54:GXZ96 HHU54:HHV96 HRQ54:HRR96 IBM54:IBN96 ILI54:ILJ96 IVE54:IVF96 JFA54:JFB96 JOW54:JOX96 JYS54:JYT96 KIO54:KIP96 KSK54:KSL96 LCG54:LCH96 LMC54:LMD96 LVY54:LVZ96 MFU54:MFV96 MPQ54:MPR96 MZM54:MZN96 NJI54:NJJ96 NTE54:NTF96 ODA54:ODB96 OMW54:OMX96 OWS54:OWT96 PGO54:PGP96 PQK54:PQL96 QAG54:QAH96 QKC54:QKD96 QTY54:QTZ96 RDU54:RDV96 RNQ54:RNR96 RXM54:RXN96 SHI54:SHJ96 SRE54:SRF96 TBA54:TBB96 TKW54:TKX96 TUS54:TUT96 UEO54:UEP96 UOK54:UOL96 UYG54:UYH96 VIC54:VID96 VRY54:VRZ96 WBU54:WBV96 WLQ54:WLR96 WVM54:WVN96 E65590:F65632 JA65590:JB65632 SW65590:SX65632 ACS65590:ACT65632 AMO65590:AMP65632 AWK65590:AWL65632 BGG65590:BGH65632 BQC65590:BQD65632 BZY65590:BZZ65632 CJU65590:CJV65632 CTQ65590:CTR65632 DDM65590:DDN65632 DNI65590:DNJ65632 DXE65590:DXF65632 EHA65590:EHB65632 EQW65590:EQX65632 FAS65590:FAT65632 FKO65590:FKP65632 FUK65590:FUL65632 GEG65590:GEH65632 GOC65590:GOD65632 GXY65590:GXZ65632 HHU65590:HHV65632 HRQ65590:HRR65632 IBM65590:IBN65632 ILI65590:ILJ65632 IVE65590:IVF65632 JFA65590:JFB65632 JOW65590:JOX65632 JYS65590:JYT65632 KIO65590:KIP65632 KSK65590:KSL65632 LCG65590:LCH65632 LMC65590:LMD65632 LVY65590:LVZ65632 MFU65590:MFV65632 MPQ65590:MPR65632 MZM65590:MZN65632 NJI65590:NJJ65632 NTE65590:NTF65632 ODA65590:ODB65632 OMW65590:OMX65632 OWS65590:OWT65632 PGO65590:PGP65632 PQK65590:PQL65632 QAG65590:QAH65632 QKC65590:QKD65632 QTY65590:QTZ65632 RDU65590:RDV65632 RNQ65590:RNR65632 RXM65590:RXN65632 SHI65590:SHJ65632 SRE65590:SRF65632 TBA65590:TBB65632 TKW65590:TKX65632 TUS65590:TUT65632 UEO65590:UEP65632 UOK65590:UOL65632 UYG65590:UYH65632 VIC65590:VID65632 VRY65590:VRZ65632 WBU65590:WBV65632 WLQ65590:WLR65632 WVM65590:WVN65632 E131126:F131168 JA131126:JB131168 SW131126:SX131168 ACS131126:ACT131168 AMO131126:AMP131168 AWK131126:AWL131168 BGG131126:BGH131168 BQC131126:BQD131168 BZY131126:BZZ131168 CJU131126:CJV131168 CTQ131126:CTR131168 DDM131126:DDN131168 DNI131126:DNJ131168 DXE131126:DXF131168 EHA131126:EHB131168 EQW131126:EQX131168 FAS131126:FAT131168 FKO131126:FKP131168 FUK131126:FUL131168 GEG131126:GEH131168 GOC131126:GOD131168 GXY131126:GXZ131168 HHU131126:HHV131168 HRQ131126:HRR131168 IBM131126:IBN131168 ILI131126:ILJ131168 IVE131126:IVF131168 JFA131126:JFB131168 JOW131126:JOX131168 JYS131126:JYT131168 KIO131126:KIP131168 KSK131126:KSL131168 LCG131126:LCH131168 LMC131126:LMD131168 LVY131126:LVZ131168 MFU131126:MFV131168 MPQ131126:MPR131168 MZM131126:MZN131168 NJI131126:NJJ131168 NTE131126:NTF131168 ODA131126:ODB131168 OMW131126:OMX131168 OWS131126:OWT131168 PGO131126:PGP131168 PQK131126:PQL131168 QAG131126:QAH131168 QKC131126:QKD131168 QTY131126:QTZ131168 RDU131126:RDV131168 RNQ131126:RNR131168 RXM131126:RXN131168 SHI131126:SHJ131168 SRE131126:SRF131168 TBA131126:TBB131168 TKW131126:TKX131168 TUS131126:TUT131168 UEO131126:UEP131168 UOK131126:UOL131168 UYG131126:UYH131168 VIC131126:VID131168 VRY131126:VRZ131168 WBU131126:WBV131168 WLQ131126:WLR131168 WVM131126:WVN131168 E196662:F196704 JA196662:JB196704 SW196662:SX196704 ACS196662:ACT196704 AMO196662:AMP196704 AWK196662:AWL196704 BGG196662:BGH196704 BQC196662:BQD196704 BZY196662:BZZ196704 CJU196662:CJV196704 CTQ196662:CTR196704 DDM196662:DDN196704 DNI196662:DNJ196704 DXE196662:DXF196704 EHA196662:EHB196704 EQW196662:EQX196704 FAS196662:FAT196704 FKO196662:FKP196704 FUK196662:FUL196704 GEG196662:GEH196704 GOC196662:GOD196704 GXY196662:GXZ196704 HHU196662:HHV196704 HRQ196662:HRR196704 IBM196662:IBN196704 ILI196662:ILJ196704 IVE196662:IVF196704 JFA196662:JFB196704 JOW196662:JOX196704 JYS196662:JYT196704 KIO196662:KIP196704 KSK196662:KSL196704 LCG196662:LCH196704 LMC196662:LMD196704 LVY196662:LVZ196704 MFU196662:MFV196704 MPQ196662:MPR196704 MZM196662:MZN196704 NJI196662:NJJ196704 NTE196662:NTF196704 ODA196662:ODB196704 OMW196662:OMX196704 OWS196662:OWT196704 PGO196662:PGP196704 PQK196662:PQL196704 QAG196662:QAH196704 QKC196662:QKD196704 QTY196662:QTZ196704 RDU196662:RDV196704 RNQ196662:RNR196704 RXM196662:RXN196704 SHI196662:SHJ196704 SRE196662:SRF196704 TBA196662:TBB196704 TKW196662:TKX196704 TUS196662:TUT196704 UEO196662:UEP196704 UOK196662:UOL196704 UYG196662:UYH196704 VIC196662:VID196704 VRY196662:VRZ196704 WBU196662:WBV196704 WLQ196662:WLR196704 WVM196662:WVN196704 E262198:F262240 JA262198:JB262240 SW262198:SX262240 ACS262198:ACT262240 AMO262198:AMP262240 AWK262198:AWL262240 BGG262198:BGH262240 BQC262198:BQD262240 BZY262198:BZZ262240 CJU262198:CJV262240 CTQ262198:CTR262240 DDM262198:DDN262240 DNI262198:DNJ262240 DXE262198:DXF262240 EHA262198:EHB262240 EQW262198:EQX262240 FAS262198:FAT262240 FKO262198:FKP262240 FUK262198:FUL262240 GEG262198:GEH262240 GOC262198:GOD262240 GXY262198:GXZ262240 HHU262198:HHV262240 HRQ262198:HRR262240 IBM262198:IBN262240 ILI262198:ILJ262240 IVE262198:IVF262240 JFA262198:JFB262240 JOW262198:JOX262240 JYS262198:JYT262240 KIO262198:KIP262240 KSK262198:KSL262240 LCG262198:LCH262240 LMC262198:LMD262240 LVY262198:LVZ262240 MFU262198:MFV262240 MPQ262198:MPR262240 MZM262198:MZN262240 NJI262198:NJJ262240 NTE262198:NTF262240 ODA262198:ODB262240 OMW262198:OMX262240 OWS262198:OWT262240 PGO262198:PGP262240 PQK262198:PQL262240 QAG262198:QAH262240 QKC262198:QKD262240 QTY262198:QTZ262240 RDU262198:RDV262240 RNQ262198:RNR262240 RXM262198:RXN262240 SHI262198:SHJ262240 SRE262198:SRF262240 TBA262198:TBB262240 TKW262198:TKX262240 TUS262198:TUT262240 UEO262198:UEP262240 UOK262198:UOL262240 UYG262198:UYH262240 VIC262198:VID262240 VRY262198:VRZ262240 WBU262198:WBV262240 WLQ262198:WLR262240 WVM262198:WVN262240 E327734:F327776 JA327734:JB327776 SW327734:SX327776 ACS327734:ACT327776 AMO327734:AMP327776 AWK327734:AWL327776 BGG327734:BGH327776 BQC327734:BQD327776 BZY327734:BZZ327776 CJU327734:CJV327776 CTQ327734:CTR327776 DDM327734:DDN327776 DNI327734:DNJ327776 DXE327734:DXF327776 EHA327734:EHB327776 EQW327734:EQX327776 FAS327734:FAT327776 FKO327734:FKP327776 FUK327734:FUL327776 GEG327734:GEH327776 GOC327734:GOD327776 GXY327734:GXZ327776 HHU327734:HHV327776 HRQ327734:HRR327776 IBM327734:IBN327776 ILI327734:ILJ327776 IVE327734:IVF327776 JFA327734:JFB327776 JOW327734:JOX327776 JYS327734:JYT327776 KIO327734:KIP327776 KSK327734:KSL327776 LCG327734:LCH327776 LMC327734:LMD327776 LVY327734:LVZ327776 MFU327734:MFV327776 MPQ327734:MPR327776 MZM327734:MZN327776 NJI327734:NJJ327776 NTE327734:NTF327776 ODA327734:ODB327776 OMW327734:OMX327776 OWS327734:OWT327776 PGO327734:PGP327776 PQK327734:PQL327776 QAG327734:QAH327776 QKC327734:QKD327776 QTY327734:QTZ327776 RDU327734:RDV327776 RNQ327734:RNR327776 RXM327734:RXN327776 SHI327734:SHJ327776 SRE327734:SRF327776 TBA327734:TBB327776 TKW327734:TKX327776 TUS327734:TUT327776 UEO327734:UEP327776 UOK327734:UOL327776 UYG327734:UYH327776 VIC327734:VID327776 VRY327734:VRZ327776 WBU327734:WBV327776 WLQ327734:WLR327776 WVM327734:WVN327776 E393270:F393312 JA393270:JB393312 SW393270:SX393312 ACS393270:ACT393312 AMO393270:AMP393312 AWK393270:AWL393312 BGG393270:BGH393312 BQC393270:BQD393312 BZY393270:BZZ393312 CJU393270:CJV393312 CTQ393270:CTR393312 DDM393270:DDN393312 DNI393270:DNJ393312 DXE393270:DXF393312 EHA393270:EHB393312 EQW393270:EQX393312 FAS393270:FAT393312 FKO393270:FKP393312 FUK393270:FUL393312 GEG393270:GEH393312 GOC393270:GOD393312 GXY393270:GXZ393312 HHU393270:HHV393312 HRQ393270:HRR393312 IBM393270:IBN393312 ILI393270:ILJ393312 IVE393270:IVF393312 JFA393270:JFB393312 JOW393270:JOX393312 JYS393270:JYT393312 KIO393270:KIP393312 KSK393270:KSL393312 LCG393270:LCH393312 LMC393270:LMD393312 LVY393270:LVZ393312 MFU393270:MFV393312 MPQ393270:MPR393312 MZM393270:MZN393312 NJI393270:NJJ393312 NTE393270:NTF393312 ODA393270:ODB393312 OMW393270:OMX393312 OWS393270:OWT393312 PGO393270:PGP393312 PQK393270:PQL393312 QAG393270:QAH393312 QKC393270:QKD393312 QTY393270:QTZ393312 RDU393270:RDV393312 RNQ393270:RNR393312 RXM393270:RXN393312 SHI393270:SHJ393312 SRE393270:SRF393312 TBA393270:TBB393312 TKW393270:TKX393312 TUS393270:TUT393312 UEO393270:UEP393312 UOK393270:UOL393312 UYG393270:UYH393312 VIC393270:VID393312 VRY393270:VRZ393312 WBU393270:WBV393312 WLQ393270:WLR393312 WVM393270:WVN393312 E458806:F458848 JA458806:JB458848 SW458806:SX458848 ACS458806:ACT458848 AMO458806:AMP458848 AWK458806:AWL458848 BGG458806:BGH458848 BQC458806:BQD458848 BZY458806:BZZ458848 CJU458806:CJV458848 CTQ458806:CTR458848 DDM458806:DDN458848 DNI458806:DNJ458848 DXE458806:DXF458848 EHA458806:EHB458848 EQW458806:EQX458848 FAS458806:FAT458848 FKO458806:FKP458848 FUK458806:FUL458848 GEG458806:GEH458848 GOC458806:GOD458848 GXY458806:GXZ458848 HHU458806:HHV458848 HRQ458806:HRR458848 IBM458806:IBN458848 ILI458806:ILJ458848 IVE458806:IVF458848 JFA458806:JFB458848 JOW458806:JOX458848 JYS458806:JYT458848 KIO458806:KIP458848 KSK458806:KSL458848 LCG458806:LCH458848 LMC458806:LMD458848 LVY458806:LVZ458848 MFU458806:MFV458848 MPQ458806:MPR458848 MZM458806:MZN458848 NJI458806:NJJ458848 NTE458806:NTF458848 ODA458806:ODB458848 OMW458806:OMX458848 OWS458806:OWT458848 PGO458806:PGP458848 PQK458806:PQL458848 QAG458806:QAH458848 QKC458806:QKD458848 QTY458806:QTZ458848 RDU458806:RDV458848 RNQ458806:RNR458848 RXM458806:RXN458848 SHI458806:SHJ458848 SRE458806:SRF458848 TBA458806:TBB458848 TKW458806:TKX458848 TUS458806:TUT458848 UEO458806:UEP458848 UOK458806:UOL458848 UYG458806:UYH458848 VIC458806:VID458848 VRY458806:VRZ458848 WBU458806:WBV458848 WLQ458806:WLR458848 WVM458806:WVN458848 E524342:F524384 JA524342:JB524384 SW524342:SX524384 ACS524342:ACT524384 AMO524342:AMP524384 AWK524342:AWL524384 BGG524342:BGH524384 BQC524342:BQD524384 BZY524342:BZZ524384 CJU524342:CJV524384 CTQ524342:CTR524384 DDM524342:DDN524384 DNI524342:DNJ524384 DXE524342:DXF524384 EHA524342:EHB524384 EQW524342:EQX524384 FAS524342:FAT524384 FKO524342:FKP524384 FUK524342:FUL524384 GEG524342:GEH524384 GOC524342:GOD524384 GXY524342:GXZ524384 HHU524342:HHV524384 HRQ524342:HRR524384 IBM524342:IBN524384 ILI524342:ILJ524384 IVE524342:IVF524384 JFA524342:JFB524384 JOW524342:JOX524384 JYS524342:JYT524384 KIO524342:KIP524384 KSK524342:KSL524384 LCG524342:LCH524384 LMC524342:LMD524384 LVY524342:LVZ524384 MFU524342:MFV524384 MPQ524342:MPR524384 MZM524342:MZN524384 NJI524342:NJJ524384 NTE524342:NTF524384 ODA524342:ODB524384 OMW524342:OMX524384 OWS524342:OWT524384 PGO524342:PGP524384 PQK524342:PQL524384 QAG524342:QAH524384 QKC524342:QKD524384 QTY524342:QTZ524384 RDU524342:RDV524384 RNQ524342:RNR524384 RXM524342:RXN524384 SHI524342:SHJ524384 SRE524342:SRF524384 TBA524342:TBB524384 TKW524342:TKX524384 TUS524342:TUT524384 UEO524342:UEP524384 UOK524342:UOL524384 UYG524342:UYH524384 VIC524342:VID524384 VRY524342:VRZ524384 WBU524342:WBV524384 WLQ524342:WLR524384 WVM524342:WVN524384 E589878:F589920 JA589878:JB589920 SW589878:SX589920 ACS589878:ACT589920 AMO589878:AMP589920 AWK589878:AWL589920 BGG589878:BGH589920 BQC589878:BQD589920 BZY589878:BZZ589920 CJU589878:CJV589920 CTQ589878:CTR589920 DDM589878:DDN589920 DNI589878:DNJ589920 DXE589878:DXF589920 EHA589878:EHB589920 EQW589878:EQX589920 FAS589878:FAT589920 FKO589878:FKP589920 FUK589878:FUL589920 GEG589878:GEH589920 GOC589878:GOD589920 GXY589878:GXZ589920 HHU589878:HHV589920 HRQ589878:HRR589920 IBM589878:IBN589920 ILI589878:ILJ589920 IVE589878:IVF589920 JFA589878:JFB589920 JOW589878:JOX589920 JYS589878:JYT589920 KIO589878:KIP589920 KSK589878:KSL589920 LCG589878:LCH589920 LMC589878:LMD589920 LVY589878:LVZ589920 MFU589878:MFV589920 MPQ589878:MPR589920 MZM589878:MZN589920 NJI589878:NJJ589920 NTE589878:NTF589920 ODA589878:ODB589920 OMW589878:OMX589920 OWS589878:OWT589920 PGO589878:PGP589920 PQK589878:PQL589920 QAG589878:QAH589920 QKC589878:QKD589920 QTY589878:QTZ589920 RDU589878:RDV589920 RNQ589878:RNR589920 RXM589878:RXN589920 SHI589878:SHJ589920 SRE589878:SRF589920 TBA589878:TBB589920 TKW589878:TKX589920 TUS589878:TUT589920 UEO589878:UEP589920 UOK589878:UOL589920 UYG589878:UYH589920 VIC589878:VID589920 VRY589878:VRZ589920 WBU589878:WBV589920 WLQ589878:WLR589920 WVM589878:WVN589920 E655414:F655456 JA655414:JB655456 SW655414:SX655456 ACS655414:ACT655456 AMO655414:AMP655456 AWK655414:AWL655456 BGG655414:BGH655456 BQC655414:BQD655456 BZY655414:BZZ655456 CJU655414:CJV655456 CTQ655414:CTR655456 DDM655414:DDN655456 DNI655414:DNJ655456 DXE655414:DXF655456 EHA655414:EHB655456 EQW655414:EQX655456 FAS655414:FAT655456 FKO655414:FKP655456 FUK655414:FUL655456 GEG655414:GEH655456 GOC655414:GOD655456 GXY655414:GXZ655456 HHU655414:HHV655456 HRQ655414:HRR655456 IBM655414:IBN655456 ILI655414:ILJ655456 IVE655414:IVF655456 JFA655414:JFB655456 JOW655414:JOX655456 JYS655414:JYT655456 KIO655414:KIP655456 KSK655414:KSL655456 LCG655414:LCH655456 LMC655414:LMD655456 LVY655414:LVZ655456 MFU655414:MFV655456 MPQ655414:MPR655456 MZM655414:MZN655456 NJI655414:NJJ655456 NTE655414:NTF655456 ODA655414:ODB655456 OMW655414:OMX655456 OWS655414:OWT655456 PGO655414:PGP655456 PQK655414:PQL655456 QAG655414:QAH655456 QKC655414:QKD655456 QTY655414:QTZ655456 RDU655414:RDV655456 RNQ655414:RNR655456 RXM655414:RXN655456 SHI655414:SHJ655456 SRE655414:SRF655456 TBA655414:TBB655456 TKW655414:TKX655456 TUS655414:TUT655456 UEO655414:UEP655456 UOK655414:UOL655456 UYG655414:UYH655456 VIC655414:VID655456 VRY655414:VRZ655456 WBU655414:WBV655456 WLQ655414:WLR655456 WVM655414:WVN655456 E720950:F720992 JA720950:JB720992 SW720950:SX720992 ACS720950:ACT720992 AMO720950:AMP720992 AWK720950:AWL720992 BGG720950:BGH720992 BQC720950:BQD720992 BZY720950:BZZ720992 CJU720950:CJV720992 CTQ720950:CTR720992 DDM720950:DDN720992 DNI720950:DNJ720992 DXE720950:DXF720992 EHA720950:EHB720992 EQW720950:EQX720992 FAS720950:FAT720992 FKO720950:FKP720992 FUK720950:FUL720992 GEG720950:GEH720992 GOC720950:GOD720992 GXY720950:GXZ720992 HHU720950:HHV720992 HRQ720950:HRR720992 IBM720950:IBN720992 ILI720950:ILJ720992 IVE720950:IVF720992 JFA720950:JFB720992 JOW720950:JOX720992 JYS720950:JYT720992 KIO720950:KIP720992 KSK720950:KSL720992 LCG720950:LCH720992 LMC720950:LMD720992 LVY720950:LVZ720992 MFU720950:MFV720992 MPQ720950:MPR720992 MZM720950:MZN720992 NJI720950:NJJ720992 NTE720950:NTF720992 ODA720950:ODB720992 OMW720950:OMX720992 OWS720950:OWT720992 PGO720950:PGP720992 PQK720950:PQL720992 QAG720950:QAH720992 QKC720950:QKD720992 QTY720950:QTZ720992 RDU720950:RDV720992 RNQ720950:RNR720992 RXM720950:RXN720992 SHI720950:SHJ720992 SRE720950:SRF720992 TBA720950:TBB720992 TKW720950:TKX720992 TUS720950:TUT720992 UEO720950:UEP720992 UOK720950:UOL720992 UYG720950:UYH720992 VIC720950:VID720992 VRY720950:VRZ720992 WBU720950:WBV720992 WLQ720950:WLR720992 WVM720950:WVN720992 E786486:F786528 JA786486:JB786528 SW786486:SX786528 ACS786486:ACT786528 AMO786486:AMP786528 AWK786486:AWL786528 BGG786486:BGH786528 BQC786486:BQD786528 BZY786486:BZZ786528 CJU786486:CJV786528 CTQ786486:CTR786528 DDM786486:DDN786528 DNI786486:DNJ786528 DXE786486:DXF786528 EHA786486:EHB786528 EQW786486:EQX786528 FAS786486:FAT786528 FKO786486:FKP786528 FUK786486:FUL786528 GEG786486:GEH786528 GOC786486:GOD786528 GXY786486:GXZ786528 HHU786486:HHV786528 HRQ786486:HRR786528 IBM786486:IBN786528 ILI786486:ILJ786528 IVE786486:IVF786528 JFA786486:JFB786528 JOW786486:JOX786528 JYS786486:JYT786528 KIO786486:KIP786528 KSK786486:KSL786528 LCG786486:LCH786528 LMC786486:LMD786528 LVY786486:LVZ786528 MFU786486:MFV786528 MPQ786486:MPR786528 MZM786486:MZN786528 NJI786486:NJJ786528 NTE786486:NTF786528 ODA786486:ODB786528 OMW786486:OMX786528 OWS786486:OWT786528 PGO786486:PGP786528 PQK786486:PQL786528 QAG786486:QAH786528 QKC786486:QKD786528 QTY786486:QTZ786528 RDU786486:RDV786528 RNQ786486:RNR786528 RXM786486:RXN786528 SHI786486:SHJ786528 SRE786486:SRF786528 TBA786486:TBB786528 TKW786486:TKX786528 TUS786486:TUT786528 UEO786486:UEP786528 UOK786486:UOL786528 UYG786486:UYH786528 VIC786486:VID786528 VRY786486:VRZ786528 WBU786486:WBV786528 WLQ786486:WLR786528 WVM786486:WVN786528 E852022:F852064 JA852022:JB852064 SW852022:SX852064 ACS852022:ACT852064 AMO852022:AMP852064 AWK852022:AWL852064 BGG852022:BGH852064 BQC852022:BQD852064 BZY852022:BZZ852064 CJU852022:CJV852064 CTQ852022:CTR852064 DDM852022:DDN852064 DNI852022:DNJ852064 DXE852022:DXF852064 EHA852022:EHB852064 EQW852022:EQX852064 FAS852022:FAT852064 FKO852022:FKP852064 FUK852022:FUL852064 GEG852022:GEH852064 GOC852022:GOD852064 GXY852022:GXZ852064 HHU852022:HHV852064 HRQ852022:HRR852064 IBM852022:IBN852064 ILI852022:ILJ852064 IVE852022:IVF852064 JFA852022:JFB852064 JOW852022:JOX852064 JYS852022:JYT852064 KIO852022:KIP852064 KSK852022:KSL852064 LCG852022:LCH852064 LMC852022:LMD852064 LVY852022:LVZ852064 MFU852022:MFV852064 MPQ852022:MPR852064 MZM852022:MZN852064 NJI852022:NJJ852064 NTE852022:NTF852064 ODA852022:ODB852064 OMW852022:OMX852064 OWS852022:OWT852064 PGO852022:PGP852064 PQK852022:PQL852064 QAG852022:QAH852064 QKC852022:QKD852064 QTY852022:QTZ852064 RDU852022:RDV852064 RNQ852022:RNR852064 RXM852022:RXN852064 SHI852022:SHJ852064 SRE852022:SRF852064 TBA852022:TBB852064 TKW852022:TKX852064 TUS852022:TUT852064 UEO852022:UEP852064 UOK852022:UOL852064 UYG852022:UYH852064 VIC852022:VID852064 VRY852022:VRZ852064 WBU852022:WBV852064 WLQ852022:WLR852064 WVM852022:WVN852064 E917558:F917600 JA917558:JB917600 SW917558:SX917600 ACS917558:ACT917600 AMO917558:AMP917600 AWK917558:AWL917600 BGG917558:BGH917600 BQC917558:BQD917600 BZY917558:BZZ917600 CJU917558:CJV917600 CTQ917558:CTR917600 DDM917558:DDN917600 DNI917558:DNJ917600 DXE917558:DXF917600 EHA917558:EHB917600 EQW917558:EQX917600 FAS917558:FAT917600 FKO917558:FKP917600 FUK917558:FUL917600 GEG917558:GEH917600 GOC917558:GOD917600 GXY917558:GXZ917600 HHU917558:HHV917600 HRQ917558:HRR917600 IBM917558:IBN917600 ILI917558:ILJ917600 IVE917558:IVF917600 JFA917558:JFB917600 JOW917558:JOX917600 JYS917558:JYT917600 KIO917558:KIP917600 KSK917558:KSL917600 LCG917558:LCH917600 LMC917558:LMD917600 LVY917558:LVZ917600 MFU917558:MFV917600 MPQ917558:MPR917600 MZM917558:MZN917600 NJI917558:NJJ917600 NTE917558:NTF917600 ODA917558:ODB917600 OMW917558:OMX917600 OWS917558:OWT917600 PGO917558:PGP917600 PQK917558:PQL917600 QAG917558:QAH917600 QKC917558:QKD917600 QTY917558:QTZ917600 RDU917558:RDV917600 RNQ917558:RNR917600 RXM917558:RXN917600 SHI917558:SHJ917600 SRE917558:SRF917600 TBA917558:TBB917600 TKW917558:TKX917600 TUS917558:TUT917600 UEO917558:UEP917600 UOK917558:UOL917600 UYG917558:UYH917600 VIC917558:VID917600 VRY917558:VRZ917600 WBU917558:WBV917600 WLQ917558:WLR917600 WVM917558:WVN917600 E983094:F983136 JA983094:JB983136 SW983094:SX983136 ACS983094:ACT983136 AMO983094:AMP983136 AWK983094:AWL983136 BGG983094:BGH983136 BQC983094:BQD983136 BZY983094:BZZ983136 CJU983094:CJV983136 CTQ983094:CTR983136 DDM983094:DDN983136 DNI983094:DNJ983136 DXE983094:DXF983136 EHA983094:EHB983136 EQW983094:EQX983136 FAS983094:FAT983136 FKO983094:FKP983136 FUK983094:FUL983136 GEG983094:GEH983136 GOC983094:GOD983136 GXY983094:GXZ983136 HHU983094:HHV983136 HRQ983094:HRR983136 IBM983094:IBN983136 ILI983094:ILJ983136 IVE983094:IVF983136 JFA983094:JFB983136 JOW983094:JOX983136 JYS983094:JYT983136 KIO983094:KIP983136 KSK983094:KSL983136 LCG983094:LCH983136 LMC983094:LMD983136 LVY983094:LVZ983136 MFU983094:MFV983136 MPQ983094:MPR983136 MZM983094:MZN983136 NJI983094:NJJ983136 NTE983094:NTF983136 ODA983094:ODB983136 OMW983094:OMX983136 OWS983094:OWT983136 PGO983094:PGP983136 PQK983094:PQL983136 QAG983094:QAH983136 QKC983094:QKD983136 QTY983094:QTZ983136 RDU983094:RDV983136 RNQ983094:RNR983136 RXM983094:RXN983136 SHI983094:SHJ983136 SRE983094:SRF983136 TBA983094:TBB983136 TKW983094:TKX983136 TUS983094:TUT983136 UEO983094:UEP983136 UOK983094:UOL983136 UYG983094:UYH983136 VIC983094:VID983136 VRY983094:VRZ983136 WBU983094:WBV983136 WLQ983094:WLR983136 WVM983094:WVN983136 C1:C96 IY1:IY96 SU1:SU96 ACQ1:ACQ96 AMM1:AMM96 AWI1:AWI96 BGE1:BGE96 BQA1:BQA96 BZW1:BZW96 CJS1:CJS96 CTO1:CTO96 DDK1:DDK96 DNG1:DNG96 DXC1:DXC96 EGY1:EGY96 EQU1:EQU96 FAQ1:FAQ96 FKM1:FKM96 FUI1:FUI96 GEE1:GEE96 GOA1:GOA96 GXW1:GXW96 HHS1:HHS96 HRO1:HRO96 IBK1:IBK96 ILG1:ILG96 IVC1:IVC96 JEY1:JEY96 JOU1:JOU96 JYQ1:JYQ96 KIM1:KIM96 KSI1:KSI96 LCE1:LCE96 LMA1:LMA96 LVW1:LVW96 MFS1:MFS96 MPO1:MPO96 MZK1:MZK96 NJG1:NJG96 NTC1:NTC96 OCY1:OCY96 OMU1:OMU96 OWQ1:OWQ96 PGM1:PGM96 PQI1:PQI96 QAE1:QAE96 QKA1:QKA96 QTW1:QTW96 RDS1:RDS96 RNO1:RNO96 RXK1:RXK96 SHG1:SHG96 SRC1:SRC96 TAY1:TAY96 TKU1:TKU96 TUQ1:TUQ96 UEM1:UEM96 UOI1:UOI96 UYE1:UYE96 VIA1:VIA96 VRW1:VRW96 WBS1:WBS96 WLO1:WLO96 WVK1:WVK96 C65537:C65632 IY65537:IY65632 SU65537:SU65632 ACQ65537:ACQ65632 AMM65537:AMM65632 AWI65537:AWI65632 BGE65537:BGE65632 BQA65537:BQA65632 BZW65537:BZW65632 CJS65537:CJS65632 CTO65537:CTO65632 DDK65537:DDK65632 DNG65537:DNG65632 DXC65537:DXC65632 EGY65537:EGY65632 EQU65537:EQU65632 FAQ65537:FAQ65632 FKM65537:FKM65632 FUI65537:FUI65632 GEE65537:GEE65632 GOA65537:GOA65632 GXW65537:GXW65632 HHS65537:HHS65632 HRO65537:HRO65632 IBK65537:IBK65632 ILG65537:ILG65632 IVC65537:IVC65632 JEY65537:JEY65632 JOU65537:JOU65632 JYQ65537:JYQ65632 KIM65537:KIM65632 KSI65537:KSI65632 LCE65537:LCE65632 LMA65537:LMA65632 LVW65537:LVW65632 MFS65537:MFS65632 MPO65537:MPO65632 MZK65537:MZK65632 NJG65537:NJG65632 NTC65537:NTC65632 OCY65537:OCY65632 OMU65537:OMU65632 OWQ65537:OWQ65632 PGM65537:PGM65632 PQI65537:PQI65632 QAE65537:QAE65632 QKA65537:QKA65632 QTW65537:QTW65632 RDS65537:RDS65632 RNO65537:RNO65632 RXK65537:RXK65632 SHG65537:SHG65632 SRC65537:SRC65632 TAY65537:TAY65632 TKU65537:TKU65632 TUQ65537:TUQ65632 UEM65537:UEM65632 UOI65537:UOI65632 UYE65537:UYE65632 VIA65537:VIA65632 VRW65537:VRW65632 WBS65537:WBS65632 WLO65537:WLO65632 WVK65537:WVK65632 C131073:C131168 IY131073:IY131168 SU131073:SU131168 ACQ131073:ACQ131168 AMM131073:AMM131168 AWI131073:AWI131168 BGE131073:BGE131168 BQA131073:BQA131168 BZW131073:BZW131168 CJS131073:CJS131168 CTO131073:CTO131168 DDK131073:DDK131168 DNG131073:DNG131168 DXC131073:DXC131168 EGY131073:EGY131168 EQU131073:EQU131168 FAQ131073:FAQ131168 FKM131073:FKM131168 FUI131073:FUI131168 GEE131073:GEE131168 GOA131073:GOA131168 GXW131073:GXW131168 HHS131073:HHS131168 HRO131073:HRO131168 IBK131073:IBK131168 ILG131073:ILG131168 IVC131073:IVC131168 JEY131073:JEY131168 JOU131073:JOU131168 JYQ131073:JYQ131168 KIM131073:KIM131168 KSI131073:KSI131168 LCE131073:LCE131168 LMA131073:LMA131168 LVW131073:LVW131168 MFS131073:MFS131168 MPO131073:MPO131168 MZK131073:MZK131168 NJG131073:NJG131168 NTC131073:NTC131168 OCY131073:OCY131168 OMU131073:OMU131168 OWQ131073:OWQ131168 PGM131073:PGM131168 PQI131073:PQI131168 QAE131073:QAE131168 QKA131073:QKA131168 QTW131073:QTW131168 RDS131073:RDS131168 RNO131073:RNO131168 RXK131073:RXK131168 SHG131073:SHG131168 SRC131073:SRC131168 TAY131073:TAY131168 TKU131073:TKU131168 TUQ131073:TUQ131168 UEM131073:UEM131168 UOI131073:UOI131168 UYE131073:UYE131168 VIA131073:VIA131168 VRW131073:VRW131168 WBS131073:WBS131168 WLO131073:WLO131168 WVK131073:WVK131168 C196609:C196704 IY196609:IY196704 SU196609:SU196704 ACQ196609:ACQ196704 AMM196609:AMM196704 AWI196609:AWI196704 BGE196609:BGE196704 BQA196609:BQA196704 BZW196609:BZW196704 CJS196609:CJS196704 CTO196609:CTO196704 DDK196609:DDK196704 DNG196609:DNG196704 DXC196609:DXC196704 EGY196609:EGY196704 EQU196609:EQU196704 FAQ196609:FAQ196704 FKM196609:FKM196704 FUI196609:FUI196704 GEE196609:GEE196704 GOA196609:GOA196704 GXW196609:GXW196704 HHS196609:HHS196704 HRO196609:HRO196704 IBK196609:IBK196704 ILG196609:ILG196704 IVC196609:IVC196704 JEY196609:JEY196704 JOU196609:JOU196704 JYQ196609:JYQ196704 KIM196609:KIM196704 KSI196609:KSI196704 LCE196609:LCE196704 LMA196609:LMA196704 LVW196609:LVW196704 MFS196609:MFS196704 MPO196609:MPO196704 MZK196609:MZK196704 NJG196609:NJG196704 NTC196609:NTC196704 OCY196609:OCY196704 OMU196609:OMU196704 OWQ196609:OWQ196704 PGM196609:PGM196704 PQI196609:PQI196704 QAE196609:QAE196704 QKA196609:QKA196704 QTW196609:QTW196704 RDS196609:RDS196704 RNO196609:RNO196704 RXK196609:RXK196704 SHG196609:SHG196704 SRC196609:SRC196704 TAY196609:TAY196704 TKU196609:TKU196704 TUQ196609:TUQ196704 UEM196609:UEM196704 UOI196609:UOI196704 UYE196609:UYE196704 VIA196609:VIA196704 VRW196609:VRW196704 WBS196609:WBS196704 WLO196609:WLO196704 WVK196609:WVK196704 C262145:C262240 IY262145:IY262240 SU262145:SU262240 ACQ262145:ACQ262240 AMM262145:AMM262240 AWI262145:AWI262240 BGE262145:BGE262240 BQA262145:BQA262240 BZW262145:BZW262240 CJS262145:CJS262240 CTO262145:CTO262240 DDK262145:DDK262240 DNG262145:DNG262240 DXC262145:DXC262240 EGY262145:EGY262240 EQU262145:EQU262240 FAQ262145:FAQ262240 FKM262145:FKM262240 FUI262145:FUI262240 GEE262145:GEE262240 GOA262145:GOA262240 GXW262145:GXW262240 HHS262145:HHS262240 HRO262145:HRO262240 IBK262145:IBK262240 ILG262145:ILG262240 IVC262145:IVC262240 JEY262145:JEY262240 JOU262145:JOU262240 JYQ262145:JYQ262240 KIM262145:KIM262240 KSI262145:KSI262240 LCE262145:LCE262240 LMA262145:LMA262240 LVW262145:LVW262240 MFS262145:MFS262240 MPO262145:MPO262240 MZK262145:MZK262240 NJG262145:NJG262240 NTC262145:NTC262240 OCY262145:OCY262240 OMU262145:OMU262240 OWQ262145:OWQ262240 PGM262145:PGM262240 PQI262145:PQI262240 QAE262145:QAE262240 QKA262145:QKA262240 QTW262145:QTW262240 RDS262145:RDS262240 RNO262145:RNO262240 RXK262145:RXK262240 SHG262145:SHG262240 SRC262145:SRC262240 TAY262145:TAY262240 TKU262145:TKU262240 TUQ262145:TUQ262240 UEM262145:UEM262240 UOI262145:UOI262240 UYE262145:UYE262240 VIA262145:VIA262240 VRW262145:VRW262240 WBS262145:WBS262240 WLO262145:WLO262240 WVK262145:WVK262240 C327681:C327776 IY327681:IY327776 SU327681:SU327776 ACQ327681:ACQ327776 AMM327681:AMM327776 AWI327681:AWI327776 BGE327681:BGE327776 BQA327681:BQA327776 BZW327681:BZW327776 CJS327681:CJS327776 CTO327681:CTO327776 DDK327681:DDK327776 DNG327681:DNG327776 DXC327681:DXC327776 EGY327681:EGY327776 EQU327681:EQU327776 FAQ327681:FAQ327776 FKM327681:FKM327776 FUI327681:FUI327776 GEE327681:GEE327776 GOA327681:GOA327776 GXW327681:GXW327776 HHS327681:HHS327776 HRO327681:HRO327776 IBK327681:IBK327776 ILG327681:ILG327776 IVC327681:IVC327776 JEY327681:JEY327776 JOU327681:JOU327776 JYQ327681:JYQ327776 KIM327681:KIM327776 KSI327681:KSI327776 LCE327681:LCE327776 LMA327681:LMA327776 LVW327681:LVW327776 MFS327681:MFS327776 MPO327681:MPO327776 MZK327681:MZK327776 NJG327681:NJG327776 NTC327681:NTC327776 OCY327681:OCY327776 OMU327681:OMU327776 OWQ327681:OWQ327776 PGM327681:PGM327776 PQI327681:PQI327776 QAE327681:QAE327776 QKA327681:QKA327776 QTW327681:QTW327776 RDS327681:RDS327776 RNO327681:RNO327776 RXK327681:RXK327776 SHG327681:SHG327776 SRC327681:SRC327776 TAY327681:TAY327776 TKU327681:TKU327776 TUQ327681:TUQ327776 UEM327681:UEM327776 UOI327681:UOI327776 UYE327681:UYE327776 VIA327681:VIA327776 VRW327681:VRW327776 WBS327681:WBS327776 WLO327681:WLO327776 WVK327681:WVK327776 C393217:C393312 IY393217:IY393312 SU393217:SU393312 ACQ393217:ACQ393312 AMM393217:AMM393312 AWI393217:AWI393312 BGE393217:BGE393312 BQA393217:BQA393312 BZW393217:BZW393312 CJS393217:CJS393312 CTO393217:CTO393312 DDK393217:DDK393312 DNG393217:DNG393312 DXC393217:DXC393312 EGY393217:EGY393312 EQU393217:EQU393312 FAQ393217:FAQ393312 FKM393217:FKM393312 FUI393217:FUI393312 GEE393217:GEE393312 GOA393217:GOA393312 GXW393217:GXW393312 HHS393217:HHS393312 HRO393217:HRO393312 IBK393217:IBK393312 ILG393217:ILG393312 IVC393217:IVC393312 JEY393217:JEY393312 JOU393217:JOU393312 JYQ393217:JYQ393312 KIM393217:KIM393312 KSI393217:KSI393312 LCE393217:LCE393312 LMA393217:LMA393312 LVW393217:LVW393312 MFS393217:MFS393312 MPO393217:MPO393312 MZK393217:MZK393312 NJG393217:NJG393312 NTC393217:NTC393312 OCY393217:OCY393312 OMU393217:OMU393312 OWQ393217:OWQ393312 PGM393217:PGM393312 PQI393217:PQI393312 QAE393217:QAE393312 QKA393217:QKA393312 QTW393217:QTW393312 RDS393217:RDS393312 RNO393217:RNO393312 RXK393217:RXK393312 SHG393217:SHG393312 SRC393217:SRC393312 TAY393217:TAY393312 TKU393217:TKU393312 TUQ393217:TUQ393312 UEM393217:UEM393312 UOI393217:UOI393312 UYE393217:UYE393312 VIA393217:VIA393312 VRW393217:VRW393312 WBS393217:WBS393312 WLO393217:WLO393312 WVK393217:WVK393312 C458753:C458848 IY458753:IY458848 SU458753:SU458848 ACQ458753:ACQ458848 AMM458753:AMM458848 AWI458753:AWI458848 BGE458753:BGE458848 BQA458753:BQA458848 BZW458753:BZW458848 CJS458753:CJS458848 CTO458753:CTO458848 DDK458753:DDK458848 DNG458753:DNG458848 DXC458753:DXC458848 EGY458753:EGY458848 EQU458753:EQU458848 FAQ458753:FAQ458848 FKM458753:FKM458848 FUI458753:FUI458848 GEE458753:GEE458848 GOA458753:GOA458848 GXW458753:GXW458848 HHS458753:HHS458848 HRO458753:HRO458848 IBK458753:IBK458848 ILG458753:ILG458848 IVC458753:IVC458848 JEY458753:JEY458848 JOU458753:JOU458848 JYQ458753:JYQ458848 KIM458753:KIM458848 KSI458753:KSI458848 LCE458753:LCE458848 LMA458753:LMA458848 LVW458753:LVW458848 MFS458753:MFS458848 MPO458753:MPO458848 MZK458753:MZK458848 NJG458753:NJG458848 NTC458753:NTC458848 OCY458753:OCY458848 OMU458753:OMU458848 OWQ458753:OWQ458848 PGM458753:PGM458848 PQI458753:PQI458848 QAE458753:QAE458848 QKA458753:QKA458848 QTW458753:QTW458848 RDS458753:RDS458848 RNO458753:RNO458848 RXK458753:RXK458848 SHG458753:SHG458848 SRC458753:SRC458848 TAY458753:TAY458848 TKU458753:TKU458848 TUQ458753:TUQ458848 UEM458753:UEM458848 UOI458753:UOI458848 UYE458753:UYE458848 VIA458753:VIA458848 VRW458753:VRW458848 WBS458753:WBS458848 WLO458753:WLO458848 WVK458753:WVK458848 C524289:C524384 IY524289:IY524384 SU524289:SU524384 ACQ524289:ACQ524384 AMM524289:AMM524384 AWI524289:AWI524384 BGE524289:BGE524384 BQA524289:BQA524384 BZW524289:BZW524384 CJS524289:CJS524384 CTO524289:CTO524384 DDK524289:DDK524384 DNG524289:DNG524384 DXC524289:DXC524384 EGY524289:EGY524384 EQU524289:EQU524384 FAQ524289:FAQ524384 FKM524289:FKM524384 FUI524289:FUI524384 GEE524289:GEE524384 GOA524289:GOA524384 GXW524289:GXW524384 HHS524289:HHS524384 HRO524289:HRO524384 IBK524289:IBK524384 ILG524289:ILG524384 IVC524289:IVC524384 JEY524289:JEY524384 JOU524289:JOU524384 JYQ524289:JYQ524384 KIM524289:KIM524384 KSI524289:KSI524384 LCE524289:LCE524384 LMA524289:LMA524384 LVW524289:LVW524384 MFS524289:MFS524384 MPO524289:MPO524384 MZK524289:MZK524384 NJG524289:NJG524384 NTC524289:NTC524384 OCY524289:OCY524384 OMU524289:OMU524384 OWQ524289:OWQ524384 PGM524289:PGM524384 PQI524289:PQI524384 QAE524289:QAE524384 QKA524289:QKA524384 QTW524289:QTW524384 RDS524289:RDS524384 RNO524289:RNO524384 RXK524289:RXK524384 SHG524289:SHG524384 SRC524289:SRC524384 TAY524289:TAY524384 TKU524289:TKU524384 TUQ524289:TUQ524384 UEM524289:UEM524384 UOI524289:UOI524384 UYE524289:UYE524384 VIA524289:VIA524384 VRW524289:VRW524384 WBS524289:WBS524384 WLO524289:WLO524384 WVK524289:WVK524384 C589825:C589920 IY589825:IY589920 SU589825:SU589920 ACQ589825:ACQ589920 AMM589825:AMM589920 AWI589825:AWI589920 BGE589825:BGE589920 BQA589825:BQA589920 BZW589825:BZW589920 CJS589825:CJS589920 CTO589825:CTO589920 DDK589825:DDK589920 DNG589825:DNG589920 DXC589825:DXC589920 EGY589825:EGY589920 EQU589825:EQU589920 FAQ589825:FAQ589920 FKM589825:FKM589920 FUI589825:FUI589920 GEE589825:GEE589920 GOA589825:GOA589920 GXW589825:GXW589920 HHS589825:HHS589920 HRO589825:HRO589920 IBK589825:IBK589920 ILG589825:ILG589920 IVC589825:IVC589920 JEY589825:JEY589920 JOU589825:JOU589920 JYQ589825:JYQ589920 KIM589825:KIM589920 KSI589825:KSI589920 LCE589825:LCE589920 LMA589825:LMA589920 LVW589825:LVW589920 MFS589825:MFS589920 MPO589825:MPO589920 MZK589825:MZK589920 NJG589825:NJG589920 NTC589825:NTC589920 OCY589825:OCY589920 OMU589825:OMU589920 OWQ589825:OWQ589920 PGM589825:PGM589920 PQI589825:PQI589920 QAE589825:QAE589920 QKA589825:QKA589920 QTW589825:QTW589920 RDS589825:RDS589920 RNO589825:RNO589920 RXK589825:RXK589920 SHG589825:SHG589920 SRC589825:SRC589920 TAY589825:TAY589920 TKU589825:TKU589920 TUQ589825:TUQ589920 UEM589825:UEM589920 UOI589825:UOI589920 UYE589825:UYE589920 VIA589825:VIA589920 VRW589825:VRW589920 WBS589825:WBS589920 WLO589825:WLO589920 WVK589825:WVK589920 C655361:C655456 IY655361:IY655456 SU655361:SU655456 ACQ655361:ACQ655456 AMM655361:AMM655456 AWI655361:AWI655456 BGE655361:BGE655456 BQA655361:BQA655456 BZW655361:BZW655456 CJS655361:CJS655456 CTO655361:CTO655456 DDK655361:DDK655456 DNG655361:DNG655456 DXC655361:DXC655456 EGY655361:EGY655456 EQU655361:EQU655456 FAQ655361:FAQ655456 FKM655361:FKM655456 FUI655361:FUI655456 GEE655361:GEE655456 GOA655361:GOA655456 GXW655361:GXW655456 HHS655361:HHS655456 HRO655361:HRO655456 IBK655361:IBK655456 ILG655361:ILG655456 IVC655361:IVC655456 JEY655361:JEY655456 JOU655361:JOU655456 JYQ655361:JYQ655456 KIM655361:KIM655456 KSI655361:KSI655456 LCE655361:LCE655456 LMA655361:LMA655456 LVW655361:LVW655456 MFS655361:MFS655456 MPO655361:MPO655456 MZK655361:MZK655456 NJG655361:NJG655456 NTC655361:NTC655456 OCY655361:OCY655456 OMU655361:OMU655456 OWQ655361:OWQ655456 PGM655361:PGM655456 PQI655361:PQI655456 QAE655361:QAE655456 QKA655361:QKA655456 QTW655361:QTW655456 RDS655361:RDS655456 RNO655361:RNO655456 RXK655361:RXK655456 SHG655361:SHG655456 SRC655361:SRC655456 TAY655361:TAY655456 TKU655361:TKU655456 TUQ655361:TUQ655456 UEM655361:UEM655456 UOI655361:UOI655456 UYE655361:UYE655456 VIA655361:VIA655456 VRW655361:VRW655456 WBS655361:WBS655456 WLO655361:WLO655456 WVK655361:WVK655456 C720897:C720992 IY720897:IY720992 SU720897:SU720992 ACQ720897:ACQ720992 AMM720897:AMM720992 AWI720897:AWI720992 BGE720897:BGE720992 BQA720897:BQA720992 BZW720897:BZW720992 CJS720897:CJS720992 CTO720897:CTO720992 DDK720897:DDK720992 DNG720897:DNG720992 DXC720897:DXC720992 EGY720897:EGY720992 EQU720897:EQU720992 FAQ720897:FAQ720992 FKM720897:FKM720992 FUI720897:FUI720992 GEE720897:GEE720992 GOA720897:GOA720992 GXW720897:GXW720992 HHS720897:HHS720992 HRO720897:HRO720992 IBK720897:IBK720992 ILG720897:ILG720992 IVC720897:IVC720992 JEY720897:JEY720992 JOU720897:JOU720992 JYQ720897:JYQ720992 KIM720897:KIM720992 KSI720897:KSI720992 LCE720897:LCE720992 LMA720897:LMA720992 LVW720897:LVW720992 MFS720897:MFS720992 MPO720897:MPO720992 MZK720897:MZK720992 NJG720897:NJG720992 NTC720897:NTC720992 OCY720897:OCY720992 OMU720897:OMU720992 OWQ720897:OWQ720992 PGM720897:PGM720992 PQI720897:PQI720992 QAE720897:QAE720992 QKA720897:QKA720992 QTW720897:QTW720992 RDS720897:RDS720992 RNO720897:RNO720992 RXK720897:RXK720992 SHG720897:SHG720992 SRC720897:SRC720992 TAY720897:TAY720992 TKU720897:TKU720992 TUQ720897:TUQ720992 UEM720897:UEM720992 UOI720897:UOI720992 UYE720897:UYE720992 VIA720897:VIA720992 VRW720897:VRW720992 WBS720897:WBS720992 WLO720897:WLO720992 WVK720897:WVK720992 C786433:C786528 IY786433:IY786528 SU786433:SU786528 ACQ786433:ACQ786528 AMM786433:AMM786528 AWI786433:AWI786528 BGE786433:BGE786528 BQA786433:BQA786528 BZW786433:BZW786528 CJS786433:CJS786528 CTO786433:CTO786528 DDK786433:DDK786528 DNG786433:DNG786528 DXC786433:DXC786528 EGY786433:EGY786528 EQU786433:EQU786528 FAQ786433:FAQ786528 FKM786433:FKM786528 FUI786433:FUI786528 GEE786433:GEE786528 GOA786433:GOA786528 GXW786433:GXW786528 HHS786433:HHS786528 HRO786433:HRO786528 IBK786433:IBK786528 ILG786433:ILG786528 IVC786433:IVC786528 JEY786433:JEY786528 JOU786433:JOU786528 JYQ786433:JYQ786528 KIM786433:KIM786528 KSI786433:KSI786528 LCE786433:LCE786528 LMA786433:LMA786528 LVW786433:LVW786528 MFS786433:MFS786528 MPO786433:MPO786528 MZK786433:MZK786528 NJG786433:NJG786528 NTC786433:NTC786528 OCY786433:OCY786528 OMU786433:OMU786528 OWQ786433:OWQ786528 PGM786433:PGM786528 PQI786433:PQI786528 QAE786433:QAE786528 QKA786433:QKA786528 QTW786433:QTW786528 RDS786433:RDS786528 RNO786433:RNO786528 RXK786433:RXK786528 SHG786433:SHG786528 SRC786433:SRC786528 TAY786433:TAY786528 TKU786433:TKU786528 TUQ786433:TUQ786528 UEM786433:UEM786528 UOI786433:UOI786528 UYE786433:UYE786528 VIA786433:VIA786528 VRW786433:VRW786528 WBS786433:WBS786528 WLO786433:WLO786528 WVK786433:WVK786528 C851969:C852064 IY851969:IY852064 SU851969:SU852064 ACQ851969:ACQ852064 AMM851969:AMM852064 AWI851969:AWI852064 BGE851969:BGE852064 BQA851969:BQA852064 BZW851969:BZW852064 CJS851969:CJS852064 CTO851969:CTO852064 DDK851969:DDK852064 DNG851969:DNG852064 DXC851969:DXC852064 EGY851969:EGY852064 EQU851969:EQU852064 FAQ851969:FAQ852064 FKM851969:FKM852064 FUI851969:FUI852064 GEE851969:GEE852064 GOA851969:GOA852064 GXW851969:GXW852064 HHS851969:HHS852064 HRO851969:HRO852064 IBK851969:IBK852064 ILG851969:ILG852064 IVC851969:IVC852064 JEY851969:JEY852064 JOU851969:JOU852064 JYQ851969:JYQ852064 KIM851969:KIM852064 KSI851969:KSI852064 LCE851969:LCE852064 LMA851969:LMA852064 LVW851969:LVW852064 MFS851969:MFS852064 MPO851969:MPO852064 MZK851969:MZK852064 NJG851969:NJG852064 NTC851969:NTC852064 OCY851969:OCY852064 OMU851969:OMU852064 OWQ851969:OWQ852064 PGM851969:PGM852064 PQI851969:PQI852064 QAE851969:QAE852064 QKA851969:QKA852064 QTW851969:QTW852064 RDS851969:RDS852064 RNO851969:RNO852064 RXK851969:RXK852064 SHG851969:SHG852064 SRC851969:SRC852064 TAY851969:TAY852064 TKU851969:TKU852064 TUQ851969:TUQ852064 UEM851969:UEM852064 UOI851969:UOI852064 UYE851969:UYE852064 VIA851969:VIA852064 VRW851969:VRW852064 WBS851969:WBS852064 WLO851969:WLO852064 WVK851969:WVK852064 C917505:C917600 IY917505:IY917600 SU917505:SU917600 ACQ917505:ACQ917600 AMM917505:AMM917600 AWI917505:AWI917600 BGE917505:BGE917600 BQA917505:BQA917600 BZW917505:BZW917600 CJS917505:CJS917600 CTO917505:CTO917600 DDK917505:DDK917600 DNG917505:DNG917600 DXC917505:DXC917600 EGY917505:EGY917600 EQU917505:EQU917600 FAQ917505:FAQ917600 FKM917505:FKM917600 FUI917505:FUI917600 GEE917505:GEE917600 GOA917505:GOA917600 GXW917505:GXW917600 HHS917505:HHS917600 HRO917505:HRO917600 IBK917505:IBK917600 ILG917505:ILG917600 IVC917505:IVC917600 JEY917505:JEY917600 JOU917505:JOU917600 JYQ917505:JYQ917600 KIM917505:KIM917600 KSI917505:KSI917600 LCE917505:LCE917600 LMA917505:LMA917600 LVW917505:LVW917600 MFS917505:MFS917600 MPO917505:MPO917600 MZK917505:MZK917600 NJG917505:NJG917600 NTC917505:NTC917600 OCY917505:OCY917600 OMU917505:OMU917600 OWQ917505:OWQ917600 PGM917505:PGM917600 PQI917505:PQI917600 QAE917505:QAE917600 QKA917505:QKA917600 QTW917505:QTW917600 RDS917505:RDS917600 RNO917505:RNO917600 RXK917505:RXK917600 SHG917505:SHG917600 SRC917505:SRC917600 TAY917505:TAY917600 TKU917505:TKU917600 TUQ917505:TUQ917600 UEM917505:UEM917600 UOI917505:UOI917600 UYE917505:UYE917600 VIA917505:VIA917600 VRW917505:VRW917600 WBS917505:WBS917600 WLO917505:WLO917600 WVK917505:WVK917600 C983041:C983136 IY983041:IY983136 SU983041:SU983136 ACQ983041:ACQ983136 AMM983041:AMM983136 AWI983041:AWI983136 BGE983041:BGE983136 BQA983041:BQA983136 BZW983041:BZW983136 CJS983041:CJS983136 CTO983041:CTO983136 DDK983041:DDK983136 DNG983041:DNG983136 DXC983041:DXC983136 EGY983041:EGY983136 EQU983041:EQU983136 FAQ983041:FAQ983136 FKM983041:FKM983136 FUI983041:FUI983136 GEE983041:GEE983136 GOA983041:GOA983136 GXW983041:GXW983136 HHS983041:HHS983136 HRO983041:HRO983136 IBK983041:IBK983136 ILG983041:ILG983136 IVC983041:IVC983136 JEY983041:JEY983136 JOU983041:JOU983136 JYQ983041:JYQ983136 KIM983041:KIM983136 KSI983041:KSI983136 LCE983041:LCE983136 LMA983041:LMA983136 LVW983041:LVW983136 MFS983041:MFS983136 MPO983041:MPO983136 MZK983041:MZK983136 NJG983041:NJG983136 NTC983041:NTC983136 OCY983041:OCY983136 OMU983041:OMU983136 OWQ983041:OWQ983136 PGM983041:PGM983136 PQI983041:PQI983136 QAE983041:QAE983136 QKA983041:QKA983136 QTW983041:QTW983136 RDS983041:RDS983136 RNO983041:RNO983136 RXK983041:RXK983136 SHG983041:SHG983136 SRC983041:SRC983136 TAY983041:TAY983136 TKU983041:TKU983136 TUQ983041:TUQ983136 UEM983041:UEM983136 UOI983041:UOI983136 UYE983041:UYE983136 VIA983041:VIA983136 VRW983041:VRW983136 WBS983041:WBS983136 WLO983041:WLO983136 WVK983041:WVK983136 D15:D96 IZ15:IZ96 SV15:SV96 ACR15:ACR96 AMN15:AMN96 AWJ15:AWJ96 BGF15:BGF96 BQB15:BQB96 BZX15:BZX96 CJT15:CJT96 CTP15:CTP96 DDL15:DDL96 DNH15:DNH96 DXD15:DXD96 EGZ15:EGZ96 EQV15:EQV96 FAR15:FAR96 FKN15:FKN96 FUJ15:FUJ96 GEF15:GEF96 GOB15:GOB96 GXX15:GXX96 HHT15:HHT96 HRP15:HRP96 IBL15:IBL96 ILH15:ILH96 IVD15:IVD96 JEZ15:JEZ96 JOV15:JOV96 JYR15:JYR96 KIN15:KIN96 KSJ15:KSJ96 LCF15:LCF96 LMB15:LMB96 LVX15:LVX96 MFT15:MFT96 MPP15:MPP96 MZL15:MZL96 NJH15:NJH96 NTD15:NTD96 OCZ15:OCZ96 OMV15:OMV96 OWR15:OWR96 PGN15:PGN96 PQJ15:PQJ96 QAF15:QAF96 QKB15:QKB96 QTX15:QTX96 RDT15:RDT96 RNP15:RNP96 RXL15:RXL96 SHH15:SHH96 SRD15:SRD96 TAZ15:TAZ96 TKV15:TKV96 TUR15:TUR96 UEN15:UEN96 UOJ15:UOJ96 UYF15:UYF96 VIB15:VIB96 VRX15:VRX96 WBT15:WBT96 WLP15:WLP96 WVL15:WVL96 D65551:D65632 IZ65551:IZ65632 SV65551:SV65632 ACR65551:ACR65632 AMN65551:AMN65632 AWJ65551:AWJ65632 BGF65551:BGF65632 BQB65551:BQB65632 BZX65551:BZX65632 CJT65551:CJT65632 CTP65551:CTP65632 DDL65551:DDL65632 DNH65551:DNH65632 DXD65551:DXD65632 EGZ65551:EGZ65632 EQV65551:EQV65632 FAR65551:FAR65632 FKN65551:FKN65632 FUJ65551:FUJ65632 GEF65551:GEF65632 GOB65551:GOB65632 GXX65551:GXX65632 HHT65551:HHT65632 HRP65551:HRP65632 IBL65551:IBL65632 ILH65551:ILH65632 IVD65551:IVD65632 JEZ65551:JEZ65632 JOV65551:JOV65632 JYR65551:JYR65632 KIN65551:KIN65632 KSJ65551:KSJ65632 LCF65551:LCF65632 LMB65551:LMB65632 LVX65551:LVX65632 MFT65551:MFT65632 MPP65551:MPP65632 MZL65551:MZL65632 NJH65551:NJH65632 NTD65551:NTD65632 OCZ65551:OCZ65632 OMV65551:OMV65632 OWR65551:OWR65632 PGN65551:PGN65632 PQJ65551:PQJ65632 QAF65551:QAF65632 QKB65551:QKB65632 QTX65551:QTX65632 RDT65551:RDT65632 RNP65551:RNP65632 RXL65551:RXL65632 SHH65551:SHH65632 SRD65551:SRD65632 TAZ65551:TAZ65632 TKV65551:TKV65632 TUR65551:TUR65632 UEN65551:UEN65632 UOJ65551:UOJ65632 UYF65551:UYF65632 VIB65551:VIB65632 VRX65551:VRX65632 WBT65551:WBT65632 WLP65551:WLP65632 WVL65551:WVL65632 D131087:D131168 IZ131087:IZ131168 SV131087:SV131168 ACR131087:ACR131168 AMN131087:AMN131168 AWJ131087:AWJ131168 BGF131087:BGF131168 BQB131087:BQB131168 BZX131087:BZX131168 CJT131087:CJT131168 CTP131087:CTP131168 DDL131087:DDL131168 DNH131087:DNH131168 DXD131087:DXD131168 EGZ131087:EGZ131168 EQV131087:EQV131168 FAR131087:FAR131168 FKN131087:FKN131168 FUJ131087:FUJ131168 GEF131087:GEF131168 GOB131087:GOB131168 GXX131087:GXX131168 HHT131087:HHT131168 HRP131087:HRP131168 IBL131087:IBL131168 ILH131087:ILH131168 IVD131087:IVD131168 JEZ131087:JEZ131168 JOV131087:JOV131168 JYR131087:JYR131168 KIN131087:KIN131168 KSJ131087:KSJ131168 LCF131087:LCF131168 LMB131087:LMB131168 LVX131087:LVX131168 MFT131087:MFT131168 MPP131087:MPP131168 MZL131087:MZL131168 NJH131087:NJH131168 NTD131087:NTD131168 OCZ131087:OCZ131168 OMV131087:OMV131168 OWR131087:OWR131168 PGN131087:PGN131168 PQJ131087:PQJ131168 QAF131087:QAF131168 QKB131087:QKB131168 QTX131087:QTX131168 RDT131087:RDT131168 RNP131087:RNP131168 RXL131087:RXL131168 SHH131087:SHH131168 SRD131087:SRD131168 TAZ131087:TAZ131168 TKV131087:TKV131168 TUR131087:TUR131168 UEN131087:UEN131168 UOJ131087:UOJ131168 UYF131087:UYF131168 VIB131087:VIB131168 VRX131087:VRX131168 WBT131087:WBT131168 WLP131087:WLP131168 WVL131087:WVL131168 D196623:D196704 IZ196623:IZ196704 SV196623:SV196704 ACR196623:ACR196704 AMN196623:AMN196704 AWJ196623:AWJ196704 BGF196623:BGF196704 BQB196623:BQB196704 BZX196623:BZX196704 CJT196623:CJT196704 CTP196623:CTP196704 DDL196623:DDL196704 DNH196623:DNH196704 DXD196623:DXD196704 EGZ196623:EGZ196704 EQV196623:EQV196704 FAR196623:FAR196704 FKN196623:FKN196704 FUJ196623:FUJ196704 GEF196623:GEF196704 GOB196623:GOB196704 GXX196623:GXX196704 HHT196623:HHT196704 HRP196623:HRP196704 IBL196623:IBL196704 ILH196623:ILH196704 IVD196623:IVD196704 JEZ196623:JEZ196704 JOV196623:JOV196704 JYR196623:JYR196704 KIN196623:KIN196704 KSJ196623:KSJ196704 LCF196623:LCF196704 LMB196623:LMB196704 LVX196623:LVX196704 MFT196623:MFT196704 MPP196623:MPP196704 MZL196623:MZL196704 NJH196623:NJH196704 NTD196623:NTD196704 OCZ196623:OCZ196704 OMV196623:OMV196704 OWR196623:OWR196704 PGN196623:PGN196704 PQJ196623:PQJ196704 QAF196623:QAF196704 QKB196623:QKB196704 QTX196623:QTX196704 RDT196623:RDT196704 RNP196623:RNP196704 RXL196623:RXL196704 SHH196623:SHH196704 SRD196623:SRD196704 TAZ196623:TAZ196704 TKV196623:TKV196704 TUR196623:TUR196704 UEN196623:UEN196704 UOJ196623:UOJ196704 UYF196623:UYF196704 VIB196623:VIB196704 VRX196623:VRX196704 WBT196623:WBT196704 WLP196623:WLP196704 WVL196623:WVL196704 D262159:D262240 IZ262159:IZ262240 SV262159:SV262240 ACR262159:ACR262240 AMN262159:AMN262240 AWJ262159:AWJ262240 BGF262159:BGF262240 BQB262159:BQB262240 BZX262159:BZX262240 CJT262159:CJT262240 CTP262159:CTP262240 DDL262159:DDL262240 DNH262159:DNH262240 DXD262159:DXD262240 EGZ262159:EGZ262240 EQV262159:EQV262240 FAR262159:FAR262240 FKN262159:FKN262240 FUJ262159:FUJ262240 GEF262159:GEF262240 GOB262159:GOB262240 GXX262159:GXX262240 HHT262159:HHT262240 HRP262159:HRP262240 IBL262159:IBL262240 ILH262159:ILH262240 IVD262159:IVD262240 JEZ262159:JEZ262240 JOV262159:JOV262240 JYR262159:JYR262240 KIN262159:KIN262240 KSJ262159:KSJ262240 LCF262159:LCF262240 LMB262159:LMB262240 LVX262159:LVX262240 MFT262159:MFT262240 MPP262159:MPP262240 MZL262159:MZL262240 NJH262159:NJH262240 NTD262159:NTD262240 OCZ262159:OCZ262240 OMV262159:OMV262240 OWR262159:OWR262240 PGN262159:PGN262240 PQJ262159:PQJ262240 QAF262159:QAF262240 QKB262159:QKB262240 QTX262159:QTX262240 RDT262159:RDT262240 RNP262159:RNP262240 RXL262159:RXL262240 SHH262159:SHH262240 SRD262159:SRD262240 TAZ262159:TAZ262240 TKV262159:TKV262240 TUR262159:TUR262240 UEN262159:UEN262240 UOJ262159:UOJ262240 UYF262159:UYF262240 VIB262159:VIB262240 VRX262159:VRX262240 WBT262159:WBT262240 WLP262159:WLP262240 WVL262159:WVL262240 D327695:D327776 IZ327695:IZ327776 SV327695:SV327776 ACR327695:ACR327776 AMN327695:AMN327776 AWJ327695:AWJ327776 BGF327695:BGF327776 BQB327695:BQB327776 BZX327695:BZX327776 CJT327695:CJT327776 CTP327695:CTP327776 DDL327695:DDL327776 DNH327695:DNH327776 DXD327695:DXD327776 EGZ327695:EGZ327776 EQV327695:EQV327776 FAR327695:FAR327776 FKN327695:FKN327776 FUJ327695:FUJ327776 GEF327695:GEF327776 GOB327695:GOB327776 GXX327695:GXX327776 HHT327695:HHT327776 HRP327695:HRP327776 IBL327695:IBL327776 ILH327695:ILH327776 IVD327695:IVD327776 JEZ327695:JEZ327776 JOV327695:JOV327776 JYR327695:JYR327776 KIN327695:KIN327776 KSJ327695:KSJ327776 LCF327695:LCF327776 LMB327695:LMB327776 LVX327695:LVX327776 MFT327695:MFT327776 MPP327695:MPP327776 MZL327695:MZL327776 NJH327695:NJH327776 NTD327695:NTD327776 OCZ327695:OCZ327776 OMV327695:OMV327776 OWR327695:OWR327776 PGN327695:PGN327776 PQJ327695:PQJ327776 QAF327695:QAF327776 QKB327695:QKB327776 QTX327695:QTX327776 RDT327695:RDT327776 RNP327695:RNP327776 RXL327695:RXL327776 SHH327695:SHH327776 SRD327695:SRD327776 TAZ327695:TAZ327776 TKV327695:TKV327776 TUR327695:TUR327776 UEN327695:UEN327776 UOJ327695:UOJ327776 UYF327695:UYF327776 VIB327695:VIB327776 VRX327695:VRX327776 WBT327695:WBT327776 WLP327695:WLP327776 WVL327695:WVL327776 D393231:D393312 IZ393231:IZ393312 SV393231:SV393312 ACR393231:ACR393312 AMN393231:AMN393312 AWJ393231:AWJ393312 BGF393231:BGF393312 BQB393231:BQB393312 BZX393231:BZX393312 CJT393231:CJT393312 CTP393231:CTP393312 DDL393231:DDL393312 DNH393231:DNH393312 DXD393231:DXD393312 EGZ393231:EGZ393312 EQV393231:EQV393312 FAR393231:FAR393312 FKN393231:FKN393312 FUJ393231:FUJ393312 GEF393231:GEF393312 GOB393231:GOB393312 GXX393231:GXX393312 HHT393231:HHT393312 HRP393231:HRP393312 IBL393231:IBL393312 ILH393231:ILH393312 IVD393231:IVD393312 JEZ393231:JEZ393312 JOV393231:JOV393312 JYR393231:JYR393312 KIN393231:KIN393312 KSJ393231:KSJ393312 LCF393231:LCF393312 LMB393231:LMB393312 LVX393231:LVX393312 MFT393231:MFT393312 MPP393231:MPP393312 MZL393231:MZL393312 NJH393231:NJH393312 NTD393231:NTD393312 OCZ393231:OCZ393312 OMV393231:OMV393312 OWR393231:OWR393312 PGN393231:PGN393312 PQJ393231:PQJ393312 QAF393231:QAF393312 QKB393231:QKB393312 QTX393231:QTX393312 RDT393231:RDT393312 RNP393231:RNP393312 RXL393231:RXL393312 SHH393231:SHH393312 SRD393231:SRD393312 TAZ393231:TAZ393312 TKV393231:TKV393312 TUR393231:TUR393312 UEN393231:UEN393312 UOJ393231:UOJ393312 UYF393231:UYF393312 VIB393231:VIB393312 VRX393231:VRX393312 WBT393231:WBT393312 WLP393231:WLP393312 WVL393231:WVL393312 D458767:D458848 IZ458767:IZ458848 SV458767:SV458848 ACR458767:ACR458848 AMN458767:AMN458848 AWJ458767:AWJ458848 BGF458767:BGF458848 BQB458767:BQB458848 BZX458767:BZX458848 CJT458767:CJT458848 CTP458767:CTP458848 DDL458767:DDL458848 DNH458767:DNH458848 DXD458767:DXD458848 EGZ458767:EGZ458848 EQV458767:EQV458848 FAR458767:FAR458848 FKN458767:FKN458848 FUJ458767:FUJ458848 GEF458767:GEF458848 GOB458767:GOB458848 GXX458767:GXX458848 HHT458767:HHT458848 HRP458767:HRP458848 IBL458767:IBL458848 ILH458767:ILH458848 IVD458767:IVD458848 JEZ458767:JEZ458848 JOV458767:JOV458848 JYR458767:JYR458848 KIN458767:KIN458848 KSJ458767:KSJ458848 LCF458767:LCF458848 LMB458767:LMB458848 LVX458767:LVX458848 MFT458767:MFT458848 MPP458767:MPP458848 MZL458767:MZL458848 NJH458767:NJH458848 NTD458767:NTD458848 OCZ458767:OCZ458848 OMV458767:OMV458848 OWR458767:OWR458848 PGN458767:PGN458848 PQJ458767:PQJ458848 QAF458767:QAF458848 QKB458767:QKB458848 QTX458767:QTX458848 RDT458767:RDT458848 RNP458767:RNP458848 RXL458767:RXL458848 SHH458767:SHH458848 SRD458767:SRD458848 TAZ458767:TAZ458848 TKV458767:TKV458848 TUR458767:TUR458848 UEN458767:UEN458848 UOJ458767:UOJ458848 UYF458767:UYF458848 VIB458767:VIB458848 VRX458767:VRX458848 WBT458767:WBT458848 WLP458767:WLP458848 WVL458767:WVL458848 D524303:D524384 IZ524303:IZ524384 SV524303:SV524384 ACR524303:ACR524384 AMN524303:AMN524384 AWJ524303:AWJ524384 BGF524303:BGF524384 BQB524303:BQB524384 BZX524303:BZX524384 CJT524303:CJT524384 CTP524303:CTP524384 DDL524303:DDL524384 DNH524303:DNH524384 DXD524303:DXD524384 EGZ524303:EGZ524384 EQV524303:EQV524384 FAR524303:FAR524384 FKN524303:FKN524384 FUJ524303:FUJ524384 GEF524303:GEF524384 GOB524303:GOB524384 GXX524303:GXX524384 HHT524303:HHT524384 HRP524303:HRP524384 IBL524303:IBL524384 ILH524303:ILH524384 IVD524303:IVD524384 JEZ524303:JEZ524384 JOV524303:JOV524384 JYR524303:JYR524384 KIN524303:KIN524384 KSJ524303:KSJ524384 LCF524303:LCF524384 LMB524303:LMB524384 LVX524303:LVX524384 MFT524303:MFT524384 MPP524303:MPP524384 MZL524303:MZL524384 NJH524303:NJH524384 NTD524303:NTD524384 OCZ524303:OCZ524384 OMV524303:OMV524384 OWR524303:OWR524384 PGN524303:PGN524384 PQJ524303:PQJ524384 QAF524303:QAF524384 QKB524303:QKB524384 QTX524303:QTX524384 RDT524303:RDT524384 RNP524303:RNP524384 RXL524303:RXL524384 SHH524303:SHH524384 SRD524303:SRD524384 TAZ524303:TAZ524384 TKV524303:TKV524384 TUR524303:TUR524384 UEN524303:UEN524384 UOJ524303:UOJ524384 UYF524303:UYF524384 VIB524303:VIB524384 VRX524303:VRX524384 WBT524303:WBT524384 WLP524303:WLP524384 WVL524303:WVL524384 D589839:D589920 IZ589839:IZ589920 SV589839:SV589920 ACR589839:ACR589920 AMN589839:AMN589920 AWJ589839:AWJ589920 BGF589839:BGF589920 BQB589839:BQB589920 BZX589839:BZX589920 CJT589839:CJT589920 CTP589839:CTP589920 DDL589839:DDL589920 DNH589839:DNH589920 DXD589839:DXD589920 EGZ589839:EGZ589920 EQV589839:EQV589920 FAR589839:FAR589920 FKN589839:FKN589920 FUJ589839:FUJ589920 GEF589839:GEF589920 GOB589839:GOB589920 GXX589839:GXX589920 HHT589839:HHT589920 HRP589839:HRP589920 IBL589839:IBL589920 ILH589839:ILH589920 IVD589839:IVD589920 JEZ589839:JEZ589920 JOV589839:JOV589920 JYR589839:JYR589920 KIN589839:KIN589920 KSJ589839:KSJ589920 LCF589839:LCF589920 LMB589839:LMB589920 LVX589839:LVX589920 MFT589839:MFT589920 MPP589839:MPP589920 MZL589839:MZL589920 NJH589839:NJH589920 NTD589839:NTD589920 OCZ589839:OCZ589920 OMV589839:OMV589920 OWR589839:OWR589920 PGN589839:PGN589920 PQJ589839:PQJ589920 QAF589839:QAF589920 QKB589839:QKB589920 QTX589839:QTX589920 RDT589839:RDT589920 RNP589839:RNP589920 RXL589839:RXL589920 SHH589839:SHH589920 SRD589839:SRD589920 TAZ589839:TAZ589920 TKV589839:TKV589920 TUR589839:TUR589920 UEN589839:UEN589920 UOJ589839:UOJ589920 UYF589839:UYF589920 VIB589839:VIB589920 VRX589839:VRX589920 WBT589839:WBT589920 WLP589839:WLP589920 WVL589839:WVL589920 D655375:D655456 IZ655375:IZ655456 SV655375:SV655456 ACR655375:ACR655456 AMN655375:AMN655456 AWJ655375:AWJ655456 BGF655375:BGF655456 BQB655375:BQB655456 BZX655375:BZX655456 CJT655375:CJT655456 CTP655375:CTP655456 DDL655375:DDL655456 DNH655375:DNH655456 DXD655375:DXD655456 EGZ655375:EGZ655456 EQV655375:EQV655456 FAR655375:FAR655456 FKN655375:FKN655456 FUJ655375:FUJ655456 GEF655375:GEF655456 GOB655375:GOB655456 GXX655375:GXX655456 HHT655375:HHT655456 HRP655375:HRP655456 IBL655375:IBL655456 ILH655375:ILH655456 IVD655375:IVD655456 JEZ655375:JEZ655456 JOV655375:JOV655456 JYR655375:JYR655456 KIN655375:KIN655456 KSJ655375:KSJ655456 LCF655375:LCF655456 LMB655375:LMB655456 LVX655375:LVX655456 MFT655375:MFT655456 MPP655375:MPP655456 MZL655375:MZL655456 NJH655375:NJH655456 NTD655375:NTD655456 OCZ655375:OCZ655456 OMV655375:OMV655456 OWR655375:OWR655456 PGN655375:PGN655456 PQJ655375:PQJ655456 QAF655375:QAF655456 QKB655375:QKB655456 QTX655375:QTX655456 RDT655375:RDT655456 RNP655375:RNP655456 RXL655375:RXL655456 SHH655375:SHH655456 SRD655375:SRD655456 TAZ655375:TAZ655456 TKV655375:TKV655456 TUR655375:TUR655456 UEN655375:UEN655456 UOJ655375:UOJ655456 UYF655375:UYF655456 VIB655375:VIB655456 VRX655375:VRX655456 WBT655375:WBT655456 WLP655375:WLP655456 WVL655375:WVL655456 D720911:D720992 IZ720911:IZ720992 SV720911:SV720992 ACR720911:ACR720992 AMN720911:AMN720992 AWJ720911:AWJ720992 BGF720911:BGF720992 BQB720911:BQB720992 BZX720911:BZX720992 CJT720911:CJT720992 CTP720911:CTP720992 DDL720911:DDL720992 DNH720911:DNH720992 DXD720911:DXD720992 EGZ720911:EGZ720992 EQV720911:EQV720992 FAR720911:FAR720992 FKN720911:FKN720992 FUJ720911:FUJ720992 GEF720911:GEF720992 GOB720911:GOB720992 GXX720911:GXX720992 HHT720911:HHT720992 HRP720911:HRP720992 IBL720911:IBL720992 ILH720911:ILH720992 IVD720911:IVD720992 JEZ720911:JEZ720992 JOV720911:JOV720992 JYR720911:JYR720992 KIN720911:KIN720992 KSJ720911:KSJ720992 LCF720911:LCF720992 LMB720911:LMB720992 LVX720911:LVX720992 MFT720911:MFT720992 MPP720911:MPP720992 MZL720911:MZL720992 NJH720911:NJH720992 NTD720911:NTD720992 OCZ720911:OCZ720992 OMV720911:OMV720992 OWR720911:OWR720992 PGN720911:PGN720992 PQJ720911:PQJ720992 QAF720911:QAF720992 QKB720911:QKB720992 QTX720911:QTX720992 RDT720911:RDT720992 RNP720911:RNP720992 RXL720911:RXL720992 SHH720911:SHH720992 SRD720911:SRD720992 TAZ720911:TAZ720992 TKV720911:TKV720992 TUR720911:TUR720992 UEN720911:UEN720992 UOJ720911:UOJ720992 UYF720911:UYF720992 VIB720911:VIB720992 VRX720911:VRX720992 WBT720911:WBT720992 WLP720911:WLP720992 WVL720911:WVL720992 D786447:D786528 IZ786447:IZ786528 SV786447:SV786528 ACR786447:ACR786528 AMN786447:AMN786528 AWJ786447:AWJ786528 BGF786447:BGF786528 BQB786447:BQB786528 BZX786447:BZX786528 CJT786447:CJT786528 CTP786447:CTP786528 DDL786447:DDL786528 DNH786447:DNH786528 DXD786447:DXD786528 EGZ786447:EGZ786528 EQV786447:EQV786528 FAR786447:FAR786528 FKN786447:FKN786528 FUJ786447:FUJ786528 GEF786447:GEF786528 GOB786447:GOB786528 GXX786447:GXX786528 HHT786447:HHT786528 HRP786447:HRP786528 IBL786447:IBL786528 ILH786447:ILH786528 IVD786447:IVD786528 JEZ786447:JEZ786528 JOV786447:JOV786528 JYR786447:JYR786528 KIN786447:KIN786528 KSJ786447:KSJ786528 LCF786447:LCF786528 LMB786447:LMB786528 LVX786447:LVX786528 MFT786447:MFT786528 MPP786447:MPP786528 MZL786447:MZL786528 NJH786447:NJH786528 NTD786447:NTD786528 OCZ786447:OCZ786528 OMV786447:OMV786528 OWR786447:OWR786528 PGN786447:PGN786528 PQJ786447:PQJ786528 QAF786447:QAF786528 QKB786447:QKB786528 QTX786447:QTX786528 RDT786447:RDT786528 RNP786447:RNP786528 RXL786447:RXL786528 SHH786447:SHH786528 SRD786447:SRD786528 TAZ786447:TAZ786528 TKV786447:TKV786528 TUR786447:TUR786528 UEN786447:UEN786528 UOJ786447:UOJ786528 UYF786447:UYF786528 VIB786447:VIB786528 VRX786447:VRX786528 WBT786447:WBT786528 WLP786447:WLP786528 WVL786447:WVL786528 D851983:D852064 IZ851983:IZ852064 SV851983:SV852064 ACR851983:ACR852064 AMN851983:AMN852064 AWJ851983:AWJ852064 BGF851983:BGF852064 BQB851983:BQB852064 BZX851983:BZX852064 CJT851983:CJT852064 CTP851983:CTP852064 DDL851983:DDL852064 DNH851983:DNH852064 DXD851983:DXD852064 EGZ851983:EGZ852064 EQV851983:EQV852064 FAR851983:FAR852064 FKN851983:FKN852064 FUJ851983:FUJ852064 GEF851983:GEF852064 GOB851983:GOB852064 GXX851983:GXX852064 HHT851983:HHT852064 HRP851983:HRP852064 IBL851983:IBL852064 ILH851983:ILH852064 IVD851983:IVD852064 JEZ851983:JEZ852064 JOV851983:JOV852064 JYR851983:JYR852064 KIN851983:KIN852064 KSJ851983:KSJ852064 LCF851983:LCF852064 LMB851983:LMB852064 LVX851983:LVX852064 MFT851983:MFT852064 MPP851983:MPP852064 MZL851983:MZL852064 NJH851983:NJH852064 NTD851983:NTD852064 OCZ851983:OCZ852064 OMV851983:OMV852064 OWR851983:OWR852064 PGN851983:PGN852064 PQJ851983:PQJ852064 QAF851983:QAF852064 QKB851983:QKB852064 QTX851983:QTX852064 RDT851983:RDT852064 RNP851983:RNP852064 RXL851983:RXL852064 SHH851983:SHH852064 SRD851983:SRD852064 TAZ851983:TAZ852064 TKV851983:TKV852064 TUR851983:TUR852064 UEN851983:UEN852064 UOJ851983:UOJ852064 UYF851983:UYF852064 VIB851983:VIB852064 VRX851983:VRX852064 WBT851983:WBT852064 WLP851983:WLP852064 WVL851983:WVL852064 D917519:D917600 IZ917519:IZ917600 SV917519:SV917600 ACR917519:ACR917600 AMN917519:AMN917600 AWJ917519:AWJ917600 BGF917519:BGF917600 BQB917519:BQB917600 BZX917519:BZX917600 CJT917519:CJT917600 CTP917519:CTP917600 DDL917519:DDL917600 DNH917519:DNH917600 DXD917519:DXD917600 EGZ917519:EGZ917600 EQV917519:EQV917600 FAR917519:FAR917600 FKN917519:FKN917600 FUJ917519:FUJ917600 GEF917519:GEF917600 GOB917519:GOB917600 GXX917519:GXX917600 HHT917519:HHT917600 HRP917519:HRP917600 IBL917519:IBL917600 ILH917519:ILH917600 IVD917519:IVD917600 JEZ917519:JEZ917600 JOV917519:JOV917600 JYR917519:JYR917600 KIN917519:KIN917600 KSJ917519:KSJ917600 LCF917519:LCF917600 LMB917519:LMB917600 LVX917519:LVX917600 MFT917519:MFT917600 MPP917519:MPP917600 MZL917519:MZL917600 NJH917519:NJH917600 NTD917519:NTD917600 OCZ917519:OCZ917600 OMV917519:OMV917600 OWR917519:OWR917600 PGN917519:PGN917600 PQJ917519:PQJ917600 QAF917519:QAF917600 QKB917519:QKB917600 QTX917519:QTX917600 RDT917519:RDT917600 RNP917519:RNP917600 RXL917519:RXL917600 SHH917519:SHH917600 SRD917519:SRD917600 TAZ917519:TAZ917600 TKV917519:TKV917600 TUR917519:TUR917600 UEN917519:UEN917600 UOJ917519:UOJ917600 UYF917519:UYF917600 VIB917519:VIB917600 VRX917519:VRX917600 WBT917519:WBT917600 WLP917519:WLP917600 WVL917519:WVL917600 D983055:D983136 IZ983055:IZ983136 SV983055:SV983136 ACR983055:ACR983136 AMN983055:AMN983136 AWJ983055:AWJ983136 BGF983055:BGF983136 BQB983055:BQB983136 BZX983055:BZX983136 CJT983055:CJT983136 CTP983055:CTP983136 DDL983055:DDL983136 DNH983055:DNH983136 DXD983055:DXD983136 EGZ983055:EGZ983136 EQV983055:EQV983136 FAR983055:FAR983136 FKN983055:FKN983136 FUJ983055:FUJ983136 GEF983055:GEF983136 GOB983055:GOB983136 GXX983055:GXX983136 HHT983055:HHT983136 HRP983055:HRP983136 IBL983055:IBL983136 ILH983055:ILH983136 IVD983055:IVD983136 JEZ983055:JEZ983136 JOV983055:JOV983136 JYR983055:JYR983136 KIN983055:KIN983136 KSJ983055:KSJ983136 LCF983055:LCF983136 LMB983055:LMB983136 LVX983055:LVX983136 MFT983055:MFT983136 MPP983055:MPP983136 MZL983055:MZL983136 NJH983055:NJH983136 NTD983055:NTD983136 OCZ983055:OCZ983136 OMV983055:OMV983136 OWR983055:OWR983136 PGN983055:PGN983136 PQJ983055:PQJ983136 QAF983055:QAF983136 QKB983055:QKB983136 QTX983055:QTX983136 RDT983055:RDT983136 RNP983055:RNP983136 RXL983055:RXL983136 SHH983055:SHH983136 SRD983055:SRD983136 TAZ983055:TAZ983136 TKV983055:TKV983136 TUR983055:TUR983136 UEN983055:UEN983136 UOJ983055:UOJ983136 UYF983055:UYF983136 VIB983055:VIB983136 VRX983055:VRX983136 WBT983055:WBT983136 WLP983055:WLP983136 WVL983055:WVL983136 D2:F3 IZ2:JB3 SV2:SX3 ACR2:ACT3 AMN2:AMP3 AWJ2:AWL3 BGF2:BGH3 BQB2:BQD3 BZX2:BZZ3 CJT2:CJV3 CTP2:CTR3 DDL2:DDN3 DNH2:DNJ3 DXD2:DXF3 EGZ2:EHB3 EQV2:EQX3 FAR2:FAT3 FKN2:FKP3 FUJ2:FUL3 GEF2:GEH3 GOB2:GOD3 GXX2:GXZ3 HHT2:HHV3 HRP2:HRR3 IBL2:IBN3 ILH2:ILJ3 IVD2:IVF3 JEZ2:JFB3 JOV2:JOX3 JYR2:JYT3 KIN2:KIP3 KSJ2:KSL3 LCF2:LCH3 LMB2:LMD3 LVX2:LVZ3 MFT2:MFV3 MPP2:MPR3 MZL2:MZN3 NJH2:NJJ3 NTD2:NTF3 OCZ2:ODB3 OMV2:OMX3 OWR2:OWT3 PGN2:PGP3 PQJ2:PQL3 QAF2:QAH3 QKB2:QKD3 QTX2:QTZ3 RDT2:RDV3 RNP2:RNR3 RXL2:RXN3 SHH2:SHJ3 SRD2:SRF3 TAZ2:TBB3 TKV2:TKX3 TUR2:TUT3 UEN2:UEP3 UOJ2:UOL3 UYF2:UYH3 VIB2:VID3 VRX2:VRZ3 WBT2:WBV3 WLP2:WLR3 WVL2:WVN3 D65538:F65539 IZ65538:JB65539 SV65538:SX65539 ACR65538:ACT65539 AMN65538:AMP65539 AWJ65538:AWL65539 BGF65538:BGH65539 BQB65538:BQD65539 BZX65538:BZZ65539 CJT65538:CJV65539 CTP65538:CTR65539 DDL65538:DDN65539 DNH65538:DNJ65539 DXD65538:DXF65539 EGZ65538:EHB65539 EQV65538:EQX65539 FAR65538:FAT65539 FKN65538:FKP65539 FUJ65538:FUL65539 GEF65538:GEH65539 GOB65538:GOD65539 GXX65538:GXZ65539 HHT65538:HHV65539 HRP65538:HRR65539 IBL65538:IBN65539 ILH65538:ILJ65539 IVD65538:IVF65539 JEZ65538:JFB65539 JOV65538:JOX65539 JYR65538:JYT65539 KIN65538:KIP65539 KSJ65538:KSL65539 LCF65538:LCH65539 LMB65538:LMD65539 LVX65538:LVZ65539 MFT65538:MFV65539 MPP65538:MPR65539 MZL65538:MZN65539 NJH65538:NJJ65539 NTD65538:NTF65539 OCZ65538:ODB65539 OMV65538:OMX65539 OWR65538:OWT65539 PGN65538:PGP65539 PQJ65538:PQL65539 QAF65538:QAH65539 QKB65538:QKD65539 QTX65538:QTZ65539 RDT65538:RDV65539 RNP65538:RNR65539 RXL65538:RXN65539 SHH65538:SHJ65539 SRD65538:SRF65539 TAZ65538:TBB65539 TKV65538:TKX65539 TUR65538:TUT65539 UEN65538:UEP65539 UOJ65538:UOL65539 UYF65538:UYH65539 VIB65538:VID65539 VRX65538:VRZ65539 WBT65538:WBV65539 WLP65538:WLR65539 WVL65538:WVN65539 D131074:F131075 IZ131074:JB131075 SV131074:SX131075 ACR131074:ACT131075 AMN131074:AMP131075 AWJ131074:AWL131075 BGF131074:BGH131075 BQB131074:BQD131075 BZX131074:BZZ131075 CJT131074:CJV131075 CTP131074:CTR131075 DDL131074:DDN131075 DNH131074:DNJ131075 DXD131074:DXF131075 EGZ131074:EHB131075 EQV131074:EQX131075 FAR131074:FAT131075 FKN131074:FKP131075 FUJ131074:FUL131075 GEF131074:GEH131075 GOB131074:GOD131075 GXX131074:GXZ131075 HHT131074:HHV131075 HRP131074:HRR131075 IBL131074:IBN131075 ILH131074:ILJ131075 IVD131074:IVF131075 JEZ131074:JFB131075 JOV131074:JOX131075 JYR131074:JYT131075 KIN131074:KIP131075 KSJ131074:KSL131075 LCF131074:LCH131075 LMB131074:LMD131075 LVX131074:LVZ131075 MFT131074:MFV131075 MPP131074:MPR131075 MZL131074:MZN131075 NJH131074:NJJ131075 NTD131074:NTF131075 OCZ131074:ODB131075 OMV131074:OMX131075 OWR131074:OWT131075 PGN131074:PGP131075 PQJ131074:PQL131075 QAF131074:QAH131075 QKB131074:QKD131075 QTX131074:QTZ131075 RDT131074:RDV131075 RNP131074:RNR131075 RXL131074:RXN131075 SHH131074:SHJ131075 SRD131074:SRF131075 TAZ131074:TBB131075 TKV131074:TKX131075 TUR131074:TUT131075 UEN131074:UEP131075 UOJ131074:UOL131075 UYF131074:UYH131075 VIB131074:VID131075 VRX131074:VRZ131075 WBT131074:WBV131075 WLP131074:WLR131075 WVL131074:WVN131075 D196610:F196611 IZ196610:JB196611 SV196610:SX196611 ACR196610:ACT196611 AMN196610:AMP196611 AWJ196610:AWL196611 BGF196610:BGH196611 BQB196610:BQD196611 BZX196610:BZZ196611 CJT196610:CJV196611 CTP196610:CTR196611 DDL196610:DDN196611 DNH196610:DNJ196611 DXD196610:DXF196611 EGZ196610:EHB196611 EQV196610:EQX196611 FAR196610:FAT196611 FKN196610:FKP196611 FUJ196610:FUL196611 GEF196610:GEH196611 GOB196610:GOD196611 GXX196610:GXZ196611 HHT196610:HHV196611 HRP196610:HRR196611 IBL196610:IBN196611 ILH196610:ILJ196611 IVD196610:IVF196611 JEZ196610:JFB196611 JOV196610:JOX196611 JYR196610:JYT196611 KIN196610:KIP196611 KSJ196610:KSL196611 LCF196610:LCH196611 LMB196610:LMD196611 LVX196610:LVZ196611 MFT196610:MFV196611 MPP196610:MPR196611 MZL196610:MZN196611 NJH196610:NJJ196611 NTD196610:NTF196611 OCZ196610:ODB196611 OMV196610:OMX196611 OWR196610:OWT196611 PGN196610:PGP196611 PQJ196610:PQL196611 QAF196610:QAH196611 QKB196610:QKD196611 QTX196610:QTZ196611 RDT196610:RDV196611 RNP196610:RNR196611 RXL196610:RXN196611 SHH196610:SHJ196611 SRD196610:SRF196611 TAZ196610:TBB196611 TKV196610:TKX196611 TUR196610:TUT196611 UEN196610:UEP196611 UOJ196610:UOL196611 UYF196610:UYH196611 VIB196610:VID196611 VRX196610:VRZ196611 WBT196610:WBV196611 WLP196610:WLR196611 WVL196610:WVN196611 D262146:F262147 IZ262146:JB262147 SV262146:SX262147 ACR262146:ACT262147 AMN262146:AMP262147 AWJ262146:AWL262147 BGF262146:BGH262147 BQB262146:BQD262147 BZX262146:BZZ262147 CJT262146:CJV262147 CTP262146:CTR262147 DDL262146:DDN262147 DNH262146:DNJ262147 DXD262146:DXF262147 EGZ262146:EHB262147 EQV262146:EQX262147 FAR262146:FAT262147 FKN262146:FKP262147 FUJ262146:FUL262147 GEF262146:GEH262147 GOB262146:GOD262147 GXX262146:GXZ262147 HHT262146:HHV262147 HRP262146:HRR262147 IBL262146:IBN262147 ILH262146:ILJ262147 IVD262146:IVF262147 JEZ262146:JFB262147 JOV262146:JOX262147 JYR262146:JYT262147 KIN262146:KIP262147 KSJ262146:KSL262147 LCF262146:LCH262147 LMB262146:LMD262147 LVX262146:LVZ262147 MFT262146:MFV262147 MPP262146:MPR262147 MZL262146:MZN262147 NJH262146:NJJ262147 NTD262146:NTF262147 OCZ262146:ODB262147 OMV262146:OMX262147 OWR262146:OWT262147 PGN262146:PGP262147 PQJ262146:PQL262147 QAF262146:QAH262147 QKB262146:QKD262147 QTX262146:QTZ262147 RDT262146:RDV262147 RNP262146:RNR262147 RXL262146:RXN262147 SHH262146:SHJ262147 SRD262146:SRF262147 TAZ262146:TBB262147 TKV262146:TKX262147 TUR262146:TUT262147 UEN262146:UEP262147 UOJ262146:UOL262147 UYF262146:UYH262147 VIB262146:VID262147 VRX262146:VRZ262147 WBT262146:WBV262147 WLP262146:WLR262147 WVL262146:WVN262147 D327682:F327683 IZ327682:JB327683 SV327682:SX327683 ACR327682:ACT327683 AMN327682:AMP327683 AWJ327682:AWL327683 BGF327682:BGH327683 BQB327682:BQD327683 BZX327682:BZZ327683 CJT327682:CJV327683 CTP327682:CTR327683 DDL327682:DDN327683 DNH327682:DNJ327683 DXD327682:DXF327683 EGZ327682:EHB327683 EQV327682:EQX327683 FAR327682:FAT327683 FKN327682:FKP327683 FUJ327682:FUL327683 GEF327682:GEH327683 GOB327682:GOD327683 GXX327682:GXZ327683 HHT327682:HHV327683 HRP327682:HRR327683 IBL327682:IBN327683 ILH327682:ILJ327683 IVD327682:IVF327683 JEZ327682:JFB327683 JOV327682:JOX327683 JYR327682:JYT327683 KIN327682:KIP327683 KSJ327682:KSL327683 LCF327682:LCH327683 LMB327682:LMD327683 LVX327682:LVZ327683 MFT327682:MFV327683 MPP327682:MPR327683 MZL327682:MZN327683 NJH327682:NJJ327683 NTD327682:NTF327683 OCZ327682:ODB327683 OMV327682:OMX327683 OWR327682:OWT327683 PGN327682:PGP327683 PQJ327682:PQL327683 QAF327682:QAH327683 QKB327682:QKD327683 QTX327682:QTZ327683 RDT327682:RDV327683 RNP327682:RNR327683 RXL327682:RXN327683 SHH327682:SHJ327683 SRD327682:SRF327683 TAZ327682:TBB327683 TKV327682:TKX327683 TUR327682:TUT327683 UEN327682:UEP327683 UOJ327682:UOL327683 UYF327682:UYH327683 VIB327682:VID327683 VRX327682:VRZ327683 WBT327682:WBV327683 WLP327682:WLR327683 WVL327682:WVN327683 D393218:F393219 IZ393218:JB393219 SV393218:SX393219 ACR393218:ACT393219 AMN393218:AMP393219 AWJ393218:AWL393219 BGF393218:BGH393219 BQB393218:BQD393219 BZX393218:BZZ393219 CJT393218:CJV393219 CTP393218:CTR393219 DDL393218:DDN393219 DNH393218:DNJ393219 DXD393218:DXF393219 EGZ393218:EHB393219 EQV393218:EQX393219 FAR393218:FAT393219 FKN393218:FKP393219 FUJ393218:FUL393219 GEF393218:GEH393219 GOB393218:GOD393219 GXX393218:GXZ393219 HHT393218:HHV393219 HRP393218:HRR393219 IBL393218:IBN393219 ILH393218:ILJ393219 IVD393218:IVF393219 JEZ393218:JFB393219 JOV393218:JOX393219 JYR393218:JYT393219 KIN393218:KIP393219 KSJ393218:KSL393219 LCF393218:LCH393219 LMB393218:LMD393219 LVX393218:LVZ393219 MFT393218:MFV393219 MPP393218:MPR393219 MZL393218:MZN393219 NJH393218:NJJ393219 NTD393218:NTF393219 OCZ393218:ODB393219 OMV393218:OMX393219 OWR393218:OWT393219 PGN393218:PGP393219 PQJ393218:PQL393219 QAF393218:QAH393219 QKB393218:QKD393219 QTX393218:QTZ393219 RDT393218:RDV393219 RNP393218:RNR393219 RXL393218:RXN393219 SHH393218:SHJ393219 SRD393218:SRF393219 TAZ393218:TBB393219 TKV393218:TKX393219 TUR393218:TUT393219 UEN393218:UEP393219 UOJ393218:UOL393219 UYF393218:UYH393219 VIB393218:VID393219 VRX393218:VRZ393219 WBT393218:WBV393219 WLP393218:WLR393219 WVL393218:WVN393219 D458754:F458755 IZ458754:JB458755 SV458754:SX458755 ACR458754:ACT458755 AMN458754:AMP458755 AWJ458754:AWL458755 BGF458754:BGH458755 BQB458754:BQD458755 BZX458754:BZZ458755 CJT458754:CJV458755 CTP458754:CTR458755 DDL458754:DDN458755 DNH458754:DNJ458755 DXD458754:DXF458755 EGZ458754:EHB458755 EQV458754:EQX458755 FAR458754:FAT458755 FKN458754:FKP458755 FUJ458754:FUL458755 GEF458754:GEH458755 GOB458754:GOD458755 GXX458754:GXZ458755 HHT458754:HHV458755 HRP458754:HRR458755 IBL458754:IBN458755 ILH458754:ILJ458755 IVD458754:IVF458755 JEZ458754:JFB458755 JOV458754:JOX458755 JYR458754:JYT458755 KIN458754:KIP458755 KSJ458754:KSL458755 LCF458754:LCH458755 LMB458754:LMD458755 LVX458754:LVZ458755 MFT458754:MFV458755 MPP458754:MPR458755 MZL458754:MZN458755 NJH458754:NJJ458755 NTD458754:NTF458755 OCZ458754:ODB458755 OMV458754:OMX458755 OWR458754:OWT458755 PGN458754:PGP458755 PQJ458754:PQL458755 QAF458754:QAH458755 QKB458754:QKD458755 QTX458754:QTZ458755 RDT458754:RDV458755 RNP458754:RNR458755 RXL458754:RXN458755 SHH458754:SHJ458755 SRD458754:SRF458755 TAZ458754:TBB458755 TKV458754:TKX458755 TUR458754:TUT458755 UEN458754:UEP458755 UOJ458754:UOL458755 UYF458754:UYH458755 VIB458754:VID458755 VRX458754:VRZ458755 WBT458754:WBV458755 WLP458754:WLR458755 WVL458754:WVN458755 D524290:F524291 IZ524290:JB524291 SV524290:SX524291 ACR524290:ACT524291 AMN524290:AMP524291 AWJ524290:AWL524291 BGF524290:BGH524291 BQB524290:BQD524291 BZX524290:BZZ524291 CJT524290:CJV524291 CTP524290:CTR524291 DDL524290:DDN524291 DNH524290:DNJ524291 DXD524290:DXF524291 EGZ524290:EHB524291 EQV524290:EQX524291 FAR524290:FAT524291 FKN524290:FKP524291 FUJ524290:FUL524291 GEF524290:GEH524291 GOB524290:GOD524291 GXX524290:GXZ524291 HHT524290:HHV524291 HRP524290:HRR524291 IBL524290:IBN524291 ILH524290:ILJ524291 IVD524290:IVF524291 JEZ524290:JFB524291 JOV524290:JOX524291 JYR524290:JYT524291 KIN524290:KIP524291 KSJ524290:KSL524291 LCF524290:LCH524291 LMB524290:LMD524291 LVX524290:LVZ524291 MFT524290:MFV524291 MPP524290:MPR524291 MZL524290:MZN524291 NJH524290:NJJ524291 NTD524290:NTF524291 OCZ524290:ODB524291 OMV524290:OMX524291 OWR524290:OWT524291 PGN524290:PGP524291 PQJ524290:PQL524291 QAF524290:QAH524291 QKB524290:QKD524291 QTX524290:QTZ524291 RDT524290:RDV524291 RNP524290:RNR524291 RXL524290:RXN524291 SHH524290:SHJ524291 SRD524290:SRF524291 TAZ524290:TBB524291 TKV524290:TKX524291 TUR524290:TUT524291 UEN524290:UEP524291 UOJ524290:UOL524291 UYF524290:UYH524291 VIB524290:VID524291 VRX524290:VRZ524291 WBT524290:WBV524291 WLP524290:WLR524291 WVL524290:WVN524291 D589826:F589827 IZ589826:JB589827 SV589826:SX589827 ACR589826:ACT589827 AMN589826:AMP589827 AWJ589826:AWL589827 BGF589826:BGH589827 BQB589826:BQD589827 BZX589826:BZZ589827 CJT589826:CJV589827 CTP589826:CTR589827 DDL589826:DDN589827 DNH589826:DNJ589827 DXD589826:DXF589827 EGZ589826:EHB589827 EQV589826:EQX589827 FAR589826:FAT589827 FKN589826:FKP589827 FUJ589826:FUL589827 GEF589826:GEH589827 GOB589826:GOD589827 GXX589826:GXZ589827 HHT589826:HHV589827 HRP589826:HRR589827 IBL589826:IBN589827 ILH589826:ILJ589827 IVD589826:IVF589827 JEZ589826:JFB589827 JOV589826:JOX589827 JYR589826:JYT589827 KIN589826:KIP589827 KSJ589826:KSL589827 LCF589826:LCH589827 LMB589826:LMD589827 LVX589826:LVZ589827 MFT589826:MFV589827 MPP589826:MPR589827 MZL589826:MZN589827 NJH589826:NJJ589827 NTD589826:NTF589827 OCZ589826:ODB589827 OMV589826:OMX589827 OWR589826:OWT589827 PGN589826:PGP589827 PQJ589826:PQL589827 QAF589826:QAH589827 QKB589826:QKD589827 QTX589826:QTZ589827 RDT589826:RDV589827 RNP589826:RNR589827 RXL589826:RXN589827 SHH589826:SHJ589827 SRD589826:SRF589827 TAZ589826:TBB589827 TKV589826:TKX589827 TUR589826:TUT589827 UEN589826:UEP589827 UOJ589826:UOL589827 UYF589826:UYH589827 VIB589826:VID589827 VRX589826:VRZ589827 WBT589826:WBV589827 WLP589826:WLR589827 WVL589826:WVN589827 D655362:F655363 IZ655362:JB655363 SV655362:SX655363 ACR655362:ACT655363 AMN655362:AMP655363 AWJ655362:AWL655363 BGF655362:BGH655363 BQB655362:BQD655363 BZX655362:BZZ655363 CJT655362:CJV655363 CTP655362:CTR655363 DDL655362:DDN655363 DNH655362:DNJ655363 DXD655362:DXF655363 EGZ655362:EHB655363 EQV655362:EQX655363 FAR655362:FAT655363 FKN655362:FKP655363 FUJ655362:FUL655363 GEF655362:GEH655363 GOB655362:GOD655363 GXX655362:GXZ655363 HHT655362:HHV655363 HRP655362:HRR655363 IBL655362:IBN655363 ILH655362:ILJ655363 IVD655362:IVF655363 JEZ655362:JFB655363 JOV655362:JOX655363 JYR655362:JYT655363 KIN655362:KIP655363 KSJ655362:KSL655363 LCF655362:LCH655363 LMB655362:LMD655363 LVX655362:LVZ655363 MFT655362:MFV655363 MPP655362:MPR655363 MZL655362:MZN655363 NJH655362:NJJ655363 NTD655362:NTF655363 OCZ655362:ODB655363 OMV655362:OMX655363 OWR655362:OWT655363 PGN655362:PGP655363 PQJ655362:PQL655363 QAF655362:QAH655363 QKB655362:QKD655363 QTX655362:QTZ655363 RDT655362:RDV655363 RNP655362:RNR655363 RXL655362:RXN655363 SHH655362:SHJ655363 SRD655362:SRF655363 TAZ655362:TBB655363 TKV655362:TKX655363 TUR655362:TUT655363 UEN655362:UEP655363 UOJ655362:UOL655363 UYF655362:UYH655363 VIB655362:VID655363 VRX655362:VRZ655363 WBT655362:WBV655363 WLP655362:WLR655363 WVL655362:WVN655363 D720898:F720899 IZ720898:JB720899 SV720898:SX720899 ACR720898:ACT720899 AMN720898:AMP720899 AWJ720898:AWL720899 BGF720898:BGH720899 BQB720898:BQD720899 BZX720898:BZZ720899 CJT720898:CJV720899 CTP720898:CTR720899 DDL720898:DDN720899 DNH720898:DNJ720899 DXD720898:DXF720899 EGZ720898:EHB720899 EQV720898:EQX720899 FAR720898:FAT720899 FKN720898:FKP720899 FUJ720898:FUL720899 GEF720898:GEH720899 GOB720898:GOD720899 GXX720898:GXZ720899 HHT720898:HHV720899 HRP720898:HRR720899 IBL720898:IBN720899 ILH720898:ILJ720899 IVD720898:IVF720899 JEZ720898:JFB720899 JOV720898:JOX720899 JYR720898:JYT720899 KIN720898:KIP720899 KSJ720898:KSL720899 LCF720898:LCH720899 LMB720898:LMD720899 LVX720898:LVZ720899 MFT720898:MFV720899 MPP720898:MPR720899 MZL720898:MZN720899 NJH720898:NJJ720899 NTD720898:NTF720899 OCZ720898:ODB720899 OMV720898:OMX720899 OWR720898:OWT720899 PGN720898:PGP720899 PQJ720898:PQL720899 QAF720898:QAH720899 QKB720898:QKD720899 QTX720898:QTZ720899 RDT720898:RDV720899 RNP720898:RNR720899 RXL720898:RXN720899 SHH720898:SHJ720899 SRD720898:SRF720899 TAZ720898:TBB720899 TKV720898:TKX720899 TUR720898:TUT720899 UEN720898:UEP720899 UOJ720898:UOL720899 UYF720898:UYH720899 VIB720898:VID720899 VRX720898:VRZ720899 WBT720898:WBV720899 WLP720898:WLR720899 WVL720898:WVN720899 D786434:F786435 IZ786434:JB786435 SV786434:SX786435 ACR786434:ACT786435 AMN786434:AMP786435 AWJ786434:AWL786435 BGF786434:BGH786435 BQB786434:BQD786435 BZX786434:BZZ786435 CJT786434:CJV786435 CTP786434:CTR786435 DDL786434:DDN786435 DNH786434:DNJ786435 DXD786434:DXF786435 EGZ786434:EHB786435 EQV786434:EQX786435 FAR786434:FAT786435 FKN786434:FKP786435 FUJ786434:FUL786435 GEF786434:GEH786435 GOB786434:GOD786435 GXX786434:GXZ786435 HHT786434:HHV786435 HRP786434:HRR786435 IBL786434:IBN786435 ILH786434:ILJ786435 IVD786434:IVF786435 JEZ786434:JFB786435 JOV786434:JOX786435 JYR786434:JYT786435 KIN786434:KIP786435 KSJ786434:KSL786435 LCF786434:LCH786435 LMB786434:LMD786435 LVX786434:LVZ786435 MFT786434:MFV786435 MPP786434:MPR786435 MZL786434:MZN786435 NJH786434:NJJ786435 NTD786434:NTF786435 OCZ786434:ODB786435 OMV786434:OMX786435 OWR786434:OWT786435 PGN786434:PGP786435 PQJ786434:PQL786435 QAF786434:QAH786435 QKB786434:QKD786435 QTX786434:QTZ786435 RDT786434:RDV786435 RNP786434:RNR786435 RXL786434:RXN786435 SHH786434:SHJ786435 SRD786434:SRF786435 TAZ786434:TBB786435 TKV786434:TKX786435 TUR786434:TUT786435 UEN786434:UEP786435 UOJ786434:UOL786435 UYF786434:UYH786435 VIB786434:VID786435 VRX786434:VRZ786435 WBT786434:WBV786435 WLP786434:WLR786435 WVL786434:WVN786435 D851970:F851971 IZ851970:JB851971 SV851970:SX851971 ACR851970:ACT851971 AMN851970:AMP851971 AWJ851970:AWL851971 BGF851970:BGH851971 BQB851970:BQD851971 BZX851970:BZZ851971 CJT851970:CJV851971 CTP851970:CTR851971 DDL851970:DDN851971 DNH851970:DNJ851971 DXD851970:DXF851971 EGZ851970:EHB851971 EQV851970:EQX851971 FAR851970:FAT851971 FKN851970:FKP851971 FUJ851970:FUL851971 GEF851970:GEH851971 GOB851970:GOD851971 GXX851970:GXZ851971 HHT851970:HHV851971 HRP851970:HRR851971 IBL851970:IBN851971 ILH851970:ILJ851971 IVD851970:IVF851971 JEZ851970:JFB851971 JOV851970:JOX851971 JYR851970:JYT851971 KIN851970:KIP851971 KSJ851970:KSL851971 LCF851970:LCH851971 LMB851970:LMD851971 LVX851970:LVZ851971 MFT851970:MFV851971 MPP851970:MPR851971 MZL851970:MZN851971 NJH851970:NJJ851971 NTD851970:NTF851971 OCZ851970:ODB851971 OMV851970:OMX851971 OWR851970:OWT851971 PGN851970:PGP851971 PQJ851970:PQL851971 QAF851970:QAH851971 QKB851970:QKD851971 QTX851970:QTZ851971 RDT851970:RDV851971 RNP851970:RNR851971 RXL851970:RXN851971 SHH851970:SHJ851971 SRD851970:SRF851971 TAZ851970:TBB851971 TKV851970:TKX851971 TUR851970:TUT851971 UEN851970:UEP851971 UOJ851970:UOL851971 UYF851970:UYH851971 VIB851970:VID851971 VRX851970:VRZ851971 WBT851970:WBV851971 WLP851970:WLR851971 WVL851970:WVN851971 D917506:F917507 IZ917506:JB917507 SV917506:SX917507 ACR917506:ACT917507 AMN917506:AMP917507 AWJ917506:AWL917507 BGF917506:BGH917507 BQB917506:BQD917507 BZX917506:BZZ917507 CJT917506:CJV917507 CTP917506:CTR917507 DDL917506:DDN917507 DNH917506:DNJ917507 DXD917506:DXF917507 EGZ917506:EHB917507 EQV917506:EQX917507 FAR917506:FAT917507 FKN917506:FKP917507 FUJ917506:FUL917507 GEF917506:GEH917507 GOB917506:GOD917507 GXX917506:GXZ917507 HHT917506:HHV917507 HRP917506:HRR917507 IBL917506:IBN917507 ILH917506:ILJ917507 IVD917506:IVF917507 JEZ917506:JFB917507 JOV917506:JOX917507 JYR917506:JYT917507 KIN917506:KIP917507 KSJ917506:KSL917507 LCF917506:LCH917507 LMB917506:LMD917507 LVX917506:LVZ917507 MFT917506:MFV917507 MPP917506:MPR917507 MZL917506:MZN917507 NJH917506:NJJ917507 NTD917506:NTF917507 OCZ917506:ODB917507 OMV917506:OMX917507 OWR917506:OWT917507 PGN917506:PGP917507 PQJ917506:PQL917507 QAF917506:QAH917507 QKB917506:QKD917507 QTX917506:QTZ917507 RDT917506:RDV917507 RNP917506:RNR917507 RXL917506:RXN917507 SHH917506:SHJ917507 SRD917506:SRF917507 TAZ917506:TBB917507 TKV917506:TKX917507 TUR917506:TUT917507 UEN917506:UEP917507 UOJ917506:UOL917507 UYF917506:UYH917507 VIB917506:VID917507 VRX917506:VRZ917507 WBT917506:WBV917507 WLP917506:WLR917507 WVL917506:WVN917507 D983042:F983043 IZ983042:JB983043 SV983042:SX983043 ACR983042:ACT983043 AMN983042:AMP983043 AWJ983042:AWL983043 BGF983042:BGH983043 BQB983042:BQD983043 BZX983042:BZZ983043 CJT983042:CJV983043 CTP983042:CTR983043 DDL983042:DDN983043 DNH983042:DNJ983043 DXD983042:DXF983043 EGZ983042:EHB983043 EQV983042:EQX983043 FAR983042:FAT983043 FKN983042:FKP983043 FUJ983042:FUL983043 GEF983042:GEH983043 GOB983042:GOD983043 GXX983042:GXZ983043 HHT983042:HHV983043 HRP983042:HRR983043 IBL983042:IBN983043 ILH983042:ILJ983043 IVD983042:IVF983043 JEZ983042:JFB983043 JOV983042:JOX983043 JYR983042:JYT983043 KIN983042:KIP983043 KSJ983042:KSL983043 LCF983042:LCH983043 LMB983042:LMD983043 LVX983042:LVZ983043 MFT983042:MFV983043 MPP983042:MPR983043 MZL983042:MZN983043 NJH983042:NJJ983043 NTD983042:NTF983043 OCZ983042:ODB983043 OMV983042:OMX983043 OWR983042:OWT983043 PGN983042:PGP983043 PQJ983042:PQL983043 QAF983042:QAH983043 QKB983042:QKD983043 QTX983042:QTZ983043 RDT983042:RDV983043 RNP983042:RNR983043 RXL983042:RXN983043 SHH983042:SHJ983043 SRD983042:SRF983043 TAZ983042:TBB983043 TKV983042:TKX983043 TUR983042:TUT983043 UEN983042:UEP983043 UOJ983042:UOL983043 UYF983042:UYH983043 VIB983042:VID983043 VRX983042:VRZ983043 WBT983042:WBV983043 WLP983042:WLR983043 WVL983042:WVN983043 E8 JA8 SW8 ACS8 AMO8 AWK8 BGG8 BQC8 BZY8 CJU8 CTQ8 DDM8 DNI8 DXE8 EHA8 EQW8 FAS8 FKO8 FUK8 GEG8 GOC8 GXY8 HHU8 HRQ8 IBM8 ILI8 IVE8 JFA8 JOW8 JYS8 KIO8 KSK8 LCG8 LMC8 LVY8 MFU8 MPQ8 MZM8 NJI8 NTE8 ODA8 OMW8 OWS8 PGO8 PQK8 QAG8 QKC8 QTY8 RDU8 RNQ8 RXM8 SHI8 SRE8 TBA8 TKW8 TUS8 UEO8 UOK8 UYG8 VIC8 VRY8 WBU8 WLQ8 WVM8 E65544 JA65544 SW65544 ACS65544 AMO65544 AWK65544 BGG65544 BQC65544 BZY65544 CJU65544 CTQ65544 DDM65544 DNI65544 DXE65544 EHA65544 EQW65544 FAS65544 FKO65544 FUK65544 GEG65544 GOC65544 GXY65544 HHU65544 HRQ65544 IBM65544 ILI65544 IVE65544 JFA65544 JOW65544 JYS65544 KIO65544 KSK65544 LCG65544 LMC65544 LVY65544 MFU65544 MPQ65544 MZM65544 NJI65544 NTE65544 ODA65544 OMW65544 OWS65544 PGO65544 PQK65544 QAG65544 QKC65544 QTY65544 RDU65544 RNQ65544 RXM65544 SHI65544 SRE65544 TBA65544 TKW65544 TUS65544 UEO65544 UOK65544 UYG65544 VIC65544 VRY65544 WBU65544 WLQ65544 WVM65544 E131080 JA131080 SW131080 ACS131080 AMO131080 AWK131080 BGG131080 BQC131080 BZY131080 CJU131080 CTQ131080 DDM131080 DNI131080 DXE131080 EHA131080 EQW131080 FAS131080 FKO131080 FUK131080 GEG131080 GOC131080 GXY131080 HHU131080 HRQ131080 IBM131080 ILI131080 IVE131080 JFA131080 JOW131080 JYS131080 KIO131080 KSK131080 LCG131080 LMC131080 LVY131080 MFU131080 MPQ131080 MZM131080 NJI131080 NTE131080 ODA131080 OMW131080 OWS131080 PGO131080 PQK131080 QAG131080 QKC131080 QTY131080 RDU131080 RNQ131080 RXM131080 SHI131080 SRE131080 TBA131080 TKW131080 TUS131080 UEO131080 UOK131080 UYG131080 VIC131080 VRY131080 WBU131080 WLQ131080 WVM131080 E196616 JA196616 SW196616 ACS196616 AMO196616 AWK196616 BGG196616 BQC196616 BZY196616 CJU196616 CTQ196616 DDM196616 DNI196616 DXE196616 EHA196616 EQW196616 FAS196616 FKO196616 FUK196616 GEG196616 GOC196616 GXY196616 HHU196616 HRQ196616 IBM196616 ILI196616 IVE196616 JFA196616 JOW196616 JYS196616 KIO196616 KSK196616 LCG196616 LMC196616 LVY196616 MFU196616 MPQ196616 MZM196616 NJI196616 NTE196616 ODA196616 OMW196616 OWS196616 PGO196616 PQK196616 QAG196616 QKC196616 QTY196616 RDU196616 RNQ196616 RXM196616 SHI196616 SRE196616 TBA196616 TKW196616 TUS196616 UEO196616 UOK196616 UYG196616 VIC196616 VRY196616 WBU196616 WLQ196616 WVM196616 E262152 JA262152 SW262152 ACS262152 AMO262152 AWK262152 BGG262152 BQC262152 BZY262152 CJU262152 CTQ262152 DDM262152 DNI262152 DXE262152 EHA262152 EQW262152 FAS262152 FKO262152 FUK262152 GEG262152 GOC262152 GXY262152 HHU262152 HRQ262152 IBM262152 ILI262152 IVE262152 JFA262152 JOW262152 JYS262152 KIO262152 KSK262152 LCG262152 LMC262152 LVY262152 MFU262152 MPQ262152 MZM262152 NJI262152 NTE262152 ODA262152 OMW262152 OWS262152 PGO262152 PQK262152 QAG262152 QKC262152 QTY262152 RDU262152 RNQ262152 RXM262152 SHI262152 SRE262152 TBA262152 TKW262152 TUS262152 UEO262152 UOK262152 UYG262152 VIC262152 VRY262152 WBU262152 WLQ262152 WVM262152 E327688 JA327688 SW327688 ACS327688 AMO327688 AWK327688 BGG327688 BQC327688 BZY327688 CJU327688 CTQ327688 DDM327688 DNI327688 DXE327688 EHA327688 EQW327688 FAS327688 FKO327688 FUK327688 GEG327688 GOC327688 GXY327688 HHU327688 HRQ327688 IBM327688 ILI327688 IVE327688 JFA327688 JOW327688 JYS327688 KIO327688 KSK327688 LCG327688 LMC327688 LVY327688 MFU327688 MPQ327688 MZM327688 NJI327688 NTE327688 ODA327688 OMW327688 OWS327688 PGO327688 PQK327688 QAG327688 QKC327688 QTY327688 RDU327688 RNQ327688 RXM327688 SHI327688 SRE327688 TBA327688 TKW327688 TUS327688 UEO327688 UOK327688 UYG327688 VIC327688 VRY327688 WBU327688 WLQ327688 WVM327688 E393224 JA393224 SW393224 ACS393224 AMO393224 AWK393224 BGG393224 BQC393224 BZY393224 CJU393224 CTQ393224 DDM393224 DNI393224 DXE393224 EHA393224 EQW393224 FAS393224 FKO393224 FUK393224 GEG393224 GOC393224 GXY393224 HHU393224 HRQ393224 IBM393224 ILI393224 IVE393224 JFA393224 JOW393224 JYS393224 KIO393224 KSK393224 LCG393224 LMC393224 LVY393224 MFU393224 MPQ393224 MZM393224 NJI393224 NTE393224 ODA393224 OMW393224 OWS393224 PGO393224 PQK393224 QAG393224 QKC393224 QTY393224 RDU393224 RNQ393224 RXM393224 SHI393224 SRE393224 TBA393224 TKW393224 TUS393224 UEO393224 UOK393224 UYG393224 VIC393224 VRY393224 WBU393224 WLQ393224 WVM393224 E458760 JA458760 SW458760 ACS458760 AMO458760 AWK458760 BGG458760 BQC458760 BZY458760 CJU458760 CTQ458760 DDM458760 DNI458760 DXE458760 EHA458760 EQW458760 FAS458760 FKO458760 FUK458760 GEG458760 GOC458760 GXY458760 HHU458760 HRQ458760 IBM458760 ILI458760 IVE458760 JFA458760 JOW458760 JYS458760 KIO458760 KSK458760 LCG458760 LMC458760 LVY458760 MFU458760 MPQ458760 MZM458760 NJI458760 NTE458760 ODA458760 OMW458760 OWS458760 PGO458760 PQK458760 QAG458760 QKC458760 QTY458760 RDU458760 RNQ458760 RXM458760 SHI458760 SRE458760 TBA458760 TKW458760 TUS458760 UEO458760 UOK458760 UYG458760 VIC458760 VRY458760 WBU458760 WLQ458760 WVM458760 E524296 JA524296 SW524296 ACS524296 AMO524296 AWK524296 BGG524296 BQC524296 BZY524296 CJU524296 CTQ524296 DDM524296 DNI524296 DXE524296 EHA524296 EQW524296 FAS524296 FKO524296 FUK524296 GEG524296 GOC524296 GXY524296 HHU524296 HRQ524296 IBM524296 ILI524296 IVE524296 JFA524296 JOW524296 JYS524296 KIO524296 KSK524296 LCG524296 LMC524296 LVY524296 MFU524296 MPQ524296 MZM524296 NJI524296 NTE524296 ODA524296 OMW524296 OWS524296 PGO524296 PQK524296 QAG524296 QKC524296 QTY524296 RDU524296 RNQ524296 RXM524296 SHI524296 SRE524296 TBA524296 TKW524296 TUS524296 UEO524296 UOK524296 UYG524296 VIC524296 VRY524296 WBU524296 WLQ524296 WVM524296 E589832 JA589832 SW589832 ACS589832 AMO589832 AWK589832 BGG589832 BQC589832 BZY589832 CJU589832 CTQ589832 DDM589832 DNI589832 DXE589832 EHA589832 EQW589832 FAS589832 FKO589832 FUK589832 GEG589832 GOC589832 GXY589832 HHU589832 HRQ589832 IBM589832 ILI589832 IVE589832 JFA589832 JOW589832 JYS589832 KIO589832 KSK589832 LCG589832 LMC589832 LVY589832 MFU589832 MPQ589832 MZM589832 NJI589832 NTE589832 ODA589832 OMW589832 OWS589832 PGO589832 PQK589832 QAG589832 QKC589832 QTY589832 RDU589832 RNQ589832 RXM589832 SHI589832 SRE589832 TBA589832 TKW589832 TUS589832 UEO589832 UOK589832 UYG589832 VIC589832 VRY589832 WBU589832 WLQ589832 WVM589832 E655368 JA655368 SW655368 ACS655368 AMO655368 AWK655368 BGG655368 BQC655368 BZY655368 CJU655368 CTQ655368 DDM655368 DNI655368 DXE655368 EHA655368 EQW655368 FAS655368 FKO655368 FUK655368 GEG655368 GOC655368 GXY655368 HHU655368 HRQ655368 IBM655368 ILI655368 IVE655368 JFA655368 JOW655368 JYS655368 KIO655368 KSK655368 LCG655368 LMC655368 LVY655368 MFU655368 MPQ655368 MZM655368 NJI655368 NTE655368 ODA655368 OMW655368 OWS655368 PGO655368 PQK655368 QAG655368 QKC655368 QTY655368 RDU655368 RNQ655368 RXM655368 SHI655368 SRE655368 TBA655368 TKW655368 TUS655368 UEO655368 UOK655368 UYG655368 VIC655368 VRY655368 WBU655368 WLQ655368 WVM655368 E720904 JA720904 SW720904 ACS720904 AMO720904 AWK720904 BGG720904 BQC720904 BZY720904 CJU720904 CTQ720904 DDM720904 DNI720904 DXE720904 EHA720904 EQW720904 FAS720904 FKO720904 FUK720904 GEG720904 GOC720904 GXY720904 HHU720904 HRQ720904 IBM720904 ILI720904 IVE720904 JFA720904 JOW720904 JYS720904 KIO720904 KSK720904 LCG720904 LMC720904 LVY720904 MFU720904 MPQ720904 MZM720904 NJI720904 NTE720904 ODA720904 OMW720904 OWS720904 PGO720904 PQK720904 QAG720904 QKC720904 QTY720904 RDU720904 RNQ720904 RXM720904 SHI720904 SRE720904 TBA720904 TKW720904 TUS720904 UEO720904 UOK720904 UYG720904 VIC720904 VRY720904 WBU720904 WLQ720904 WVM720904 E786440 JA786440 SW786440 ACS786440 AMO786440 AWK786440 BGG786440 BQC786440 BZY786440 CJU786440 CTQ786440 DDM786440 DNI786440 DXE786440 EHA786440 EQW786440 FAS786440 FKO786440 FUK786440 GEG786440 GOC786440 GXY786440 HHU786440 HRQ786440 IBM786440 ILI786440 IVE786440 JFA786440 JOW786440 JYS786440 KIO786440 KSK786440 LCG786440 LMC786440 LVY786440 MFU786440 MPQ786440 MZM786440 NJI786440 NTE786440 ODA786440 OMW786440 OWS786440 PGO786440 PQK786440 QAG786440 QKC786440 QTY786440 RDU786440 RNQ786440 RXM786440 SHI786440 SRE786440 TBA786440 TKW786440 TUS786440 UEO786440 UOK786440 UYG786440 VIC786440 VRY786440 WBU786440 WLQ786440 WVM786440 E851976 JA851976 SW851976 ACS851976 AMO851976 AWK851976 BGG851976 BQC851976 BZY851976 CJU851976 CTQ851976 DDM851976 DNI851976 DXE851976 EHA851976 EQW851976 FAS851976 FKO851976 FUK851976 GEG851976 GOC851976 GXY851976 HHU851976 HRQ851976 IBM851976 ILI851976 IVE851976 JFA851976 JOW851976 JYS851976 KIO851976 KSK851976 LCG851976 LMC851976 LVY851976 MFU851976 MPQ851976 MZM851976 NJI851976 NTE851976 ODA851976 OMW851976 OWS851976 PGO851976 PQK851976 QAG851976 QKC851976 QTY851976 RDU851976 RNQ851976 RXM851976 SHI851976 SRE851976 TBA851976 TKW851976 TUS851976 UEO851976 UOK851976 UYG851976 VIC851976 VRY851976 WBU851976 WLQ851976 WVM851976 E917512 JA917512 SW917512 ACS917512 AMO917512 AWK917512 BGG917512 BQC917512 BZY917512 CJU917512 CTQ917512 DDM917512 DNI917512 DXE917512 EHA917512 EQW917512 FAS917512 FKO917512 FUK917512 GEG917512 GOC917512 GXY917512 HHU917512 HRQ917512 IBM917512 ILI917512 IVE917512 JFA917512 JOW917512 JYS917512 KIO917512 KSK917512 LCG917512 LMC917512 LVY917512 MFU917512 MPQ917512 MZM917512 NJI917512 NTE917512 ODA917512 OMW917512 OWS917512 PGO917512 PQK917512 QAG917512 QKC917512 QTY917512 RDU917512 RNQ917512 RXM917512 SHI917512 SRE917512 TBA917512 TKW917512 TUS917512 UEO917512 UOK917512 UYG917512 VIC917512 VRY917512 WBU917512 WLQ917512 WVM917512 E983048 JA983048 SW983048 ACS983048 AMO983048 AWK983048 BGG983048 BQC983048 BZY983048 CJU983048 CTQ983048 DDM983048 DNI983048 DXE983048 EHA983048 EQW983048 FAS983048 FKO983048 FUK983048 GEG983048 GOC983048 GXY983048 HHU983048 HRQ983048 IBM983048 ILI983048 IVE983048 JFA983048 JOW983048 JYS983048 KIO983048 KSK983048 LCG983048 LMC983048 LVY983048 MFU983048 MPQ983048 MZM983048 NJI983048 NTE983048 ODA983048 OMW983048 OWS983048 PGO983048 PQK983048 QAG983048 QKC983048 QTY983048 RDU983048 RNQ983048 RXM983048 SHI983048 SRE983048 TBA983048 TKW983048 TUS983048 UEO983048 UOK983048 UYG983048 VIC983048 VRY983048 WBU983048 WLQ983048 WVM983048 E12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WVM12 E65548 JA65548 SW65548 ACS65548 AMO65548 AWK65548 BGG65548 BQC65548 BZY65548 CJU65548 CTQ65548 DDM65548 DNI65548 DXE65548 EHA65548 EQW65548 FAS65548 FKO65548 FUK65548 GEG65548 GOC65548 GXY65548 HHU65548 HRQ65548 IBM65548 ILI65548 IVE65548 JFA65548 JOW65548 JYS65548 KIO65548 KSK65548 LCG65548 LMC65548 LVY65548 MFU65548 MPQ65548 MZM65548 NJI65548 NTE65548 ODA65548 OMW65548 OWS65548 PGO65548 PQK65548 QAG65548 QKC65548 QTY65548 RDU65548 RNQ65548 RXM65548 SHI65548 SRE65548 TBA65548 TKW65548 TUS65548 UEO65548 UOK65548 UYG65548 VIC65548 VRY65548 WBU65548 WLQ65548 WVM65548 E131084 JA131084 SW131084 ACS131084 AMO131084 AWK131084 BGG131084 BQC131084 BZY131084 CJU131084 CTQ131084 DDM131084 DNI131084 DXE131084 EHA131084 EQW131084 FAS131084 FKO131084 FUK131084 GEG131084 GOC131084 GXY131084 HHU131084 HRQ131084 IBM131084 ILI131084 IVE131084 JFA131084 JOW131084 JYS131084 KIO131084 KSK131084 LCG131084 LMC131084 LVY131084 MFU131084 MPQ131084 MZM131084 NJI131084 NTE131084 ODA131084 OMW131084 OWS131084 PGO131084 PQK131084 QAG131084 QKC131084 QTY131084 RDU131084 RNQ131084 RXM131084 SHI131084 SRE131084 TBA131084 TKW131084 TUS131084 UEO131084 UOK131084 UYG131084 VIC131084 VRY131084 WBU131084 WLQ131084 WVM131084 E196620 JA196620 SW196620 ACS196620 AMO196620 AWK196620 BGG196620 BQC196620 BZY196620 CJU196620 CTQ196620 DDM196620 DNI196620 DXE196620 EHA196620 EQW196620 FAS196620 FKO196620 FUK196620 GEG196620 GOC196620 GXY196620 HHU196620 HRQ196620 IBM196620 ILI196620 IVE196620 JFA196620 JOW196620 JYS196620 KIO196620 KSK196620 LCG196620 LMC196620 LVY196620 MFU196620 MPQ196620 MZM196620 NJI196620 NTE196620 ODA196620 OMW196620 OWS196620 PGO196620 PQK196620 QAG196620 QKC196620 QTY196620 RDU196620 RNQ196620 RXM196620 SHI196620 SRE196620 TBA196620 TKW196620 TUS196620 UEO196620 UOK196620 UYG196620 VIC196620 VRY196620 WBU196620 WLQ196620 WVM196620 E262156 JA262156 SW262156 ACS262156 AMO262156 AWK262156 BGG262156 BQC262156 BZY262156 CJU262156 CTQ262156 DDM262156 DNI262156 DXE262156 EHA262156 EQW262156 FAS262156 FKO262156 FUK262156 GEG262156 GOC262156 GXY262156 HHU262156 HRQ262156 IBM262156 ILI262156 IVE262156 JFA262156 JOW262156 JYS262156 KIO262156 KSK262156 LCG262156 LMC262156 LVY262156 MFU262156 MPQ262156 MZM262156 NJI262156 NTE262156 ODA262156 OMW262156 OWS262156 PGO262156 PQK262156 QAG262156 QKC262156 QTY262156 RDU262156 RNQ262156 RXM262156 SHI262156 SRE262156 TBA262156 TKW262156 TUS262156 UEO262156 UOK262156 UYG262156 VIC262156 VRY262156 WBU262156 WLQ262156 WVM262156 E327692 JA327692 SW327692 ACS327692 AMO327692 AWK327692 BGG327692 BQC327692 BZY327692 CJU327692 CTQ327692 DDM327692 DNI327692 DXE327692 EHA327692 EQW327692 FAS327692 FKO327692 FUK327692 GEG327692 GOC327692 GXY327692 HHU327692 HRQ327692 IBM327692 ILI327692 IVE327692 JFA327692 JOW327692 JYS327692 KIO327692 KSK327692 LCG327692 LMC327692 LVY327692 MFU327692 MPQ327692 MZM327692 NJI327692 NTE327692 ODA327692 OMW327692 OWS327692 PGO327692 PQK327692 QAG327692 QKC327692 QTY327692 RDU327692 RNQ327692 RXM327692 SHI327692 SRE327692 TBA327692 TKW327692 TUS327692 UEO327692 UOK327692 UYG327692 VIC327692 VRY327692 WBU327692 WLQ327692 WVM327692 E393228 JA393228 SW393228 ACS393228 AMO393228 AWK393228 BGG393228 BQC393228 BZY393228 CJU393228 CTQ393228 DDM393228 DNI393228 DXE393228 EHA393228 EQW393228 FAS393228 FKO393228 FUK393228 GEG393228 GOC393228 GXY393228 HHU393228 HRQ393228 IBM393228 ILI393228 IVE393228 JFA393228 JOW393228 JYS393228 KIO393228 KSK393228 LCG393228 LMC393228 LVY393228 MFU393228 MPQ393228 MZM393228 NJI393228 NTE393228 ODA393228 OMW393228 OWS393228 PGO393228 PQK393228 QAG393228 QKC393228 QTY393228 RDU393228 RNQ393228 RXM393228 SHI393228 SRE393228 TBA393228 TKW393228 TUS393228 UEO393228 UOK393228 UYG393228 VIC393228 VRY393228 WBU393228 WLQ393228 WVM393228 E458764 JA458764 SW458764 ACS458764 AMO458764 AWK458764 BGG458764 BQC458764 BZY458764 CJU458764 CTQ458764 DDM458764 DNI458764 DXE458764 EHA458764 EQW458764 FAS458764 FKO458764 FUK458764 GEG458764 GOC458764 GXY458764 HHU458764 HRQ458764 IBM458764 ILI458764 IVE458764 JFA458764 JOW458764 JYS458764 KIO458764 KSK458764 LCG458764 LMC458764 LVY458764 MFU458764 MPQ458764 MZM458764 NJI458764 NTE458764 ODA458764 OMW458764 OWS458764 PGO458764 PQK458764 QAG458764 QKC458764 QTY458764 RDU458764 RNQ458764 RXM458764 SHI458764 SRE458764 TBA458764 TKW458764 TUS458764 UEO458764 UOK458764 UYG458764 VIC458764 VRY458764 WBU458764 WLQ458764 WVM458764 E524300 JA524300 SW524300 ACS524300 AMO524300 AWK524300 BGG524300 BQC524300 BZY524300 CJU524300 CTQ524300 DDM524300 DNI524300 DXE524300 EHA524300 EQW524300 FAS524300 FKO524300 FUK524300 GEG524300 GOC524300 GXY524300 HHU524300 HRQ524300 IBM524300 ILI524300 IVE524300 JFA524300 JOW524300 JYS524300 KIO524300 KSK524300 LCG524300 LMC524300 LVY524300 MFU524300 MPQ524300 MZM524300 NJI524300 NTE524300 ODA524300 OMW524300 OWS524300 PGO524300 PQK524300 QAG524300 QKC524300 QTY524300 RDU524300 RNQ524300 RXM524300 SHI524300 SRE524300 TBA524300 TKW524300 TUS524300 UEO524300 UOK524300 UYG524300 VIC524300 VRY524300 WBU524300 WLQ524300 WVM524300 E589836 JA589836 SW589836 ACS589836 AMO589836 AWK589836 BGG589836 BQC589836 BZY589836 CJU589836 CTQ589836 DDM589836 DNI589836 DXE589836 EHA589836 EQW589836 FAS589836 FKO589836 FUK589836 GEG589836 GOC589836 GXY589836 HHU589836 HRQ589836 IBM589836 ILI589836 IVE589836 JFA589836 JOW589836 JYS589836 KIO589836 KSK589836 LCG589836 LMC589836 LVY589836 MFU589836 MPQ589836 MZM589836 NJI589836 NTE589836 ODA589836 OMW589836 OWS589836 PGO589836 PQK589836 QAG589836 QKC589836 QTY589836 RDU589836 RNQ589836 RXM589836 SHI589836 SRE589836 TBA589836 TKW589836 TUS589836 UEO589836 UOK589836 UYG589836 VIC589836 VRY589836 WBU589836 WLQ589836 WVM589836 E655372 JA655372 SW655372 ACS655372 AMO655372 AWK655372 BGG655372 BQC655372 BZY655372 CJU655372 CTQ655372 DDM655372 DNI655372 DXE655372 EHA655372 EQW655372 FAS655372 FKO655372 FUK655372 GEG655372 GOC655372 GXY655372 HHU655372 HRQ655372 IBM655372 ILI655372 IVE655372 JFA655372 JOW655372 JYS655372 KIO655372 KSK655372 LCG655372 LMC655372 LVY655372 MFU655372 MPQ655372 MZM655372 NJI655372 NTE655372 ODA655372 OMW655372 OWS655372 PGO655372 PQK655372 QAG655372 QKC655372 QTY655372 RDU655372 RNQ655372 RXM655372 SHI655372 SRE655372 TBA655372 TKW655372 TUS655372 UEO655372 UOK655372 UYG655372 VIC655372 VRY655372 WBU655372 WLQ655372 WVM655372 E720908 JA720908 SW720908 ACS720908 AMO720908 AWK720908 BGG720908 BQC720908 BZY720908 CJU720908 CTQ720908 DDM720908 DNI720908 DXE720908 EHA720908 EQW720908 FAS720908 FKO720908 FUK720908 GEG720908 GOC720908 GXY720908 HHU720908 HRQ720908 IBM720908 ILI720908 IVE720908 JFA720908 JOW720908 JYS720908 KIO720908 KSK720908 LCG720908 LMC720908 LVY720908 MFU720908 MPQ720908 MZM720908 NJI720908 NTE720908 ODA720908 OMW720908 OWS720908 PGO720908 PQK720908 QAG720908 QKC720908 QTY720908 RDU720908 RNQ720908 RXM720908 SHI720908 SRE720908 TBA720908 TKW720908 TUS720908 UEO720908 UOK720908 UYG720908 VIC720908 VRY720908 WBU720908 WLQ720908 WVM720908 E786444 JA786444 SW786444 ACS786444 AMO786444 AWK786444 BGG786444 BQC786444 BZY786444 CJU786444 CTQ786444 DDM786444 DNI786444 DXE786444 EHA786444 EQW786444 FAS786444 FKO786444 FUK786444 GEG786444 GOC786444 GXY786444 HHU786444 HRQ786444 IBM786444 ILI786444 IVE786444 JFA786444 JOW786444 JYS786444 KIO786444 KSK786444 LCG786444 LMC786444 LVY786444 MFU786444 MPQ786444 MZM786444 NJI786444 NTE786444 ODA786444 OMW786444 OWS786444 PGO786444 PQK786444 QAG786444 QKC786444 QTY786444 RDU786444 RNQ786444 RXM786444 SHI786444 SRE786444 TBA786444 TKW786444 TUS786444 UEO786444 UOK786444 UYG786444 VIC786444 VRY786444 WBU786444 WLQ786444 WVM786444 E851980 JA851980 SW851980 ACS851980 AMO851980 AWK851980 BGG851980 BQC851980 BZY851980 CJU851980 CTQ851980 DDM851980 DNI851980 DXE851980 EHA851980 EQW851980 FAS851980 FKO851980 FUK851980 GEG851980 GOC851980 GXY851980 HHU851980 HRQ851980 IBM851980 ILI851980 IVE851980 JFA851980 JOW851980 JYS851980 KIO851980 KSK851980 LCG851980 LMC851980 LVY851980 MFU851980 MPQ851980 MZM851980 NJI851980 NTE851980 ODA851980 OMW851980 OWS851980 PGO851980 PQK851980 QAG851980 QKC851980 QTY851980 RDU851980 RNQ851980 RXM851980 SHI851980 SRE851980 TBA851980 TKW851980 TUS851980 UEO851980 UOK851980 UYG851980 VIC851980 VRY851980 WBU851980 WLQ851980 WVM851980 E917516 JA917516 SW917516 ACS917516 AMO917516 AWK917516 BGG917516 BQC917516 BZY917516 CJU917516 CTQ917516 DDM917516 DNI917516 DXE917516 EHA917516 EQW917516 FAS917516 FKO917516 FUK917516 GEG917516 GOC917516 GXY917516 HHU917516 HRQ917516 IBM917516 ILI917516 IVE917516 JFA917516 JOW917516 JYS917516 KIO917516 KSK917516 LCG917516 LMC917516 LVY917516 MFU917516 MPQ917516 MZM917516 NJI917516 NTE917516 ODA917516 OMW917516 OWS917516 PGO917516 PQK917516 QAG917516 QKC917516 QTY917516 RDU917516 RNQ917516 RXM917516 SHI917516 SRE917516 TBA917516 TKW917516 TUS917516 UEO917516 UOK917516 UYG917516 VIC917516 VRY917516 WBU917516 WLQ917516 WVM917516 E983052 JA983052 SW983052 ACS983052 AMO983052 AWK983052 BGG983052 BQC983052 BZY983052 CJU983052 CTQ983052 DDM983052 DNI983052 DXE983052 EHA983052 EQW983052 FAS983052 FKO983052 FUK983052 GEG983052 GOC983052 GXY983052 HHU983052 HRQ983052 IBM983052 ILI983052 IVE983052 JFA983052 JOW983052 JYS983052 KIO983052 KSK983052 LCG983052 LMC983052 LVY983052 MFU983052 MPQ983052 MZM983052 NJI983052 NTE983052 ODA983052 OMW983052 OWS983052 PGO983052 PQK983052 QAG983052 QKC983052 QTY983052 RDU983052 RNQ983052 RXM983052 SHI983052 SRE983052 TBA983052 TKW983052 TUS983052 UEO983052 UOK983052 UYG983052 VIC983052 VRY983052 WBU983052 WLQ983052 WVM983052 E10 JA10 SW10 ACS10 AMO10 AWK10 BGG10 BQC10 BZY10 CJU10 CTQ10 DDM10 DNI10 DXE10 EHA10 EQW10 FAS10 FKO10 FUK10 GEG10 GOC10 GXY10 HHU10 HRQ10 IBM10 ILI10 IVE10 JFA10 JOW10 JYS10 KIO10 KSK10 LCG10 LMC10 LVY10 MFU10 MPQ10 MZM10 NJI10 NTE10 ODA10 OMW10 OWS10 PGO10 PQK10 QAG10 QKC10 QTY10 RDU10 RNQ10 RXM10 SHI10 SRE10 TBA10 TKW10 TUS10 UEO10 UOK10 UYG10 VIC10 VRY10 WBU10 WLQ10 WVM10 E65546 JA65546 SW65546 ACS65546 AMO65546 AWK65546 BGG65546 BQC65546 BZY65546 CJU65546 CTQ65546 DDM65546 DNI65546 DXE65546 EHA65546 EQW65546 FAS65546 FKO65546 FUK65546 GEG65546 GOC65546 GXY65546 HHU65546 HRQ65546 IBM65546 ILI65546 IVE65546 JFA65546 JOW65546 JYS65546 KIO65546 KSK65546 LCG65546 LMC65546 LVY65546 MFU65546 MPQ65546 MZM65546 NJI65546 NTE65546 ODA65546 OMW65546 OWS65546 PGO65546 PQK65546 QAG65546 QKC65546 QTY65546 RDU65546 RNQ65546 RXM65546 SHI65546 SRE65546 TBA65546 TKW65546 TUS65546 UEO65546 UOK65546 UYG65546 VIC65546 VRY65546 WBU65546 WLQ65546 WVM65546 E131082 JA131082 SW131082 ACS131082 AMO131082 AWK131082 BGG131082 BQC131082 BZY131082 CJU131082 CTQ131082 DDM131082 DNI131082 DXE131082 EHA131082 EQW131082 FAS131082 FKO131082 FUK131082 GEG131082 GOC131082 GXY131082 HHU131082 HRQ131082 IBM131082 ILI131082 IVE131082 JFA131082 JOW131082 JYS131082 KIO131082 KSK131082 LCG131082 LMC131082 LVY131082 MFU131082 MPQ131082 MZM131082 NJI131082 NTE131082 ODA131082 OMW131082 OWS131082 PGO131082 PQK131082 QAG131082 QKC131082 QTY131082 RDU131082 RNQ131082 RXM131082 SHI131082 SRE131082 TBA131082 TKW131082 TUS131082 UEO131082 UOK131082 UYG131082 VIC131082 VRY131082 WBU131082 WLQ131082 WVM131082 E196618 JA196618 SW196618 ACS196618 AMO196618 AWK196618 BGG196618 BQC196618 BZY196618 CJU196618 CTQ196618 DDM196618 DNI196618 DXE196618 EHA196618 EQW196618 FAS196618 FKO196618 FUK196618 GEG196618 GOC196618 GXY196618 HHU196618 HRQ196618 IBM196618 ILI196618 IVE196618 JFA196618 JOW196618 JYS196618 KIO196618 KSK196618 LCG196618 LMC196618 LVY196618 MFU196618 MPQ196618 MZM196618 NJI196618 NTE196618 ODA196618 OMW196618 OWS196618 PGO196618 PQK196618 QAG196618 QKC196618 QTY196618 RDU196618 RNQ196618 RXM196618 SHI196618 SRE196618 TBA196618 TKW196618 TUS196618 UEO196618 UOK196618 UYG196618 VIC196618 VRY196618 WBU196618 WLQ196618 WVM196618 E262154 JA262154 SW262154 ACS262154 AMO262154 AWK262154 BGG262154 BQC262154 BZY262154 CJU262154 CTQ262154 DDM262154 DNI262154 DXE262154 EHA262154 EQW262154 FAS262154 FKO262154 FUK262154 GEG262154 GOC262154 GXY262154 HHU262154 HRQ262154 IBM262154 ILI262154 IVE262154 JFA262154 JOW262154 JYS262154 KIO262154 KSK262154 LCG262154 LMC262154 LVY262154 MFU262154 MPQ262154 MZM262154 NJI262154 NTE262154 ODA262154 OMW262154 OWS262154 PGO262154 PQK262154 QAG262154 QKC262154 QTY262154 RDU262154 RNQ262154 RXM262154 SHI262154 SRE262154 TBA262154 TKW262154 TUS262154 UEO262154 UOK262154 UYG262154 VIC262154 VRY262154 WBU262154 WLQ262154 WVM262154 E327690 JA327690 SW327690 ACS327690 AMO327690 AWK327690 BGG327690 BQC327690 BZY327690 CJU327690 CTQ327690 DDM327690 DNI327690 DXE327690 EHA327690 EQW327690 FAS327690 FKO327690 FUK327690 GEG327690 GOC327690 GXY327690 HHU327690 HRQ327690 IBM327690 ILI327690 IVE327690 JFA327690 JOW327690 JYS327690 KIO327690 KSK327690 LCG327690 LMC327690 LVY327690 MFU327690 MPQ327690 MZM327690 NJI327690 NTE327690 ODA327690 OMW327690 OWS327690 PGO327690 PQK327690 QAG327690 QKC327690 QTY327690 RDU327690 RNQ327690 RXM327690 SHI327690 SRE327690 TBA327690 TKW327690 TUS327690 UEO327690 UOK327690 UYG327690 VIC327690 VRY327690 WBU327690 WLQ327690 WVM327690 E393226 JA393226 SW393226 ACS393226 AMO393226 AWK393226 BGG393226 BQC393226 BZY393226 CJU393226 CTQ393226 DDM393226 DNI393226 DXE393226 EHA393226 EQW393226 FAS393226 FKO393226 FUK393226 GEG393226 GOC393226 GXY393226 HHU393226 HRQ393226 IBM393226 ILI393226 IVE393226 JFA393226 JOW393226 JYS393226 KIO393226 KSK393226 LCG393226 LMC393226 LVY393226 MFU393226 MPQ393226 MZM393226 NJI393226 NTE393226 ODA393226 OMW393226 OWS393226 PGO393226 PQK393226 QAG393226 QKC393226 QTY393226 RDU393226 RNQ393226 RXM393226 SHI393226 SRE393226 TBA393226 TKW393226 TUS393226 UEO393226 UOK393226 UYG393226 VIC393226 VRY393226 WBU393226 WLQ393226 WVM393226 E458762 JA458762 SW458762 ACS458762 AMO458762 AWK458762 BGG458762 BQC458762 BZY458762 CJU458762 CTQ458762 DDM458762 DNI458762 DXE458762 EHA458762 EQW458762 FAS458762 FKO458762 FUK458762 GEG458762 GOC458762 GXY458762 HHU458762 HRQ458762 IBM458762 ILI458762 IVE458762 JFA458762 JOW458762 JYS458762 KIO458762 KSK458762 LCG458762 LMC458762 LVY458762 MFU458762 MPQ458762 MZM458762 NJI458762 NTE458762 ODA458762 OMW458762 OWS458762 PGO458762 PQK458762 QAG458762 QKC458762 QTY458762 RDU458762 RNQ458762 RXM458762 SHI458762 SRE458762 TBA458762 TKW458762 TUS458762 UEO458762 UOK458762 UYG458762 VIC458762 VRY458762 WBU458762 WLQ458762 WVM458762 E524298 JA524298 SW524298 ACS524298 AMO524298 AWK524298 BGG524298 BQC524298 BZY524298 CJU524298 CTQ524298 DDM524298 DNI524298 DXE524298 EHA524298 EQW524298 FAS524298 FKO524298 FUK524298 GEG524298 GOC524298 GXY524298 HHU524298 HRQ524298 IBM524298 ILI524298 IVE524298 JFA524298 JOW524298 JYS524298 KIO524298 KSK524298 LCG524298 LMC524298 LVY524298 MFU524298 MPQ524298 MZM524298 NJI524298 NTE524298 ODA524298 OMW524298 OWS524298 PGO524298 PQK524298 QAG524298 QKC524298 QTY524298 RDU524298 RNQ524298 RXM524298 SHI524298 SRE524298 TBA524298 TKW524298 TUS524298 UEO524298 UOK524298 UYG524298 VIC524298 VRY524298 WBU524298 WLQ524298 WVM524298 E589834 JA589834 SW589834 ACS589834 AMO589834 AWK589834 BGG589834 BQC589834 BZY589834 CJU589834 CTQ589834 DDM589834 DNI589834 DXE589834 EHA589834 EQW589834 FAS589834 FKO589834 FUK589834 GEG589834 GOC589834 GXY589834 HHU589834 HRQ589834 IBM589834 ILI589834 IVE589834 JFA589834 JOW589834 JYS589834 KIO589834 KSK589834 LCG589834 LMC589834 LVY589834 MFU589834 MPQ589834 MZM589834 NJI589834 NTE589834 ODA589834 OMW589834 OWS589834 PGO589834 PQK589834 QAG589834 QKC589834 QTY589834 RDU589834 RNQ589834 RXM589834 SHI589834 SRE589834 TBA589834 TKW589834 TUS589834 UEO589834 UOK589834 UYG589834 VIC589834 VRY589834 WBU589834 WLQ589834 WVM589834 E655370 JA655370 SW655370 ACS655370 AMO655370 AWK655370 BGG655370 BQC655370 BZY655370 CJU655370 CTQ655370 DDM655370 DNI655370 DXE655370 EHA655370 EQW655370 FAS655370 FKO655370 FUK655370 GEG655370 GOC655370 GXY655370 HHU655370 HRQ655370 IBM655370 ILI655370 IVE655370 JFA655370 JOW655370 JYS655370 KIO655370 KSK655370 LCG655370 LMC655370 LVY655370 MFU655370 MPQ655370 MZM655370 NJI655370 NTE655370 ODA655370 OMW655370 OWS655370 PGO655370 PQK655370 QAG655370 QKC655370 QTY655370 RDU655370 RNQ655370 RXM655370 SHI655370 SRE655370 TBA655370 TKW655370 TUS655370 UEO655370 UOK655370 UYG655370 VIC655370 VRY655370 WBU655370 WLQ655370 WVM655370 E720906 JA720906 SW720906 ACS720906 AMO720906 AWK720906 BGG720906 BQC720906 BZY720906 CJU720906 CTQ720906 DDM720906 DNI720906 DXE720906 EHA720906 EQW720906 FAS720906 FKO720906 FUK720906 GEG720906 GOC720906 GXY720906 HHU720906 HRQ720906 IBM720906 ILI720906 IVE720906 JFA720906 JOW720906 JYS720906 KIO720906 KSK720906 LCG720906 LMC720906 LVY720906 MFU720906 MPQ720906 MZM720906 NJI720906 NTE720906 ODA720906 OMW720906 OWS720906 PGO720906 PQK720906 QAG720906 QKC720906 QTY720906 RDU720906 RNQ720906 RXM720906 SHI720906 SRE720906 TBA720906 TKW720906 TUS720906 UEO720906 UOK720906 UYG720906 VIC720906 VRY720906 WBU720906 WLQ720906 WVM720906 E786442 JA786442 SW786442 ACS786442 AMO786442 AWK786442 BGG786442 BQC786442 BZY786442 CJU786442 CTQ786442 DDM786442 DNI786442 DXE786442 EHA786442 EQW786442 FAS786442 FKO786442 FUK786442 GEG786442 GOC786442 GXY786442 HHU786442 HRQ786442 IBM786442 ILI786442 IVE786442 JFA786442 JOW786442 JYS786442 KIO786442 KSK786442 LCG786442 LMC786442 LVY786442 MFU786442 MPQ786442 MZM786442 NJI786442 NTE786442 ODA786442 OMW786442 OWS786442 PGO786442 PQK786442 QAG786442 QKC786442 QTY786442 RDU786442 RNQ786442 RXM786442 SHI786442 SRE786442 TBA786442 TKW786442 TUS786442 UEO786442 UOK786442 UYG786442 VIC786442 VRY786442 WBU786442 WLQ786442 WVM786442 E851978 JA851978 SW851978 ACS851978 AMO851978 AWK851978 BGG851978 BQC851978 BZY851978 CJU851978 CTQ851978 DDM851978 DNI851978 DXE851978 EHA851978 EQW851978 FAS851978 FKO851978 FUK851978 GEG851978 GOC851978 GXY851978 HHU851978 HRQ851978 IBM851978 ILI851978 IVE851978 JFA851978 JOW851978 JYS851978 KIO851978 KSK851978 LCG851978 LMC851978 LVY851978 MFU851978 MPQ851978 MZM851978 NJI851978 NTE851978 ODA851978 OMW851978 OWS851978 PGO851978 PQK851978 QAG851978 QKC851978 QTY851978 RDU851978 RNQ851978 RXM851978 SHI851978 SRE851978 TBA851978 TKW851978 TUS851978 UEO851978 UOK851978 UYG851978 VIC851978 VRY851978 WBU851978 WLQ851978 WVM851978 E917514 JA917514 SW917514 ACS917514 AMO917514 AWK917514 BGG917514 BQC917514 BZY917514 CJU917514 CTQ917514 DDM917514 DNI917514 DXE917514 EHA917514 EQW917514 FAS917514 FKO917514 FUK917514 GEG917514 GOC917514 GXY917514 HHU917514 HRQ917514 IBM917514 ILI917514 IVE917514 JFA917514 JOW917514 JYS917514 KIO917514 KSK917514 LCG917514 LMC917514 LVY917514 MFU917514 MPQ917514 MZM917514 NJI917514 NTE917514 ODA917514 OMW917514 OWS917514 PGO917514 PQK917514 QAG917514 QKC917514 QTY917514 RDU917514 RNQ917514 RXM917514 SHI917514 SRE917514 TBA917514 TKW917514 TUS917514 UEO917514 UOK917514 UYG917514 VIC917514 VRY917514 WBU917514 WLQ917514 WVM917514 E983050 JA983050 SW983050 ACS983050 AMO983050 AWK983050 BGG983050 BQC983050 BZY983050 CJU983050 CTQ983050 DDM983050 DNI983050 DXE983050 EHA983050 EQW983050 FAS983050 FKO983050 FUK983050 GEG983050 GOC983050 GXY983050 HHU983050 HRQ983050 IBM983050 ILI983050 IVE983050 JFA983050 JOW983050 JYS983050 KIO983050 KSK983050 LCG983050 LMC983050 LVY983050 MFU983050 MPQ983050 MZM983050 NJI983050 NTE983050 ODA983050 OMW983050 OWS983050 PGO983050 PQK983050 QAG983050 QKC983050 QTY983050 RDU983050 RNQ983050 RXM983050 SHI983050 SRE983050 TBA983050 TKW983050 TUS983050 UEO983050 UOK983050 UYG983050 VIC983050 VRY983050 WBU983050 WLQ983050 WVM983050 F4 JB4 SX4 ACT4 AMP4 AWL4 BGH4 BQD4 BZZ4 CJV4 CTR4 DDN4 DNJ4 DXF4 EHB4 EQX4 FAT4 FKP4 FUL4 GEH4 GOD4 GXZ4 HHV4 HRR4 IBN4 ILJ4 IVF4 JFB4 JOX4 JYT4 KIP4 KSL4 LCH4 LMD4 LVZ4 MFV4 MPR4 MZN4 NJJ4 NTF4 ODB4 OMX4 OWT4 PGP4 PQL4 QAH4 QKD4 QTZ4 RDV4 RNR4 RXN4 SHJ4 SRF4 TBB4 TKX4 TUT4 UEP4 UOL4 UYH4 VID4 VRZ4 WBV4 WLR4 WVN4 F65540 JB65540 SX65540 ACT65540 AMP65540 AWL65540 BGH65540 BQD65540 BZZ65540 CJV65540 CTR65540 DDN65540 DNJ65540 DXF65540 EHB65540 EQX65540 FAT65540 FKP65540 FUL65540 GEH65540 GOD65540 GXZ65540 HHV65540 HRR65540 IBN65540 ILJ65540 IVF65540 JFB65540 JOX65540 JYT65540 KIP65540 KSL65540 LCH65540 LMD65540 LVZ65540 MFV65540 MPR65540 MZN65540 NJJ65540 NTF65540 ODB65540 OMX65540 OWT65540 PGP65540 PQL65540 QAH65540 QKD65540 QTZ65540 RDV65540 RNR65540 RXN65540 SHJ65540 SRF65540 TBB65540 TKX65540 TUT65540 UEP65540 UOL65540 UYH65540 VID65540 VRZ65540 WBV65540 WLR65540 WVN65540 F131076 JB131076 SX131076 ACT131076 AMP131076 AWL131076 BGH131076 BQD131076 BZZ131076 CJV131076 CTR131076 DDN131076 DNJ131076 DXF131076 EHB131076 EQX131076 FAT131076 FKP131076 FUL131076 GEH131076 GOD131076 GXZ131076 HHV131076 HRR131076 IBN131076 ILJ131076 IVF131076 JFB131076 JOX131076 JYT131076 KIP131076 KSL131076 LCH131076 LMD131076 LVZ131076 MFV131076 MPR131076 MZN131076 NJJ131076 NTF131076 ODB131076 OMX131076 OWT131076 PGP131076 PQL131076 QAH131076 QKD131076 QTZ131076 RDV131076 RNR131076 RXN131076 SHJ131076 SRF131076 TBB131076 TKX131076 TUT131076 UEP131076 UOL131076 UYH131076 VID131076 VRZ131076 WBV131076 WLR131076 WVN131076 F196612 JB196612 SX196612 ACT196612 AMP196612 AWL196612 BGH196612 BQD196612 BZZ196612 CJV196612 CTR196612 DDN196612 DNJ196612 DXF196612 EHB196612 EQX196612 FAT196612 FKP196612 FUL196612 GEH196612 GOD196612 GXZ196612 HHV196612 HRR196612 IBN196612 ILJ196612 IVF196612 JFB196612 JOX196612 JYT196612 KIP196612 KSL196612 LCH196612 LMD196612 LVZ196612 MFV196612 MPR196612 MZN196612 NJJ196612 NTF196612 ODB196612 OMX196612 OWT196612 PGP196612 PQL196612 QAH196612 QKD196612 QTZ196612 RDV196612 RNR196612 RXN196612 SHJ196612 SRF196612 TBB196612 TKX196612 TUT196612 UEP196612 UOL196612 UYH196612 VID196612 VRZ196612 WBV196612 WLR196612 WVN196612 F262148 JB262148 SX262148 ACT262148 AMP262148 AWL262148 BGH262148 BQD262148 BZZ262148 CJV262148 CTR262148 DDN262148 DNJ262148 DXF262148 EHB262148 EQX262148 FAT262148 FKP262148 FUL262148 GEH262148 GOD262148 GXZ262148 HHV262148 HRR262148 IBN262148 ILJ262148 IVF262148 JFB262148 JOX262148 JYT262148 KIP262148 KSL262148 LCH262148 LMD262148 LVZ262148 MFV262148 MPR262148 MZN262148 NJJ262148 NTF262148 ODB262148 OMX262148 OWT262148 PGP262148 PQL262148 QAH262148 QKD262148 QTZ262148 RDV262148 RNR262148 RXN262148 SHJ262148 SRF262148 TBB262148 TKX262148 TUT262148 UEP262148 UOL262148 UYH262148 VID262148 VRZ262148 WBV262148 WLR262148 WVN262148 F327684 JB327684 SX327684 ACT327684 AMP327684 AWL327684 BGH327684 BQD327684 BZZ327684 CJV327684 CTR327684 DDN327684 DNJ327684 DXF327684 EHB327684 EQX327684 FAT327684 FKP327684 FUL327684 GEH327684 GOD327684 GXZ327684 HHV327684 HRR327684 IBN327684 ILJ327684 IVF327684 JFB327684 JOX327684 JYT327684 KIP327684 KSL327684 LCH327684 LMD327684 LVZ327684 MFV327684 MPR327684 MZN327684 NJJ327684 NTF327684 ODB327684 OMX327684 OWT327684 PGP327684 PQL327684 QAH327684 QKD327684 QTZ327684 RDV327684 RNR327684 RXN327684 SHJ327684 SRF327684 TBB327684 TKX327684 TUT327684 UEP327684 UOL327684 UYH327684 VID327684 VRZ327684 WBV327684 WLR327684 WVN327684 F393220 JB393220 SX393220 ACT393220 AMP393220 AWL393220 BGH393220 BQD393220 BZZ393220 CJV393220 CTR393220 DDN393220 DNJ393220 DXF393220 EHB393220 EQX393220 FAT393220 FKP393220 FUL393220 GEH393220 GOD393220 GXZ393220 HHV393220 HRR393220 IBN393220 ILJ393220 IVF393220 JFB393220 JOX393220 JYT393220 KIP393220 KSL393220 LCH393220 LMD393220 LVZ393220 MFV393220 MPR393220 MZN393220 NJJ393220 NTF393220 ODB393220 OMX393220 OWT393220 PGP393220 PQL393220 QAH393220 QKD393220 QTZ393220 RDV393220 RNR393220 RXN393220 SHJ393220 SRF393220 TBB393220 TKX393220 TUT393220 UEP393220 UOL393220 UYH393220 VID393220 VRZ393220 WBV393220 WLR393220 WVN393220 F458756 JB458756 SX458756 ACT458756 AMP458756 AWL458756 BGH458756 BQD458756 BZZ458756 CJV458756 CTR458756 DDN458756 DNJ458756 DXF458756 EHB458756 EQX458756 FAT458756 FKP458756 FUL458756 GEH458756 GOD458756 GXZ458756 HHV458756 HRR458756 IBN458756 ILJ458756 IVF458756 JFB458756 JOX458756 JYT458756 KIP458756 KSL458756 LCH458756 LMD458756 LVZ458756 MFV458756 MPR458756 MZN458756 NJJ458756 NTF458756 ODB458756 OMX458756 OWT458756 PGP458756 PQL458756 QAH458756 QKD458756 QTZ458756 RDV458756 RNR458756 RXN458756 SHJ458756 SRF458756 TBB458756 TKX458756 TUT458756 UEP458756 UOL458756 UYH458756 VID458756 VRZ458756 WBV458756 WLR458756 WVN458756 F524292 JB524292 SX524292 ACT524292 AMP524292 AWL524292 BGH524292 BQD524292 BZZ524292 CJV524292 CTR524292 DDN524292 DNJ524292 DXF524292 EHB524292 EQX524292 FAT524292 FKP524292 FUL524292 GEH524292 GOD524292 GXZ524292 HHV524292 HRR524292 IBN524292 ILJ524292 IVF524292 JFB524292 JOX524292 JYT524292 KIP524292 KSL524292 LCH524292 LMD524292 LVZ524292 MFV524292 MPR524292 MZN524292 NJJ524292 NTF524292 ODB524292 OMX524292 OWT524292 PGP524292 PQL524292 QAH524292 QKD524292 QTZ524292 RDV524292 RNR524292 RXN524292 SHJ524292 SRF524292 TBB524292 TKX524292 TUT524292 UEP524292 UOL524292 UYH524292 VID524292 VRZ524292 WBV524292 WLR524292 WVN524292 F589828 JB589828 SX589828 ACT589828 AMP589828 AWL589828 BGH589828 BQD589828 BZZ589828 CJV589828 CTR589828 DDN589828 DNJ589828 DXF589828 EHB589828 EQX589828 FAT589828 FKP589828 FUL589828 GEH589828 GOD589828 GXZ589828 HHV589828 HRR589828 IBN589828 ILJ589828 IVF589828 JFB589828 JOX589828 JYT589828 KIP589828 KSL589828 LCH589828 LMD589828 LVZ589828 MFV589828 MPR589828 MZN589828 NJJ589828 NTF589828 ODB589828 OMX589828 OWT589828 PGP589828 PQL589828 QAH589828 QKD589828 QTZ589828 RDV589828 RNR589828 RXN589828 SHJ589828 SRF589828 TBB589828 TKX589828 TUT589828 UEP589828 UOL589828 UYH589828 VID589828 VRZ589828 WBV589828 WLR589828 WVN589828 F655364 JB655364 SX655364 ACT655364 AMP655364 AWL655364 BGH655364 BQD655364 BZZ655364 CJV655364 CTR655364 DDN655364 DNJ655364 DXF655364 EHB655364 EQX655364 FAT655364 FKP655364 FUL655364 GEH655364 GOD655364 GXZ655364 HHV655364 HRR655364 IBN655364 ILJ655364 IVF655364 JFB655364 JOX655364 JYT655364 KIP655364 KSL655364 LCH655364 LMD655364 LVZ655364 MFV655364 MPR655364 MZN655364 NJJ655364 NTF655364 ODB655364 OMX655364 OWT655364 PGP655364 PQL655364 QAH655364 QKD655364 QTZ655364 RDV655364 RNR655364 RXN655364 SHJ655364 SRF655364 TBB655364 TKX655364 TUT655364 UEP655364 UOL655364 UYH655364 VID655364 VRZ655364 WBV655364 WLR655364 WVN655364 F720900 JB720900 SX720900 ACT720900 AMP720900 AWL720900 BGH720900 BQD720900 BZZ720900 CJV720900 CTR720900 DDN720900 DNJ720900 DXF720900 EHB720900 EQX720900 FAT720900 FKP720900 FUL720900 GEH720900 GOD720900 GXZ720900 HHV720900 HRR720900 IBN720900 ILJ720900 IVF720900 JFB720900 JOX720900 JYT720900 KIP720900 KSL720900 LCH720900 LMD720900 LVZ720900 MFV720900 MPR720900 MZN720900 NJJ720900 NTF720900 ODB720900 OMX720900 OWT720900 PGP720900 PQL720900 QAH720900 QKD720900 QTZ720900 RDV720900 RNR720900 RXN720900 SHJ720900 SRF720900 TBB720900 TKX720900 TUT720900 UEP720900 UOL720900 UYH720900 VID720900 VRZ720900 WBV720900 WLR720900 WVN720900 F786436 JB786436 SX786436 ACT786436 AMP786436 AWL786436 BGH786436 BQD786436 BZZ786436 CJV786436 CTR786436 DDN786436 DNJ786436 DXF786436 EHB786436 EQX786436 FAT786436 FKP786436 FUL786436 GEH786436 GOD786436 GXZ786436 HHV786436 HRR786436 IBN786436 ILJ786436 IVF786436 JFB786436 JOX786436 JYT786436 KIP786436 KSL786436 LCH786436 LMD786436 LVZ786436 MFV786436 MPR786436 MZN786436 NJJ786436 NTF786436 ODB786436 OMX786436 OWT786436 PGP786436 PQL786436 QAH786436 QKD786436 QTZ786436 RDV786436 RNR786436 RXN786436 SHJ786436 SRF786436 TBB786436 TKX786436 TUT786436 UEP786436 UOL786436 UYH786436 VID786436 VRZ786436 WBV786436 WLR786436 WVN786436 F851972 JB851972 SX851972 ACT851972 AMP851972 AWL851972 BGH851972 BQD851972 BZZ851972 CJV851972 CTR851972 DDN851972 DNJ851972 DXF851972 EHB851972 EQX851972 FAT851972 FKP851972 FUL851972 GEH851972 GOD851972 GXZ851972 HHV851972 HRR851972 IBN851972 ILJ851972 IVF851972 JFB851972 JOX851972 JYT851972 KIP851972 KSL851972 LCH851972 LMD851972 LVZ851972 MFV851972 MPR851972 MZN851972 NJJ851972 NTF851972 ODB851972 OMX851972 OWT851972 PGP851972 PQL851972 QAH851972 QKD851972 QTZ851972 RDV851972 RNR851972 RXN851972 SHJ851972 SRF851972 TBB851972 TKX851972 TUT851972 UEP851972 UOL851972 UYH851972 VID851972 VRZ851972 WBV851972 WLR851972 WVN851972 F917508 JB917508 SX917508 ACT917508 AMP917508 AWL917508 BGH917508 BQD917508 BZZ917508 CJV917508 CTR917508 DDN917508 DNJ917508 DXF917508 EHB917508 EQX917508 FAT917508 FKP917508 FUL917508 GEH917508 GOD917508 GXZ917508 HHV917508 HRR917508 IBN917508 ILJ917508 IVF917508 JFB917508 JOX917508 JYT917508 KIP917508 KSL917508 LCH917508 LMD917508 LVZ917508 MFV917508 MPR917508 MZN917508 NJJ917508 NTF917508 ODB917508 OMX917508 OWT917508 PGP917508 PQL917508 QAH917508 QKD917508 QTZ917508 RDV917508 RNR917508 RXN917508 SHJ917508 SRF917508 TBB917508 TKX917508 TUT917508 UEP917508 UOL917508 UYH917508 VID917508 VRZ917508 WBV917508 WLR917508 WVN917508 F983044 JB983044 SX983044 ACT983044 AMP983044 AWL983044 BGH983044 BQD983044 BZZ983044 CJV983044 CTR983044 DDN983044 DNJ983044 DXF983044 EHB983044 EQX983044 FAT983044 FKP983044 FUL983044 GEH983044 GOD983044 GXZ983044 HHV983044 HRR983044 IBN983044 ILJ983044 IVF983044 JFB983044 JOX983044 JYT983044 KIP983044 KSL983044 LCH983044 LMD983044 LVZ983044 MFV983044 MPR983044 MZN983044 NJJ983044 NTF983044 ODB983044 OMX983044 OWT983044 PGP983044 PQL983044 QAH983044 QKD983044 QTZ983044 RDV983044 RNR983044 RXN983044 SHJ983044 SRF983044 TBB983044 TKX983044 TUT983044 UEP983044 UOL983044 UYH983044 VID983044 VRZ983044 WBV983044 WLR983044 WVN983044 D6:D13 IZ6:IZ13 SV6:SV13 ACR6:ACR13 AMN6:AMN13 AWJ6:AWJ13 BGF6:BGF13 BQB6:BQB13 BZX6:BZX13 CJT6:CJT13 CTP6:CTP13 DDL6:DDL13 DNH6:DNH13 DXD6:DXD13 EGZ6:EGZ13 EQV6:EQV13 FAR6:FAR13 FKN6:FKN13 FUJ6:FUJ13 GEF6:GEF13 GOB6:GOB13 GXX6:GXX13 HHT6:HHT13 HRP6:HRP13 IBL6:IBL13 ILH6:ILH13 IVD6:IVD13 JEZ6:JEZ13 JOV6:JOV13 JYR6:JYR13 KIN6:KIN13 KSJ6:KSJ13 LCF6:LCF13 LMB6:LMB13 LVX6:LVX13 MFT6:MFT13 MPP6:MPP13 MZL6:MZL13 NJH6:NJH13 NTD6:NTD13 OCZ6:OCZ13 OMV6:OMV13 OWR6:OWR13 PGN6:PGN13 PQJ6:PQJ13 QAF6:QAF13 QKB6:QKB13 QTX6:QTX13 RDT6:RDT13 RNP6:RNP13 RXL6:RXL13 SHH6:SHH13 SRD6:SRD13 TAZ6:TAZ13 TKV6:TKV13 TUR6:TUR13 UEN6:UEN13 UOJ6:UOJ13 UYF6:UYF13 VIB6:VIB13 VRX6:VRX13 WBT6:WBT13 WLP6:WLP13 WVL6:WVL13 D65542:D65549 IZ65542:IZ65549 SV65542:SV65549 ACR65542:ACR65549 AMN65542:AMN65549 AWJ65542:AWJ65549 BGF65542:BGF65549 BQB65542:BQB65549 BZX65542:BZX65549 CJT65542:CJT65549 CTP65542:CTP65549 DDL65542:DDL65549 DNH65542:DNH65549 DXD65542:DXD65549 EGZ65542:EGZ65549 EQV65542:EQV65549 FAR65542:FAR65549 FKN65542:FKN65549 FUJ65542:FUJ65549 GEF65542:GEF65549 GOB65542:GOB65549 GXX65542:GXX65549 HHT65542:HHT65549 HRP65542:HRP65549 IBL65542:IBL65549 ILH65542:ILH65549 IVD65542:IVD65549 JEZ65542:JEZ65549 JOV65542:JOV65549 JYR65542:JYR65549 KIN65542:KIN65549 KSJ65542:KSJ65549 LCF65542:LCF65549 LMB65542:LMB65549 LVX65542:LVX65549 MFT65542:MFT65549 MPP65542:MPP65549 MZL65542:MZL65549 NJH65542:NJH65549 NTD65542:NTD65549 OCZ65542:OCZ65549 OMV65542:OMV65549 OWR65542:OWR65549 PGN65542:PGN65549 PQJ65542:PQJ65549 QAF65542:QAF65549 QKB65542:QKB65549 QTX65542:QTX65549 RDT65542:RDT65549 RNP65542:RNP65549 RXL65542:RXL65549 SHH65542:SHH65549 SRD65542:SRD65549 TAZ65542:TAZ65549 TKV65542:TKV65549 TUR65542:TUR65549 UEN65542:UEN65549 UOJ65542:UOJ65549 UYF65542:UYF65549 VIB65542:VIB65549 VRX65542:VRX65549 WBT65542:WBT65549 WLP65542:WLP65549 WVL65542:WVL65549 D131078:D131085 IZ131078:IZ131085 SV131078:SV131085 ACR131078:ACR131085 AMN131078:AMN131085 AWJ131078:AWJ131085 BGF131078:BGF131085 BQB131078:BQB131085 BZX131078:BZX131085 CJT131078:CJT131085 CTP131078:CTP131085 DDL131078:DDL131085 DNH131078:DNH131085 DXD131078:DXD131085 EGZ131078:EGZ131085 EQV131078:EQV131085 FAR131078:FAR131085 FKN131078:FKN131085 FUJ131078:FUJ131085 GEF131078:GEF131085 GOB131078:GOB131085 GXX131078:GXX131085 HHT131078:HHT131085 HRP131078:HRP131085 IBL131078:IBL131085 ILH131078:ILH131085 IVD131078:IVD131085 JEZ131078:JEZ131085 JOV131078:JOV131085 JYR131078:JYR131085 KIN131078:KIN131085 KSJ131078:KSJ131085 LCF131078:LCF131085 LMB131078:LMB131085 LVX131078:LVX131085 MFT131078:MFT131085 MPP131078:MPP131085 MZL131078:MZL131085 NJH131078:NJH131085 NTD131078:NTD131085 OCZ131078:OCZ131085 OMV131078:OMV131085 OWR131078:OWR131085 PGN131078:PGN131085 PQJ131078:PQJ131085 QAF131078:QAF131085 QKB131078:QKB131085 QTX131078:QTX131085 RDT131078:RDT131085 RNP131078:RNP131085 RXL131078:RXL131085 SHH131078:SHH131085 SRD131078:SRD131085 TAZ131078:TAZ131085 TKV131078:TKV131085 TUR131078:TUR131085 UEN131078:UEN131085 UOJ131078:UOJ131085 UYF131078:UYF131085 VIB131078:VIB131085 VRX131078:VRX131085 WBT131078:WBT131085 WLP131078:WLP131085 WVL131078:WVL131085 D196614:D196621 IZ196614:IZ196621 SV196614:SV196621 ACR196614:ACR196621 AMN196614:AMN196621 AWJ196614:AWJ196621 BGF196614:BGF196621 BQB196614:BQB196621 BZX196614:BZX196621 CJT196614:CJT196621 CTP196614:CTP196621 DDL196614:DDL196621 DNH196614:DNH196621 DXD196614:DXD196621 EGZ196614:EGZ196621 EQV196614:EQV196621 FAR196614:FAR196621 FKN196614:FKN196621 FUJ196614:FUJ196621 GEF196614:GEF196621 GOB196614:GOB196621 GXX196614:GXX196621 HHT196614:HHT196621 HRP196614:HRP196621 IBL196614:IBL196621 ILH196614:ILH196621 IVD196614:IVD196621 JEZ196614:JEZ196621 JOV196614:JOV196621 JYR196614:JYR196621 KIN196614:KIN196621 KSJ196614:KSJ196621 LCF196614:LCF196621 LMB196614:LMB196621 LVX196614:LVX196621 MFT196614:MFT196621 MPP196614:MPP196621 MZL196614:MZL196621 NJH196614:NJH196621 NTD196614:NTD196621 OCZ196614:OCZ196621 OMV196614:OMV196621 OWR196614:OWR196621 PGN196614:PGN196621 PQJ196614:PQJ196621 QAF196614:QAF196621 QKB196614:QKB196621 QTX196614:QTX196621 RDT196614:RDT196621 RNP196614:RNP196621 RXL196614:RXL196621 SHH196614:SHH196621 SRD196614:SRD196621 TAZ196614:TAZ196621 TKV196614:TKV196621 TUR196614:TUR196621 UEN196614:UEN196621 UOJ196614:UOJ196621 UYF196614:UYF196621 VIB196614:VIB196621 VRX196614:VRX196621 WBT196614:WBT196621 WLP196614:WLP196621 WVL196614:WVL196621 D262150:D262157 IZ262150:IZ262157 SV262150:SV262157 ACR262150:ACR262157 AMN262150:AMN262157 AWJ262150:AWJ262157 BGF262150:BGF262157 BQB262150:BQB262157 BZX262150:BZX262157 CJT262150:CJT262157 CTP262150:CTP262157 DDL262150:DDL262157 DNH262150:DNH262157 DXD262150:DXD262157 EGZ262150:EGZ262157 EQV262150:EQV262157 FAR262150:FAR262157 FKN262150:FKN262157 FUJ262150:FUJ262157 GEF262150:GEF262157 GOB262150:GOB262157 GXX262150:GXX262157 HHT262150:HHT262157 HRP262150:HRP262157 IBL262150:IBL262157 ILH262150:ILH262157 IVD262150:IVD262157 JEZ262150:JEZ262157 JOV262150:JOV262157 JYR262150:JYR262157 KIN262150:KIN262157 KSJ262150:KSJ262157 LCF262150:LCF262157 LMB262150:LMB262157 LVX262150:LVX262157 MFT262150:MFT262157 MPP262150:MPP262157 MZL262150:MZL262157 NJH262150:NJH262157 NTD262150:NTD262157 OCZ262150:OCZ262157 OMV262150:OMV262157 OWR262150:OWR262157 PGN262150:PGN262157 PQJ262150:PQJ262157 QAF262150:QAF262157 QKB262150:QKB262157 QTX262150:QTX262157 RDT262150:RDT262157 RNP262150:RNP262157 RXL262150:RXL262157 SHH262150:SHH262157 SRD262150:SRD262157 TAZ262150:TAZ262157 TKV262150:TKV262157 TUR262150:TUR262157 UEN262150:UEN262157 UOJ262150:UOJ262157 UYF262150:UYF262157 VIB262150:VIB262157 VRX262150:VRX262157 WBT262150:WBT262157 WLP262150:WLP262157 WVL262150:WVL262157 D327686:D327693 IZ327686:IZ327693 SV327686:SV327693 ACR327686:ACR327693 AMN327686:AMN327693 AWJ327686:AWJ327693 BGF327686:BGF327693 BQB327686:BQB327693 BZX327686:BZX327693 CJT327686:CJT327693 CTP327686:CTP327693 DDL327686:DDL327693 DNH327686:DNH327693 DXD327686:DXD327693 EGZ327686:EGZ327693 EQV327686:EQV327693 FAR327686:FAR327693 FKN327686:FKN327693 FUJ327686:FUJ327693 GEF327686:GEF327693 GOB327686:GOB327693 GXX327686:GXX327693 HHT327686:HHT327693 HRP327686:HRP327693 IBL327686:IBL327693 ILH327686:ILH327693 IVD327686:IVD327693 JEZ327686:JEZ327693 JOV327686:JOV327693 JYR327686:JYR327693 KIN327686:KIN327693 KSJ327686:KSJ327693 LCF327686:LCF327693 LMB327686:LMB327693 LVX327686:LVX327693 MFT327686:MFT327693 MPP327686:MPP327693 MZL327686:MZL327693 NJH327686:NJH327693 NTD327686:NTD327693 OCZ327686:OCZ327693 OMV327686:OMV327693 OWR327686:OWR327693 PGN327686:PGN327693 PQJ327686:PQJ327693 QAF327686:QAF327693 QKB327686:QKB327693 QTX327686:QTX327693 RDT327686:RDT327693 RNP327686:RNP327693 RXL327686:RXL327693 SHH327686:SHH327693 SRD327686:SRD327693 TAZ327686:TAZ327693 TKV327686:TKV327693 TUR327686:TUR327693 UEN327686:UEN327693 UOJ327686:UOJ327693 UYF327686:UYF327693 VIB327686:VIB327693 VRX327686:VRX327693 WBT327686:WBT327693 WLP327686:WLP327693 WVL327686:WVL327693 D393222:D393229 IZ393222:IZ393229 SV393222:SV393229 ACR393222:ACR393229 AMN393222:AMN393229 AWJ393222:AWJ393229 BGF393222:BGF393229 BQB393222:BQB393229 BZX393222:BZX393229 CJT393222:CJT393229 CTP393222:CTP393229 DDL393222:DDL393229 DNH393222:DNH393229 DXD393222:DXD393229 EGZ393222:EGZ393229 EQV393222:EQV393229 FAR393222:FAR393229 FKN393222:FKN393229 FUJ393222:FUJ393229 GEF393222:GEF393229 GOB393222:GOB393229 GXX393222:GXX393229 HHT393222:HHT393229 HRP393222:HRP393229 IBL393222:IBL393229 ILH393222:ILH393229 IVD393222:IVD393229 JEZ393222:JEZ393229 JOV393222:JOV393229 JYR393222:JYR393229 KIN393222:KIN393229 KSJ393222:KSJ393229 LCF393222:LCF393229 LMB393222:LMB393229 LVX393222:LVX393229 MFT393222:MFT393229 MPP393222:MPP393229 MZL393222:MZL393229 NJH393222:NJH393229 NTD393222:NTD393229 OCZ393222:OCZ393229 OMV393222:OMV393229 OWR393222:OWR393229 PGN393222:PGN393229 PQJ393222:PQJ393229 QAF393222:QAF393229 QKB393222:QKB393229 QTX393222:QTX393229 RDT393222:RDT393229 RNP393222:RNP393229 RXL393222:RXL393229 SHH393222:SHH393229 SRD393222:SRD393229 TAZ393222:TAZ393229 TKV393222:TKV393229 TUR393222:TUR393229 UEN393222:UEN393229 UOJ393222:UOJ393229 UYF393222:UYF393229 VIB393222:VIB393229 VRX393222:VRX393229 WBT393222:WBT393229 WLP393222:WLP393229 WVL393222:WVL393229 D458758:D458765 IZ458758:IZ458765 SV458758:SV458765 ACR458758:ACR458765 AMN458758:AMN458765 AWJ458758:AWJ458765 BGF458758:BGF458765 BQB458758:BQB458765 BZX458758:BZX458765 CJT458758:CJT458765 CTP458758:CTP458765 DDL458758:DDL458765 DNH458758:DNH458765 DXD458758:DXD458765 EGZ458758:EGZ458765 EQV458758:EQV458765 FAR458758:FAR458765 FKN458758:FKN458765 FUJ458758:FUJ458765 GEF458758:GEF458765 GOB458758:GOB458765 GXX458758:GXX458765 HHT458758:HHT458765 HRP458758:HRP458765 IBL458758:IBL458765 ILH458758:ILH458765 IVD458758:IVD458765 JEZ458758:JEZ458765 JOV458758:JOV458765 JYR458758:JYR458765 KIN458758:KIN458765 KSJ458758:KSJ458765 LCF458758:LCF458765 LMB458758:LMB458765 LVX458758:LVX458765 MFT458758:MFT458765 MPP458758:MPP458765 MZL458758:MZL458765 NJH458758:NJH458765 NTD458758:NTD458765 OCZ458758:OCZ458765 OMV458758:OMV458765 OWR458758:OWR458765 PGN458758:PGN458765 PQJ458758:PQJ458765 QAF458758:QAF458765 QKB458758:QKB458765 QTX458758:QTX458765 RDT458758:RDT458765 RNP458758:RNP458765 RXL458758:RXL458765 SHH458758:SHH458765 SRD458758:SRD458765 TAZ458758:TAZ458765 TKV458758:TKV458765 TUR458758:TUR458765 UEN458758:UEN458765 UOJ458758:UOJ458765 UYF458758:UYF458765 VIB458758:VIB458765 VRX458758:VRX458765 WBT458758:WBT458765 WLP458758:WLP458765 WVL458758:WVL458765 D524294:D524301 IZ524294:IZ524301 SV524294:SV524301 ACR524294:ACR524301 AMN524294:AMN524301 AWJ524294:AWJ524301 BGF524294:BGF524301 BQB524294:BQB524301 BZX524294:BZX524301 CJT524294:CJT524301 CTP524294:CTP524301 DDL524294:DDL524301 DNH524294:DNH524301 DXD524294:DXD524301 EGZ524294:EGZ524301 EQV524294:EQV524301 FAR524294:FAR524301 FKN524294:FKN524301 FUJ524294:FUJ524301 GEF524294:GEF524301 GOB524294:GOB524301 GXX524294:GXX524301 HHT524294:HHT524301 HRP524294:HRP524301 IBL524294:IBL524301 ILH524294:ILH524301 IVD524294:IVD524301 JEZ524294:JEZ524301 JOV524294:JOV524301 JYR524294:JYR524301 KIN524294:KIN524301 KSJ524294:KSJ524301 LCF524294:LCF524301 LMB524294:LMB524301 LVX524294:LVX524301 MFT524294:MFT524301 MPP524294:MPP524301 MZL524294:MZL524301 NJH524294:NJH524301 NTD524294:NTD524301 OCZ524294:OCZ524301 OMV524294:OMV524301 OWR524294:OWR524301 PGN524294:PGN524301 PQJ524294:PQJ524301 QAF524294:QAF524301 QKB524294:QKB524301 QTX524294:QTX524301 RDT524294:RDT524301 RNP524294:RNP524301 RXL524294:RXL524301 SHH524294:SHH524301 SRD524294:SRD524301 TAZ524294:TAZ524301 TKV524294:TKV524301 TUR524294:TUR524301 UEN524294:UEN524301 UOJ524294:UOJ524301 UYF524294:UYF524301 VIB524294:VIB524301 VRX524294:VRX524301 WBT524294:WBT524301 WLP524294:WLP524301 WVL524294:WVL524301 D589830:D589837 IZ589830:IZ589837 SV589830:SV589837 ACR589830:ACR589837 AMN589830:AMN589837 AWJ589830:AWJ589837 BGF589830:BGF589837 BQB589830:BQB589837 BZX589830:BZX589837 CJT589830:CJT589837 CTP589830:CTP589837 DDL589830:DDL589837 DNH589830:DNH589837 DXD589830:DXD589837 EGZ589830:EGZ589837 EQV589830:EQV589837 FAR589830:FAR589837 FKN589830:FKN589837 FUJ589830:FUJ589837 GEF589830:GEF589837 GOB589830:GOB589837 GXX589830:GXX589837 HHT589830:HHT589837 HRP589830:HRP589837 IBL589830:IBL589837 ILH589830:ILH589837 IVD589830:IVD589837 JEZ589830:JEZ589837 JOV589830:JOV589837 JYR589830:JYR589837 KIN589830:KIN589837 KSJ589830:KSJ589837 LCF589830:LCF589837 LMB589830:LMB589837 LVX589830:LVX589837 MFT589830:MFT589837 MPP589830:MPP589837 MZL589830:MZL589837 NJH589830:NJH589837 NTD589830:NTD589837 OCZ589830:OCZ589837 OMV589830:OMV589837 OWR589830:OWR589837 PGN589830:PGN589837 PQJ589830:PQJ589837 QAF589830:QAF589837 QKB589830:QKB589837 QTX589830:QTX589837 RDT589830:RDT589837 RNP589830:RNP589837 RXL589830:RXL589837 SHH589830:SHH589837 SRD589830:SRD589837 TAZ589830:TAZ589837 TKV589830:TKV589837 TUR589830:TUR589837 UEN589830:UEN589837 UOJ589830:UOJ589837 UYF589830:UYF589837 VIB589830:VIB589837 VRX589830:VRX589837 WBT589830:WBT589837 WLP589830:WLP589837 WVL589830:WVL589837 D655366:D655373 IZ655366:IZ655373 SV655366:SV655373 ACR655366:ACR655373 AMN655366:AMN655373 AWJ655366:AWJ655373 BGF655366:BGF655373 BQB655366:BQB655373 BZX655366:BZX655373 CJT655366:CJT655373 CTP655366:CTP655373 DDL655366:DDL655373 DNH655366:DNH655373 DXD655366:DXD655373 EGZ655366:EGZ655373 EQV655366:EQV655373 FAR655366:FAR655373 FKN655366:FKN655373 FUJ655366:FUJ655373 GEF655366:GEF655373 GOB655366:GOB655373 GXX655366:GXX655373 HHT655366:HHT655373 HRP655366:HRP655373 IBL655366:IBL655373 ILH655366:ILH655373 IVD655366:IVD655373 JEZ655366:JEZ655373 JOV655366:JOV655373 JYR655366:JYR655373 KIN655366:KIN655373 KSJ655366:KSJ655373 LCF655366:LCF655373 LMB655366:LMB655373 LVX655366:LVX655373 MFT655366:MFT655373 MPP655366:MPP655373 MZL655366:MZL655373 NJH655366:NJH655373 NTD655366:NTD655373 OCZ655366:OCZ655373 OMV655366:OMV655373 OWR655366:OWR655373 PGN655366:PGN655373 PQJ655366:PQJ655373 QAF655366:QAF655373 QKB655366:QKB655373 QTX655366:QTX655373 RDT655366:RDT655373 RNP655366:RNP655373 RXL655366:RXL655373 SHH655366:SHH655373 SRD655366:SRD655373 TAZ655366:TAZ655373 TKV655366:TKV655373 TUR655366:TUR655373 UEN655366:UEN655373 UOJ655366:UOJ655373 UYF655366:UYF655373 VIB655366:VIB655373 VRX655366:VRX655373 WBT655366:WBT655373 WLP655366:WLP655373 WVL655366:WVL655373 D720902:D720909 IZ720902:IZ720909 SV720902:SV720909 ACR720902:ACR720909 AMN720902:AMN720909 AWJ720902:AWJ720909 BGF720902:BGF720909 BQB720902:BQB720909 BZX720902:BZX720909 CJT720902:CJT720909 CTP720902:CTP720909 DDL720902:DDL720909 DNH720902:DNH720909 DXD720902:DXD720909 EGZ720902:EGZ720909 EQV720902:EQV720909 FAR720902:FAR720909 FKN720902:FKN720909 FUJ720902:FUJ720909 GEF720902:GEF720909 GOB720902:GOB720909 GXX720902:GXX720909 HHT720902:HHT720909 HRP720902:HRP720909 IBL720902:IBL720909 ILH720902:ILH720909 IVD720902:IVD720909 JEZ720902:JEZ720909 JOV720902:JOV720909 JYR720902:JYR720909 KIN720902:KIN720909 KSJ720902:KSJ720909 LCF720902:LCF720909 LMB720902:LMB720909 LVX720902:LVX720909 MFT720902:MFT720909 MPP720902:MPP720909 MZL720902:MZL720909 NJH720902:NJH720909 NTD720902:NTD720909 OCZ720902:OCZ720909 OMV720902:OMV720909 OWR720902:OWR720909 PGN720902:PGN720909 PQJ720902:PQJ720909 QAF720902:QAF720909 QKB720902:QKB720909 QTX720902:QTX720909 RDT720902:RDT720909 RNP720902:RNP720909 RXL720902:RXL720909 SHH720902:SHH720909 SRD720902:SRD720909 TAZ720902:TAZ720909 TKV720902:TKV720909 TUR720902:TUR720909 UEN720902:UEN720909 UOJ720902:UOJ720909 UYF720902:UYF720909 VIB720902:VIB720909 VRX720902:VRX720909 WBT720902:WBT720909 WLP720902:WLP720909 WVL720902:WVL720909 D786438:D786445 IZ786438:IZ786445 SV786438:SV786445 ACR786438:ACR786445 AMN786438:AMN786445 AWJ786438:AWJ786445 BGF786438:BGF786445 BQB786438:BQB786445 BZX786438:BZX786445 CJT786438:CJT786445 CTP786438:CTP786445 DDL786438:DDL786445 DNH786438:DNH786445 DXD786438:DXD786445 EGZ786438:EGZ786445 EQV786438:EQV786445 FAR786438:FAR786445 FKN786438:FKN786445 FUJ786438:FUJ786445 GEF786438:GEF786445 GOB786438:GOB786445 GXX786438:GXX786445 HHT786438:HHT786445 HRP786438:HRP786445 IBL786438:IBL786445 ILH786438:ILH786445 IVD786438:IVD786445 JEZ786438:JEZ786445 JOV786438:JOV786445 JYR786438:JYR786445 KIN786438:KIN786445 KSJ786438:KSJ786445 LCF786438:LCF786445 LMB786438:LMB786445 LVX786438:LVX786445 MFT786438:MFT786445 MPP786438:MPP786445 MZL786438:MZL786445 NJH786438:NJH786445 NTD786438:NTD786445 OCZ786438:OCZ786445 OMV786438:OMV786445 OWR786438:OWR786445 PGN786438:PGN786445 PQJ786438:PQJ786445 QAF786438:QAF786445 QKB786438:QKB786445 QTX786438:QTX786445 RDT786438:RDT786445 RNP786438:RNP786445 RXL786438:RXL786445 SHH786438:SHH786445 SRD786438:SRD786445 TAZ786438:TAZ786445 TKV786438:TKV786445 TUR786438:TUR786445 UEN786438:UEN786445 UOJ786438:UOJ786445 UYF786438:UYF786445 VIB786438:VIB786445 VRX786438:VRX786445 WBT786438:WBT786445 WLP786438:WLP786445 WVL786438:WVL786445 D851974:D851981 IZ851974:IZ851981 SV851974:SV851981 ACR851974:ACR851981 AMN851974:AMN851981 AWJ851974:AWJ851981 BGF851974:BGF851981 BQB851974:BQB851981 BZX851974:BZX851981 CJT851974:CJT851981 CTP851974:CTP851981 DDL851974:DDL851981 DNH851974:DNH851981 DXD851974:DXD851981 EGZ851974:EGZ851981 EQV851974:EQV851981 FAR851974:FAR851981 FKN851974:FKN851981 FUJ851974:FUJ851981 GEF851974:GEF851981 GOB851974:GOB851981 GXX851974:GXX851981 HHT851974:HHT851981 HRP851974:HRP851981 IBL851974:IBL851981 ILH851974:ILH851981 IVD851974:IVD851981 JEZ851974:JEZ851981 JOV851974:JOV851981 JYR851974:JYR851981 KIN851974:KIN851981 KSJ851974:KSJ851981 LCF851974:LCF851981 LMB851974:LMB851981 LVX851974:LVX851981 MFT851974:MFT851981 MPP851974:MPP851981 MZL851974:MZL851981 NJH851974:NJH851981 NTD851974:NTD851981 OCZ851974:OCZ851981 OMV851974:OMV851981 OWR851974:OWR851981 PGN851974:PGN851981 PQJ851974:PQJ851981 QAF851974:QAF851981 QKB851974:QKB851981 QTX851974:QTX851981 RDT851974:RDT851981 RNP851974:RNP851981 RXL851974:RXL851981 SHH851974:SHH851981 SRD851974:SRD851981 TAZ851974:TAZ851981 TKV851974:TKV851981 TUR851974:TUR851981 UEN851974:UEN851981 UOJ851974:UOJ851981 UYF851974:UYF851981 VIB851974:VIB851981 VRX851974:VRX851981 WBT851974:WBT851981 WLP851974:WLP851981 WVL851974:WVL851981 D917510:D917517 IZ917510:IZ917517 SV917510:SV917517 ACR917510:ACR917517 AMN917510:AMN917517 AWJ917510:AWJ917517 BGF917510:BGF917517 BQB917510:BQB917517 BZX917510:BZX917517 CJT917510:CJT917517 CTP917510:CTP917517 DDL917510:DDL917517 DNH917510:DNH917517 DXD917510:DXD917517 EGZ917510:EGZ917517 EQV917510:EQV917517 FAR917510:FAR917517 FKN917510:FKN917517 FUJ917510:FUJ917517 GEF917510:GEF917517 GOB917510:GOB917517 GXX917510:GXX917517 HHT917510:HHT917517 HRP917510:HRP917517 IBL917510:IBL917517 ILH917510:ILH917517 IVD917510:IVD917517 JEZ917510:JEZ917517 JOV917510:JOV917517 JYR917510:JYR917517 KIN917510:KIN917517 KSJ917510:KSJ917517 LCF917510:LCF917517 LMB917510:LMB917517 LVX917510:LVX917517 MFT917510:MFT917517 MPP917510:MPP917517 MZL917510:MZL917517 NJH917510:NJH917517 NTD917510:NTD917517 OCZ917510:OCZ917517 OMV917510:OMV917517 OWR917510:OWR917517 PGN917510:PGN917517 PQJ917510:PQJ917517 QAF917510:QAF917517 QKB917510:QKB917517 QTX917510:QTX917517 RDT917510:RDT917517 RNP917510:RNP917517 RXL917510:RXL917517 SHH917510:SHH917517 SRD917510:SRD917517 TAZ917510:TAZ917517 TKV917510:TKV917517 TUR917510:TUR917517 UEN917510:UEN917517 UOJ917510:UOJ917517 UYF917510:UYF917517 VIB917510:VIB917517 VRX917510:VRX917517 WBT917510:WBT917517 WLP917510:WLP917517 WVL917510:WVL917517 D983046:D983053 IZ983046:IZ983053 SV983046:SV983053 ACR983046:ACR983053 AMN983046:AMN983053 AWJ983046:AWJ983053 BGF983046:BGF983053 BQB983046:BQB983053 BZX983046:BZX983053 CJT983046:CJT983053 CTP983046:CTP983053 DDL983046:DDL983053 DNH983046:DNH983053 DXD983046:DXD983053 EGZ983046:EGZ983053 EQV983046:EQV983053 FAR983046:FAR983053 FKN983046:FKN983053 FUJ983046:FUJ983053 GEF983046:GEF983053 GOB983046:GOB983053 GXX983046:GXX983053 HHT983046:HHT983053 HRP983046:HRP983053 IBL983046:IBL983053 ILH983046:ILH983053 IVD983046:IVD983053 JEZ983046:JEZ983053 JOV983046:JOV983053 JYR983046:JYR983053 KIN983046:KIN983053 KSJ983046:KSJ983053 LCF983046:LCF983053 LMB983046:LMB983053 LVX983046:LVX983053 MFT983046:MFT983053 MPP983046:MPP983053 MZL983046:MZL983053 NJH983046:NJH983053 NTD983046:NTD983053 OCZ983046:OCZ983053 OMV983046:OMV983053 OWR983046:OWR983053 PGN983046:PGN983053 PQJ983046:PQJ983053 QAF983046:QAF983053 QKB983046:QKB983053 QTX983046:QTX983053 RDT983046:RDT983053 RNP983046:RNP983053 RXL983046:RXL983053 SHH983046:SHH983053 SRD983046:SRD983053 TAZ983046:TAZ983053 TKV983046:TKV983053 TUR983046:TUR983053 UEN983046:UEN983053 UOJ983046:UOJ983053 UYF983046:UYF983053 VIB983046:VIB983053 VRX983046:VRX983053 WBT983046:WBT983053 WLP983046:WLP983053 WVL983046:WVL983053 E19 JA19 SW19 ACS19 AMO19 AWK19 BGG19 BQC19 BZY19 CJU19 CTQ19 DDM19 DNI19 DXE19 EHA19 EQW19 FAS19 FKO19 FUK19 GEG19 GOC19 GXY19 HHU19 HRQ19 IBM19 ILI19 IVE19 JFA19 JOW19 JYS19 KIO19 KSK19 LCG19 LMC19 LVY19 MFU19 MPQ19 MZM19 NJI19 NTE19 ODA19 OMW19 OWS19 PGO19 PQK19 QAG19 QKC19 QTY19 RDU19 RNQ19 RXM19 SHI19 SRE19 TBA19 TKW19 TUS19 UEO19 UOK19 UYG19 VIC19 VRY19 WBU19 WLQ19 WVM19 E65555 JA65555 SW65555 ACS65555 AMO65555 AWK65555 BGG65555 BQC65555 BZY65555 CJU65555 CTQ65555 DDM65555 DNI65555 DXE65555 EHA65555 EQW65555 FAS65555 FKO65555 FUK65555 GEG65555 GOC65555 GXY65555 HHU65555 HRQ65555 IBM65555 ILI65555 IVE65555 JFA65555 JOW65555 JYS65555 KIO65555 KSK65555 LCG65555 LMC65555 LVY65555 MFU65555 MPQ65555 MZM65555 NJI65555 NTE65555 ODA65555 OMW65555 OWS65555 PGO65555 PQK65555 QAG65555 QKC65555 QTY65555 RDU65555 RNQ65555 RXM65555 SHI65555 SRE65555 TBA65555 TKW65555 TUS65555 UEO65555 UOK65555 UYG65555 VIC65555 VRY65555 WBU65555 WLQ65555 WVM65555 E131091 JA131091 SW131091 ACS131091 AMO131091 AWK131091 BGG131091 BQC131091 BZY131091 CJU131091 CTQ131091 DDM131091 DNI131091 DXE131091 EHA131091 EQW131091 FAS131091 FKO131091 FUK131091 GEG131091 GOC131091 GXY131091 HHU131091 HRQ131091 IBM131091 ILI131091 IVE131091 JFA131091 JOW131091 JYS131091 KIO131091 KSK131091 LCG131091 LMC131091 LVY131091 MFU131091 MPQ131091 MZM131091 NJI131091 NTE131091 ODA131091 OMW131091 OWS131091 PGO131091 PQK131091 QAG131091 QKC131091 QTY131091 RDU131091 RNQ131091 RXM131091 SHI131091 SRE131091 TBA131091 TKW131091 TUS131091 UEO131091 UOK131091 UYG131091 VIC131091 VRY131091 WBU131091 WLQ131091 WVM131091 E196627 JA196627 SW196627 ACS196627 AMO196627 AWK196627 BGG196627 BQC196627 BZY196627 CJU196627 CTQ196627 DDM196627 DNI196627 DXE196627 EHA196627 EQW196627 FAS196627 FKO196627 FUK196627 GEG196627 GOC196627 GXY196627 HHU196627 HRQ196627 IBM196627 ILI196627 IVE196627 JFA196627 JOW196627 JYS196627 KIO196627 KSK196627 LCG196627 LMC196627 LVY196627 MFU196627 MPQ196627 MZM196627 NJI196627 NTE196627 ODA196627 OMW196627 OWS196627 PGO196627 PQK196627 QAG196627 QKC196627 QTY196627 RDU196627 RNQ196627 RXM196627 SHI196627 SRE196627 TBA196627 TKW196627 TUS196627 UEO196627 UOK196627 UYG196627 VIC196627 VRY196627 WBU196627 WLQ196627 WVM196627 E262163 JA262163 SW262163 ACS262163 AMO262163 AWK262163 BGG262163 BQC262163 BZY262163 CJU262163 CTQ262163 DDM262163 DNI262163 DXE262163 EHA262163 EQW262163 FAS262163 FKO262163 FUK262163 GEG262163 GOC262163 GXY262163 HHU262163 HRQ262163 IBM262163 ILI262163 IVE262163 JFA262163 JOW262163 JYS262163 KIO262163 KSK262163 LCG262163 LMC262163 LVY262163 MFU262163 MPQ262163 MZM262163 NJI262163 NTE262163 ODA262163 OMW262163 OWS262163 PGO262163 PQK262163 QAG262163 QKC262163 QTY262163 RDU262163 RNQ262163 RXM262163 SHI262163 SRE262163 TBA262163 TKW262163 TUS262163 UEO262163 UOK262163 UYG262163 VIC262163 VRY262163 WBU262163 WLQ262163 WVM262163 E327699 JA327699 SW327699 ACS327699 AMO327699 AWK327699 BGG327699 BQC327699 BZY327699 CJU327699 CTQ327699 DDM327699 DNI327699 DXE327699 EHA327699 EQW327699 FAS327699 FKO327699 FUK327699 GEG327699 GOC327699 GXY327699 HHU327699 HRQ327699 IBM327699 ILI327699 IVE327699 JFA327699 JOW327699 JYS327699 KIO327699 KSK327699 LCG327699 LMC327699 LVY327699 MFU327699 MPQ327699 MZM327699 NJI327699 NTE327699 ODA327699 OMW327699 OWS327699 PGO327699 PQK327699 QAG327699 QKC327699 QTY327699 RDU327699 RNQ327699 RXM327699 SHI327699 SRE327699 TBA327699 TKW327699 TUS327699 UEO327699 UOK327699 UYG327699 VIC327699 VRY327699 WBU327699 WLQ327699 WVM327699 E393235 JA393235 SW393235 ACS393235 AMO393235 AWK393235 BGG393235 BQC393235 BZY393235 CJU393235 CTQ393235 DDM393235 DNI393235 DXE393235 EHA393235 EQW393235 FAS393235 FKO393235 FUK393235 GEG393235 GOC393235 GXY393235 HHU393235 HRQ393235 IBM393235 ILI393235 IVE393235 JFA393235 JOW393235 JYS393235 KIO393235 KSK393235 LCG393235 LMC393235 LVY393235 MFU393235 MPQ393235 MZM393235 NJI393235 NTE393235 ODA393235 OMW393235 OWS393235 PGO393235 PQK393235 QAG393235 QKC393235 QTY393235 RDU393235 RNQ393235 RXM393235 SHI393235 SRE393235 TBA393235 TKW393235 TUS393235 UEO393235 UOK393235 UYG393235 VIC393235 VRY393235 WBU393235 WLQ393235 WVM393235 E458771 JA458771 SW458771 ACS458771 AMO458771 AWK458771 BGG458771 BQC458771 BZY458771 CJU458771 CTQ458771 DDM458771 DNI458771 DXE458771 EHA458771 EQW458771 FAS458771 FKO458771 FUK458771 GEG458771 GOC458771 GXY458771 HHU458771 HRQ458771 IBM458771 ILI458771 IVE458771 JFA458771 JOW458771 JYS458771 KIO458771 KSK458771 LCG458771 LMC458771 LVY458771 MFU458771 MPQ458771 MZM458771 NJI458771 NTE458771 ODA458771 OMW458771 OWS458771 PGO458771 PQK458771 QAG458771 QKC458771 QTY458771 RDU458771 RNQ458771 RXM458771 SHI458771 SRE458771 TBA458771 TKW458771 TUS458771 UEO458771 UOK458771 UYG458771 VIC458771 VRY458771 WBU458771 WLQ458771 WVM458771 E524307 JA524307 SW524307 ACS524307 AMO524307 AWK524307 BGG524307 BQC524307 BZY524307 CJU524307 CTQ524307 DDM524307 DNI524307 DXE524307 EHA524307 EQW524307 FAS524307 FKO524307 FUK524307 GEG524307 GOC524307 GXY524307 HHU524307 HRQ524307 IBM524307 ILI524307 IVE524307 JFA524307 JOW524307 JYS524307 KIO524307 KSK524307 LCG524307 LMC524307 LVY524307 MFU524307 MPQ524307 MZM524307 NJI524307 NTE524307 ODA524307 OMW524307 OWS524307 PGO524307 PQK524307 QAG524307 QKC524307 QTY524307 RDU524307 RNQ524307 RXM524307 SHI524307 SRE524307 TBA524307 TKW524307 TUS524307 UEO524307 UOK524307 UYG524307 VIC524307 VRY524307 WBU524307 WLQ524307 WVM524307 E589843 JA589843 SW589843 ACS589843 AMO589843 AWK589843 BGG589843 BQC589843 BZY589843 CJU589843 CTQ589843 DDM589843 DNI589843 DXE589843 EHA589843 EQW589843 FAS589843 FKO589843 FUK589843 GEG589843 GOC589843 GXY589843 HHU589843 HRQ589843 IBM589843 ILI589843 IVE589843 JFA589843 JOW589843 JYS589843 KIO589843 KSK589843 LCG589843 LMC589843 LVY589843 MFU589843 MPQ589843 MZM589843 NJI589843 NTE589843 ODA589843 OMW589843 OWS589843 PGO589843 PQK589843 QAG589843 QKC589843 QTY589843 RDU589843 RNQ589843 RXM589843 SHI589843 SRE589843 TBA589843 TKW589843 TUS589843 UEO589843 UOK589843 UYG589843 VIC589843 VRY589843 WBU589843 WLQ589843 WVM589843 E655379 JA655379 SW655379 ACS655379 AMO655379 AWK655379 BGG655379 BQC655379 BZY655379 CJU655379 CTQ655379 DDM655379 DNI655379 DXE655379 EHA655379 EQW655379 FAS655379 FKO655379 FUK655379 GEG655379 GOC655379 GXY655379 HHU655379 HRQ655379 IBM655379 ILI655379 IVE655379 JFA655379 JOW655379 JYS655379 KIO655379 KSK655379 LCG655379 LMC655379 LVY655379 MFU655379 MPQ655379 MZM655379 NJI655379 NTE655379 ODA655379 OMW655379 OWS655379 PGO655379 PQK655379 QAG655379 QKC655379 QTY655379 RDU655379 RNQ655379 RXM655379 SHI655379 SRE655379 TBA655379 TKW655379 TUS655379 UEO655379 UOK655379 UYG655379 VIC655379 VRY655379 WBU655379 WLQ655379 WVM655379 E720915 JA720915 SW720915 ACS720915 AMO720915 AWK720915 BGG720915 BQC720915 BZY720915 CJU720915 CTQ720915 DDM720915 DNI720915 DXE720915 EHA720915 EQW720915 FAS720915 FKO720915 FUK720915 GEG720915 GOC720915 GXY720915 HHU720915 HRQ720915 IBM720915 ILI720915 IVE720915 JFA720915 JOW720915 JYS720915 KIO720915 KSK720915 LCG720915 LMC720915 LVY720915 MFU720915 MPQ720915 MZM720915 NJI720915 NTE720915 ODA720915 OMW720915 OWS720915 PGO720915 PQK720915 QAG720915 QKC720915 QTY720915 RDU720915 RNQ720915 RXM720915 SHI720915 SRE720915 TBA720915 TKW720915 TUS720915 UEO720915 UOK720915 UYG720915 VIC720915 VRY720915 WBU720915 WLQ720915 WVM720915 E786451 JA786451 SW786451 ACS786451 AMO786451 AWK786451 BGG786451 BQC786451 BZY786451 CJU786451 CTQ786451 DDM786451 DNI786451 DXE786451 EHA786451 EQW786451 FAS786451 FKO786451 FUK786451 GEG786451 GOC786451 GXY786451 HHU786451 HRQ786451 IBM786451 ILI786451 IVE786451 JFA786451 JOW786451 JYS786451 KIO786451 KSK786451 LCG786451 LMC786451 LVY786451 MFU786451 MPQ786451 MZM786451 NJI786451 NTE786451 ODA786451 OMW786451 OWS786451 PGO786451 PQK786451 QAG786451 QKC786451 QTY786451 RDU786451 RNQ786451 RXM786451 SHI786451 SRE786451 TBA786451 TKW786451 TUS786451 UEO786451 UOK786451 UYG786451 VIC786451 VRY786451 WBU786451 WLQ786451 WVM786451 E851987 JA851987 SW851987 ACS851987 AMO851987 AWK851987 BGG851987 BQC851987 BZY851987 CJU851987 CTQ851987 DDM851987 DNI851987 DXE851987 EHA851987 EQW851987 FAS851987 FKO851987 FUK851987 GEG851987 GOC851987 GXY851987 HHU851987 HRQ851987 IBM851987 ILI851987 IVE851987 JFA851987 JOW851987 JYS851987 KIO851987 KSK851987 LCG851987 LMC851987 LVY851987 MFU851987 MPQ851987 MZM851987 NJI851987 NTE851987 ODA851987 OMW851987 OWS851987 PGO851987 PQK851987 QAG851987 QKC851987 QTY851987 RDU851987 RNQ851987 RXM851987 SHI851987 SRE851987 TBA851987 TKW851987 TUS851987 UEO851987 UOK851987 UYG851987 VIC851987 VRY851987 WBU851987 WLQ851987 WVM851987 E917523 JA917523 SW917523 ACS917523 AMO917523 AWK917523 BGG917523 BQC917523 BZY917523 CJU917523 CTQ917523 DDM917523 DNI917523 DXE917523 EHA917523 EQW917523 FAS917523 FKO917523 FUK917523 GEG917523 GOC917523 GXY917523 HHU917523 HRQ917523 IBM917523 ILI917523 IVE917523 JFA917523 JOW917523 JYS917523 KIO917523 KSK917523 LCG917523 LMC917523 LVY917523 MFU917523 MPQ917523 MZM917523 NJI917523 NTE917523 ODA917523 OMW917523 OWS917523 PGO917523 PQK917523 QAG917523 QKC917523 QTY917523 RDU917523 RNQ917523 RXM917523 SHI917523 SRE917523 TBA917523 TKW917523 TUS917523 UEO917523 UOK917523 UYG917523 VIC917523 VRY917523 WBU917523 WLQ917523 WVM917523 E983059 JA983059 SW983059 ACS983059 AMO983059 AWK983059 BGG983059 BQC983059 BZY983059 CJU983059 CTQ983059 DDM983059 DNI983059 DXE983059 EHA983059 EQW983059 FAS983059 FKO983059 FUK983059 GEG983059 GOC983059 GXY983059 HHU983059 HRQ983059 IBM983059 ILI983059 IVE983059 JFA983059 JOW983059 JYS983059 KIO983059 KSK983059 LCG983059 LMC983059 LVY983059 MFU983059 MPQ983059 MZM983059 NJI983059 NTE983059 ODA983059 OMW983059 OWS983059 PGO983059 PQK983059 QAG983059 QKC983059 QTY983059 RDU983059 RNQ983059 RXM983059 SHI983059 SRE983059 TBA983059 TKW983059 TUS983059 UEO983059 UOK983059 UYG983059 VIC983059 VRY983059 WBU983059 WLQ983059 WVM983059 E27 JA27 SW27 ACS27 AMO27 AWK27 BGG27 BQC27 BZY27 CJU27 CTQ27 DDM27 DNI27 DXE27 EHA27 EQW27 FAS27 FKO27 FUK27 GEG27 GOC27 GXY27 HHU27 HRQ27 IBM27 ILI27 IVE27 JFA27 JOW27 JYS27 KIO27 KSK27 LCG27 LMC27 LVY27 MFU27 MPQ27 MZM27 NJI27 NTE27 ODA27 OMW27 OWS27 PGO27 PQK27 QAG27 QKC27 QTY27 RDU27 RNQ27 RXM27 SHI27 SRE27 TBA27 TKW27 TUS27 UEO27 UOK27 UYG27 VIC27 VRY27 WBU27 WLQ27 WVM27 E65563 JA65563 SW65563 ACS65563 AMO65563 AWK65563 BGG65563 BQC65563 BZY65563 CJU65563 CTQ65563 DDM65563 DNI65563 DXE65563 EHA65563 EQW65563 FAS65563 FKO65563 FUK65563 GEG65563 GOC65563 GXY65563 HHU65563 HRQ65563 IBM65563 ILI65563 IVE65563 JFA65563 JOW65563 JYS65563 KIO65563 KSK65563 LCG65563 LMC65563 LVY65563 MFU65563 MPQ65563 MZM65563 NJI65563 NTE65563 ODA65563 OMW65563 OWS65563 PGO65563 PQK65563 QAG65563 QKC65563 QTY65563 RDU65563 RNQ65563 RXM65563 SHI65563 SRE65563 TBA65563 TKW65563 TUS65563 UEO65563 UOK65563 UYG65563 VIC65563 VRY65563 WBU65563 WLQ65563 WVM65563 E131099 JA131099 SW131099 ACS131099 AMO131099 AWK131099 BGG131099 BQC131099 BZY131099 CJU131099 CTQ131099 DDM131099 DNI131099 DXE131099 EHA131099 EQW131099 FAS131099 FKO131099 FUK131099 GEG131099 GOC131099 GXY131099 HHU131099 HRQ131099 IBM131099 ILI131099 IVE131099 JFA131099 JOW131099 JYS131099 KIO131099 KSK131099 LCG131099 LMC131099 LVY131099 MFU131099 MPQ131099 MZM131099 NJI131099 NTE131099 ODA131099 OMW131099 OWS131099 PGO131099 PQK131099 QAG131099 QKC131099 QTY131099 RDU131099 RNQ131099 RXM131099 SHI131099 SRE131099 TBA131099 TKW131099 TUS131099 UEO131099 UOK131099 UYG131099 VIC131099 VRY131099 WBU131099 WLQ131099 WVM131099 E196635 JA196635 SW196635 ACS196635 AMO196635 AWK196635 BGG196635 BQC196635 BZY196635 CJU196635 CTQ196635 DDM196635 DNI196635 DXE196635 EHA196635 EQW196635 FAS196635 FKO196635 FUK196635 GEG196635 GOC196635 GXY196635 HHU196635 HRQ196635 IBM196635 ILI196635 IVE196635 JFA196635 JOW196635 JYS196635 KIO196635 KSK196635 LCG196635 LMC196635 LVY196635 MFU196635 MPQ196635 MZM196635 NJI196635 NTE196635 ODA196635 OMW196635 OWS196635 PGO196635 PQK196635 QAG196635 QKC196635 QTY196635 RDU196635 RNQ196635 RXM196635 SHI196635 SRE196635 TBA196635 TKW196635 TUS196635 UEO196635 UOK196635 UYG196635 VIC196635 VRY196635 WBU196635 WLQ196635 WVM196635 E262171 JA262171 SW262171 ACS262171 AMO262171 AWK262171 BGG262171 BQC262171 BZY262171 CJU262171 CTQ262171 DDM262171 DNI262171 DXE262171 EHA262171 EQW262171 FAS262171 FKO262171 FUK262171 GEG262171 GOC262171 GXY262171 HHU262171 HRQ262171 IBM262171 ILI262171 IVE262171 JFA262171 JOW262171 JYS262171 KIO262171 KSK262171 LCG262171 LMC262171 LVY262171 MFU262171 MPQ262171 MZM262171 NJI262171 NTE262171 ODA262171 OMW262171 OWS262171 PGO262171 PQK262171 QAG262171 QKC262171 QTY262171 RDU262171 RNQ262171 RXM262171 SHI262171 SRE262171 TBA262171 TKW262171 TUS262171 UEO262171 UOK262171 UYG262171 VIC262171 VRY262171 WBU262171 WLQ262171 WVM262171 E327707 JA327707 SW327707 ACS327707 AMO327707 AWK327707 BGG327707 BQC327707 BZY327707 CJU327707 CTQ327707 DDM327707 DNI327707 DXE327707 EHA327707 EQW327707 FAS327707 FKO327707 FUK327707 GEG327707 GOC327707 GXY327707 HHU327707 HRQ327707 IBM327707 ILI327707 IVE327707 JFA327707 JOW327707 JYS327707 KIO327707 KSK327707 LCG327707 LMC327707 LVY327707 MFU327707 MPQ327707 MZM327707 NJI327707 NTE327707 ODA327707 OMW327707 OWS327707 PGO327707 PQK327707 QAG327707 QKC327707 QTY327707 RDU327707 RNQ327707 RXM327707 SHI327707 SRE327707 TBA327707 TKW327707 TUS327707 UEO327707 UOK327707 UYG327707 VIC327707 VRY327707 WBU327707 WLQ327707 WVM327707 E393243 JA393243 SW393243 ACS393243 AMO393243 AWK393243 BGG393243 BQC393243 BZY393243 CJU393243 CTQ393243 DDM393243 DNI393243 DXE393243 EHA393243 EQW393243 FAS393243 FKO393243 FUK393243 GEG393243 GOC393243 GXY393243 HHU393243 HRQ393243 IBM393243 ILI393243 IVE393243 JFA393243 JOW393243 JYS393243 KIO393243 KSK393243 LCG393243 LMC393243 LVY393243 MFU393243 MPQ393243 MZM393243 NJI393243 NTE393243 ODA393243 OMW393243 OWS393243 PGO393243 PQK393243 QAG393243 QKC393243 QTY393243 RDU393243 RNQ393243 RXM393243 SHI393243 SRE393243 TBA393243 TKW393243 TUS393243 UEO393243 UOK393243 UYG393243 VIC393243 VRY393243 WBU393243 WLQ393243 WVM393243 E458779 JA458779 SW458779 ACS458779 AMO458779 AWK458779 BGG458779 BQC458779 BZY458779 CJU458779 CTQ458779 DDM458779 DNI458779 DXE458779 EHA458779 EQW458779 FAS458779 FKO458779 FUK458779 GEG458779 GOC458779 GXY458779 HHU458779 HRQ458779 IBM458779 ILI458779 IVE458779 JFA458779 JOW458779 JYS458779 KIO458779 KSK458779 LCG458779 LMC458779 LVY458779 MFU458779 MPQ458779 MZM458779 NJI458779 NTE458779 ODA458779 OMW458779 OWS458779 PGO458779 PQK458779 QAG458779 QKC458779 QTY458779 RDU458779 RNQ458779 RXM458779 SHI458779 SRE458779 TBA458779 TKW458779 TUS458779 UEO458779 UOK458779 UYG458779 VIC458779 VRY458779 WBU458779 WLQ458779 WVM458779 E524315 JA524315 SW524315 ACS524315 AMO524315 AWK524315 BGG524315 BQC524315 BZY524315 CJU524315 CTQ524315 DDM524315 DNI524315 DXE524315 EHA524315 EQW524315 FAS524315 FKO524315 FUK524315 GEG524315 GOC524315 GXY524315 HHU524315 HRQ524315 IBM524315 ILI524315 IVE524315 JFA524315 JOW524315 JYS524315 KIO524315 KSK524315 LCG524315 LMC524315 LVY524315 MFU524315 MPQ524315 MZM524315 NJI524315 NTE524315 ODA524315 OMW524315 OWS524315 PGO524315 PQK524315 QAG524315 QKC524315 QTY524315 RDU524315 RNQ524315 RXM524315 SHI524315 SRE524315 TBA524315 TKW524315 TUS524315 UEO524315 UOK524315 UYG524315 VIC524315 VRY524315 WBU524315 WLQ524315 WVM524315 E589851 JA589851 SW589851 ACS589851 AMO589851 AWK589851 BGG589851 BQC589851 BZY589851 CJU589851 CTQ589851 DDM589851 DNI589851 DXE589851 EHA589851 EQW589851 FAS589851 FKO589851 FUK589851 GEG589851 GOC589851 GXY589851 HHU589851 HRQ589851 IBM589851 ILI589851 IVE589851 JFA589851 JOW589851 JYS589851 KIO589851 KSK589851 LCG589851 LMC589851 LVY589851 MFU589851 MPQ589851 MZM589851 NJI589851 NTE589851 ODA589851 OMW589851 OWS589851 PGO589851 PQK589851 QAG589851 QKC589851 QTY589851 RDU589851 RNQ589851 RXM589851 SHI589851 SRE589851 TBA589851 TKW589851 TUS589851 UEO589851 UOK589851 UYG589851 VIC589851 VRY589851 WBU589851 WLQ589851 WVM589851 E655387 JA655387 SW655387 ACS655387 AMO655387 AWK655387 BGG655387 BQC655387 BZY655387 CJU655387 CTQ655387 DDM655387 DNI655387 DXE655387 EHA655387 EQW655387 FAS655387 FKO655387 FUK655387 GEG655387 GOC655387 GXY655387 HHU655387 HRQ655387 IBM655387 ILI655387 IVE655387 JFA655387 JOW655387 JYS655387 KIO655387 KSK655387 LCG655387 LMC655387 LVY655387 MFU655387 MPQ655387 MZM655387 NJI655387 NTE655387 ODA655387 OMW655387 OWS655387 PGO655387 PQK655387 QAG655387 QKC655387 QTY655387 RDU655387 RNQ655387 RXM655387 SHI655387 SRE655387 TBA655387 TKW655387 TUS655387 UEO655387 UOK655387 UYG655387 VIC655387 VRY655387 WBU655387 WLQ655387 WVM655387 E720923 JA720923 SW720923 ACS720923 AMO720923 AWK720923 BGG720923 BQC720923 BZY720923 CJU720923 CTQ720923 DDM720923 DNI720923 DXE720923 EHA720923 EQW720923 FAS720923 FKO720923 FUK720923 GEG720923 GOC720923 GXY720923 HHU720923 HRQ720923 IBM720923 ILI720923 IVE720923 JFA720923 JOW720923 JYS720923 KIO720923 KSK720923 LCG720923 LMC720923 LVY720923 MFU720923 MPQ720923 MZM720923 NJI720923 NTE720923 ODA720923 OMW720923 OWS720923 PGO720923 PQK720923 QAG720923 QKC720923 QTY720923 RDU720923 RNQ720923 RXM720923 SHI720923 SRE720923 TBA720923 TKW720923 TUS720923 UEO720923 UOK720923 UYG720923 VIC720923 VRY720923 WBU720923 WLQ720923 WVM720923 E786459 JA786459 SW786459 ACS786459 AMO786459 AWK786459 BGG786459 BQC786459 BZY786459 CJU786459 CTQ786459 DDM786459 DNI786459 DXE786459 EHA786459 EQW786459 FAS786459 FKO786459 FUK786459 GEG786459 GOC786459 GXY786459 HHU786459 HRQ786459 IBM786459 ILI786459 IVE786459 JFA786459 JOW786459 JYS786459 KIO786459 KSK786459 LCG786459 LMC786459 LVY786459 MFU786459 MPQ786459 MZM786459 NJI786459 NTE786459 ODA786459 OMW786459 OWS786459 PGO786459 PQK786459 QAG786459 QKC786459 QTY786459 RDU786459 RNQ786459 RXM786459 SHI786459 SRE786459 TBA786459 TKW786459 TUS786459 UEO786459 UOK786459 UYG786459 VIC786459 VRY786459 WBU786459 WLQ786459 WVM786459 E851995 JA851995 SW851995 ACS851995 AMO851995 AWK851995 BGG851995 BQC851995 BZY851995 CJU851995 CTQ851995 DDM851995 DNI851995 DXE851995 EHA851995 EQW851995 FAS851995 FKO851995 FUK851995 GEG851995 GOC851995 GXY851995 HHU851995 HRQ851995 IBM851995 ILI851995 IVE851995 JFA851995 JOW851995 JYS851995 KIO851995 KSK851995 LCG851995 LMC851995 LVY851995 MFU851995 MPQ851995 MZM851995 NJI851995 NTE851995 ODA851995 OMW851995 OWS851995 PGO851995 PQK851995 QAG851995 QKC851995 QTY851995 RDU851995 RNQ851995 RXM851995 SHI851995 SRE851995 TBA851995 TKW851995 TUS851995 UEO851995 UOK851995 UYG851995 VIC851995 VRY851995 WBU851995 WLQ851995 WVM851995 E917531 JA917531 SW917531 ACS917531 AMO917531 AWK917531 BGG917531 BQC917531 BZY917531 CJU917531 CTQ917531 DDM917531 DNI917531 DXE917531 EHA917531 EQW917531 FAS917531 FKO917531 FUK917531 GEG917531 GOC917531 GXY917531 HHU917531 HRQ917531 IBM917531 ILI917531 IVE917531 JFA917531 JOW917531 JYS917531 KIO917531 KSK917531 LCG917531 LMC917531 LVY917531 MFU917531 MPQ917531 MZM917531 NJI917531 NTE917531 ODA917531 OMW917531 OWS917531 PGO917531 PQK917531 QAG917531 QKC917531 QTY917531 RDU917531 RNQ917531 RXM917531 SHI917531 SRE917531 TBA917531 TKW917531 TUS917531 UEO917531 UOK917531 UYG917531 VIC917531 VRY917531 WBU917531 WLQ917531 WVM917531 E983067 JA983067 SW983067 ACS983067 AMO983067 AWK983067 BGG983067 BQC983067 BZY983067 CJU983067 CTQ983067 DDM983067 DNI983067 DXE983067 EHA983067 EQW983067 FAS983067 FKO983067 FUK983067 GEG983067 GOC983067 GXY983067 HHU983067 HRQ983067 IBM983067 ILI983067 IVE983067 JFA983067 JOW983067 JYS983067 KIO983067 KSK983067 LCG983067 LMC983067 LVY983067 MFU983067 MPQ983067 MZM983067 NJI983067 NTE983067 ODA983067 OMW983067 OWS983067 PGO983067 PQK983067 QAG983067 QKC983067 QTY983067 RDU983067 RNQ983067 RXM983067 SHI983067 SRE983067 TBA983067 TKW983067 TUS983067 UEO983067 UOK983067 UYG983067 VIC983067 VRY983067 WBU983067 WLQ983067 WVM983067 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E65557 JA65557 SW65557 ACS65557 AMO65557 AWK65557 BGG65557 BQC65557 BZY65557 CJU65557 CTQ65557 DDM65557 DNI65557 DXE65557 EHA65557 EQW65557 FAS65557 FKO65557 FUK65557 GEG65557 GOC65557 GXY65557 HHU65557 HRQ65557 IBM65557 ILI65557 IVE65557 JFA65557 JOW65557 JYS65557 KIO65557 KSK65557 LCG65557 LMC65557 LVY65557 MFU65557 MPQ65557 MZM65557 NJI65557 NTE65557 ODA65557 OMW65557 OWS65557 PGO65557 PQK65557 QAG65557 QKC65557 QTY65557 RDU65557 RNQ65557 RXM65557 SHI65557 SRE65557 TBA65557 TKW65557 TUS65557 UEO65557 UOK65557 UYG65557 VIC65557 VRY65557 WBU65557 WLQ65557 WVM65557 E131093 JA131093 SW131093 ACS131093 AMO131093 AWK131093 BGG131093 BQC131093 BZY131093 CJU131093 CTQ131093 DDM131093 DNI131093 DXE131093 EHA131093 EQW131093 FAS131093 FKO131093 FUK131093 GEG131093 GOC131093 GXY131093 HHU131093 HRQ131093 IBM131093 ILI131093 IVE131093 JFA131093 JOW131093 JYS131093 KIO131093 KSK131093 LCG131093 LMC131093 LVY131093 MFU131093 MPQ131093 MZM131093 NJI131093 NTE131093 ODA131093 OMW131093 OWS131093 PGO131093 PQK131093 QAG131093 QKC131093 QTY131093 RDU131093 RNQ131093 RXM131093 SHI131093 SRE131093 TBA131093 TKW131093 TUS131093 UEO131093 UOK131093 UYG131093 VIC131093 VRY131093 WBU131093 WLQ131093 WVM131093 E196629 JA196629 SW196629 ACS196629 AMO196629 AWK196629 BGG196629 BQC196629 BZY196629 CJU196629 CTQ196629 DDM196629 DNI196629 DXE196629 EHA196629 EQW196629 FAS196629 FKO196629 FUK196629 GEG196629 GOC196629 GXY196629 HHU196629 HRQ196629 IBM196629 ILI196629 IVE196629 JFA196629 JOW196629 JYS196629 KIO196629 KSK196629 LCG196629 LMC196629 LVY196629 MFU196629 MPQ196629 MZM196629 NJI196629 NTE196629 ODA196629 OMW196629 OWS196629 PGO196629 PQK196629 QAG196629 QKC196629 QTY196629 RDU196629 RNQ196629 RXM196629 SHI196629 SRE196629 TBA196629 TKW196629 TUS196629 UEO196629 UOK196629 UYG196629 VIC196629 VRY196629 WBU196629 WLQ196629 WVM196629 E262165 JA262165 SW262165 ACS262165 AMO262165 AWK262165 BGG262165 BQC262165 BZY262165 CJU262165 CTQ262165 DDM262165 DNI262165 DXE262165 EHA262165 EQW262165 FAS262165 FKO262165 FUK262165 GEG262165 GOC262165 GXY262165 HHU262165 HRQ262165 IBM262165 ILI262165 IVE262165 JFA262165 JOW262165 JYS262165 KIO262165 KSK262165 LCG262165 LMC262165 LVY262165 MFU262165 MPQ262165 MZM262165 NJI262165 NTE262165 ODA262165 OMW262165 OWS262165 PGO262165 PQK262165 QAG262165 QKC262165 QTY262165 RDU262165 RNQ262165 RXM262165 SHI262165 SRE262165 TBA262165 TKW262165 TUS262165 UEO262165 UOK262165 UYG262165 VIC262165 VRY262165 WBU262165 WLQ262165 WVM262165 E327701 JA327701 SW327701 ACS327701 AMO327701 AWK327701 BGG327701 BQC327701 BZY327701 CJU327701 CTQ327701 DDM327701 DNI327701 DXE327701 EHA327701 EQW327701 FAS327701 FKO327701 FUK327701 GEG327701 GOC327701 GXY327701 HHU327701 HRQ327701 IBM327701 ILI327701 IVE327701 JFA327701 JOW327701 JYS327701 KIO327701 KSK327701 LCG327701 LMC327701 LVY327701 MFU327701 MPQ327701 MZM327701 NJI327701 NTE327701 ODA327701 OMW327701 OWS327701 PGO327701 PQK327701 QAG327701 QKC327701 QTY327701 RDU327701 RNQ327701 RXM327701 SHI327701 SRE327701 TBA327701 TKW327701 TUS327701 UEO327701 UOK327701 UYG327701 VIC327701 VRY327701 WBU327701 WLQ327701 WVM327701 E393237 JA393237 SW393237 ACS393237 AMO393237 AWK393237 BGG393237 BQC393237 BZY393237 CJU393237 CTQ393237 DDM393237 DNI393237 DXE393237 EHA393237 EQW393237 FAS393237 FKO393237 FUK393237 GEG393237 GOC393237 GXY393237 HHU393237 HRQ393237 IBM393237 ILI393237 IVE393237 JFA393237 JOW393237 JYS393237 KIO393237 KSK393237 LCG393237 LMC393237 LVY393237 MFU393237 MPQ393237 MZM393237 NJI393237 NTE393237 ODA393237 OMW393237 OWS393237 PGO393237 PQK393237 QAG393237 QKC393237 QTY393237 RDU393237 RNQ393237 RXM393237 SHI393237 SRE393237 TBA393237 TKW393237 TUS393237 UEO393237 UOK393237 UYG393237 VIC393237 VRY393237 WBU393237 WLQ393237 WVM393237 E458773 JA458773 SW458773 ACS458773 AMO458773 AWK458773 BGG458773 BQC458773 BZY458773 CJU458773 CTQ458773 DDM458773 DNI458773 DXE458773 EHA458773 EQW458773 FAS458773 FKO458773 FUK458773 GEG458773 GOC458773 GXY458773 HHU458773 HRQ458773 IBM458773 ILI458773 IVE458773 JFA458773 JOW458773 JYS458773 KIO458773 KSK458773 LCG458773 LMC458773 LVY458773 MFU458773 MPQ458773 MZM458773 NJI458773 NTE458773 ODA458773 OMW458773 OWS458773 PGO458773 PQK458773 QAG458773 QKC458773 QTY458773 RDU458773 RNQ458773 RXM458773 SHI458773 SRE458773 TBA458773 TKW458773 TUS458773 UEO458773 UOK458773 UYG458773 VIC458773 VRY458773 WBU458773 WLQ458773 WVM458773 E524309 JA524309 SW524309 ACS524309 AMO524309 AWK524309 BGG524309 BQC524309 BZY524309 CJU524309 CTQ524309 DDM524309 DNI524309 DXE524309 EHA524309 EQW524309 FAS524309 FKO524309 FUK524309 GEG524309 GOC524309 GXY524309 HHU524309 HRQ524309 IBM524309 ILI524309 IVE524309 JFA524309 JOW524309 JYS524309 KIO524309 KSK524309 LCG524309 LMC524309 LVY524309 MFU524309 MPQ524309 MZM524309 NJI524309 NTE524309 ODA524309 OMW524309 OWS524309 PGO524309 PQK524309 QAG524309 QKC524309 QTY524309 RDU524309 RNQ524309 RXM524309 SHI524309 SRE524309 TBA524309 TKW524309 TUS524309 UEO524309 UOK524309 UYG524309 VIC524309 VRY524309 WBU524309 WLQ524309 WVM524309 E589845 JA589845 SW589845 ACS589845 AMO589845 AWK589845 BGG589845 BQC589845 BZY589845 CJU589845 CTQ589845 DDM589845 DNI589845 DXE589845 EHA589845 EQW589845 FAS589845 FKO589845 FUK589845 GEG589845 GOC589845 GXY589845 HHU589845 HRQ589845 IBM589845 ILI589845 IVE589845 JFA589845 JOW589845 JYS589845 KIO589845 KSK589845 LCG589845 LMC589845 LVY589845 MFU589845 MPQ589845 MZM589845 NJI589845 NTE589845 ODA589845 OMW589845 OWS589845 PGO589845 PQK589845 QAG589845 QKC589845 QTY589845 RDU589845 RNQ589845 RXM589845 SHI589845 SRE589845 TBA589845 TKW589845 TUS589845 UEO589845 UOK589845 UYG589845 VIC589845 VRY589845 WBU589845 WLQ589845 WVM589845 E655381 JA655381 SW655381 ACS655381 AMO655381 AWK655381 BGG655381 BQC655381 BZY655381 CJU655381 CTQ655381 DDM655381 DNI655381 DXE655381 EHA655381 EQW655381 FAS655381 FKO655381 FUK655381 GEG655381 GOC655381 GXY655381 HHU655381 HRQ655381 IBM655381 ILI655381 IVE655381 JFA655381 JOW655381 JYS655381 KIO655381 KSK655381 LCG655381 LMC655381 LVY655381 MFU655381 MPQ655381 MZM655381 NJI655381 NTE655381 ODA655381 OMW655381 OWS655381 PGO655381 PQK655381 QAG655381 QKC655381 QTY655381 RDU655381 RNQ655381 RXM655381 SHI655381 SRE655381 TBA655381 TKW655381 TUS655381 UEO655381 UOK655381 UYG655381 VIC655381 VRY655381 WBU655381 WLQ655381 WVM655381 E720917 JA720917 SW720917 ACS720917 AMO720917 AWK720917 BGG720917 BQC720917 BZY720917 CJU720917 CTQ720917 DDM720917 DNI720917 DXE720917 EHA720917 EQW720917 FAS720917 FKO720917 FUK720917 GEG720917 GOC720917 GXY720917 HHU720917 HRQ720917 IBM720917 ILI720917 IVE720917 JFA720917 JOW720917 JYS720917 KIO720917 KSK720917 LCG720917 LMC720917 LVY720917 MFU720917 MPQ720917 MZM720917 NJI720917 NTE720917 ODA720917 OMW720917 OWS720917 PGO720917 PQK720917 QAG720917 QKC720917 QTY720917 RDU720917 RNQ720917 RXM720917 SHI720917 SRE720917 TBA720917 TKW720917 TUS720917 UEO720917 UOK720917 UYG720917 VIC720917 VRY720917 WBU720917 WLQ720917 WVM720917 E786453 JA786453 SW786453 ACS786453 AMO786453 AWK786453 BGG786453 BQC786453 BZY786453 CJU786453 CTQ786453 DDM786453 DNI786453 DXE786453 EHA786453 EQW786453 FAS786453 FKO786453 FUK786453 GEG786453 GOC786453 GXY786453 HHU786453 HRQ786453 IBM786453 ILI786453 IVE786453 JFA786453 JOW786453 JYS786453 KIO786453 KSK786453 LCG786453 LMC786453 LVY786453 MFU786453 MPQ786453 MZM786453 NJI786453 NTE786453 ODA786453 OMW786453 OWS786453 PGO786453 PQK786453 QAG786453 QKC786453 QTY786453 RDU786453 RNQ786453 RXM786453 SHI786453 SRE786453 TBA786453 TKW786453 TUS786453 UEO786453 UOK786453 UYG786453 VIC786453 VRY786453 WBU786453 WLQ786453 WVM786453 E851989 JA851989 SW851989 ACS851989 AMO851989 AWK851989 BGG851989 BQC851989 BZY851989 CJU851989 CTQ851989 DDM851989 DNI851989 DXE851989 EHA851989 EQW851989 FAS851989 FKO851989 FUK851989 GEG851989 GOC851989 GXY851989 HHU851989 HRQ851989 IBM851989 ILI851989 IVE851989 JFA851989 JOW851989 JYS851989 KIO851989 KSK851989 LCG851989 LMC851989 LVY851989 MFU851989 MPQ851989 MZM851989 NJI851989 NTE851989 ODA851989 OMW851989 OWS851989 PGO851989 PQK851989 QAG851989 QKC851989 QTY851989 RDU851989 RNQ851989 RXM851989 SHI851989 SRE851989 TBA851989 TKW851989 TUS851989 UEO851989 UOK851989 UYG851989 VIC851989 VRY851989 WBU851989 WLQ851989 WVM851989 E917525 JA917525 SW917525 ACS917525 AMO917525 AWK917525 BGG917525 BQC917525 BZY917525 CJU917525 CTQ917525 DDM917525 DNI917525 DXE917525 EHA917525 EQW917525 FAS917525 FKO917525 FUK917525 GEG917525 GOC917525 GXY917525 HHU917525 HRQ917525 IBM917525 ILI917525 IVE917525 JFA917525 JOW917525 JYS917525 KIO917525 KSK917525 LCG917525 LMC917525 LVY917525 MFU917525 MPQ917525 MZM917525 NJI917525 NTE917525 ODA917525 OMW917525 OWS917525 PGO917525 PQK917525 QAG917525 QKC917525 QTY917525 RDU917525 RNQ917525 RXM917525 SHI917525 SRE917525 TBA917525 TKW917525 TUS917525 UEO917525 UOK917525 UYG917525 VIC917525 VRY917525 WBU917525 WLQ917525 WVM917525 E983061 JA983061 SW983061 ACS983061 AMO983061 AWK983061 BGG983061 BQC983061 BZY983061 CJU983061 CTQ983061 DDM983061 DNI983061 DXE983061 EHA983061 EQW983061 FAS983061 FKO983061 FUK983061 GEG983061 GOC983061 GXY983061 HHU983061 HRQ983061 IBM983061 ILI983061 IVE983061 JFA983061 JOW983061 JYS983061 KIO983061 KSK983061 LCG983061 LMC983061 LVY983061 MFU983061 MPQ983061 MZM983061 NJI983061 NTE983061 ODA983061 OMW983061 OWS983061 PGO983061 PQK983061 QAG983061 QKC983061 QTY983061 RDU983061 RNQ983061 RXM983061 SHI983061 SRE983061 TBA983061 TKW983061 TUS983061 UEO983061 UOK983061 UYG983061 VIC983061 VRY983061 WBU983061 WLQ983061 WVM983061 E29:E30 JA29:JA30 SW29:SW30 ACS29:ACS30 AMO29:AMO30 AWK29:AWK30 BGG29:BGG30 BQC29:BQC30 BZY29:BZY30 CJU29:CJU30 CTQ29:CTQ30 DDM29:DDM30 DNI29:DNI30 DXE29:DXE30 EHA29:EHA30 EQW29:EQW30 FAS29:FAS30 FKO29:FKO30 FUK29:FUK30 GEG29:GEG30 GOC29:GOC30 GXY29:GXY30 HHU29:HHU30 HRQ29:HRQ30 IBM29:IBM30 ILI29:ILI30 IVE29:IVE30 JFA29:JFA30 JOW29:JOW30 JYS29:JYS30 KIO29:KIO30 KSK29:KSK30 LCG29:LCG30 LMC29:LMC30 LVY29:LVY30 MFU29:MFU30 MPQ29:MPQ30 MZM29:MZM30 NJI29:NJI30 NTE29:NTE30 ODA29:ODA30 OMW29:OMW30 OWS29:OWS30 PGO29:PGO30 PQK29:PQK30 QAG29:QAG30 QKC29:QKC30 QTY29:QTY30 RDU29:RDU30 RNQ29:RNQ30 RXM29:RXM30 SHI29:SHI30 SRE29:SRE30 TBA29:TBA30 TKW29:TKW30 TUS29:TUS30 UEO29:UEO30 UOK29:UOK30 UYG29:UYG30 VIC29:VIC30 VRY29:VRY30 WBU29:WBU30 WLQ29:WLQ30 WVM29:WVM30 E65565:E65566 JA65565:JA65566 SW65565:SW65566 ACS65565:ACS65566 AMO65565:AMO65566 AWK65565:AWK65566 BGG65565:BGG65566 BQC65565:BQC65566 BZY65565:BZY65566 CJU65565:CJU65566 CTQ65565:CTQ65566 DDM65565:DDM65566 DNI65565:DNI65566 DXE65565:DXE65566 EHA65565:EHA65566 EQW65565:EQW65566 FAS65565:FAS65566 FKO65565:FKO65566 FUK65565:FUK65566 GEG65565:GEG65566 GOC65565:GOC65566 GXY65565:GXY65566 HHU65565:HHU65566 HRQ65565:HRQ65566 IBM65565:IBM65566 ILI65565:ILI65566 IVE65565:IVE65566 JFA65565:JFA65566 JOW65565:JOW65566 JYS65565:JYS65566 KIO65565:KIO65566 KSK65565:KSK65566 LCG65565:LCG65566 LMC65565:LMC65566 LVY65565:LVY65566 MFU65565:MFU65566 MPQ65565:MPQ65566 MZM65565:MZM65566 NJI65565:NJI65566 NTE65565:NTE65566 ODA65565:ODA65566 OMW65565:OMW65566 OWS65565:OWS65566 PGO65565:PGO65566 PQK65565:PQK65566 QAG65565:QAG65566 QKC65565:QKC65566 QTY65565:QTY65566 RDU65565:RDU65566 RNQ65565:RNQ65566 RXM65565:RXM65566 SHI65565:SHI65566 SRE65565:SRE65566 TBA65565:TBA65566 TKW65565:TKW65566 TUS65565:TUS65566 UEO65565:UEO65566 UOK65565:UOK65566 UYG65565:UYG65566 VIC65565:VIC65566 VRY65565:VRY65566 WBU65565:WBU65566 WLQ65565:WLQ65566 WVM65565:WVM65566 E131101:E131102 JA131101:JA131102 SW131101:SW131102 ACS131101:ACS131102 AMO131101:AMO131102 AWK131101:AWK131102 BGG131101:BGG131102 BQC131101:BQC131102 BZY131101:BZY131102 CJU131101:CJU131102 CTQ131101:CTQ131102 DDM131101:DDM131102 DNI131101:DNI131102 DXE131101:DXE131102 EHA131101:EHA131102 EQW131101:EQW131102 FAS131101:FAS131102 FKO131101:FKO131102 FUK131101:FUK131102 GEG131101:GEG131102 GOC131101:GOC131102 GXY131101:GXY131102 HHU131101:HHU131102 HRQ131101:HRQ131102 IBM131101:IBM131102 ILI131101:ILI131102 IVE131101:IVE131102 JFA131101:JFA131102 JOW131101:JOW131102 JYS131101:JYS131102 KIO131101:KIO131102 KSK131101:KSK131102 LCG131101:LCG131102 LMC131101:LMC131102 LVY131101:LVY131102 MFU131101:MFU131102 MPQ131101:MPQ131102 MZM131101:MZM131102 NJI131101:NJI131102 NTE131101:NTE131102 ODA131101:ODA131102 OMW131101:OMW131102 OWS131101:OWS131102 PGO131101:PGO131102 PQK131101:PQK131102 QAG131101:QAG131102 QKC131101:QKC131102 QTY131101:QTY131102 RDU131101:RDU131102 RNQ131101:RNQ131102 RXM131101:RXM131102 SHI131101:SHI131102 SRE131101:SRE131102 TBA131101:TBA131102 TKW131101:TKW131102 TUS131101:TUS131102 UEO131101:UEO131102 UOK131101:UOK131102 UYG131101:UYG131102 VIC131101:VIC131102 VRY131101:VRY131102 WBU131101:WBU131102 WLQ131101:WLQ131102 WVM131101:WVM131102 E196637:E196638 JA196637:JA196638 SW196637:SW196638 ACS196637:ACS196638 AMO196637:AMO196638 AWK196637:AWK196638 BGG196637:BGG196638 BQC196637:BQC196638 BZY196637:BZY196638 CJU196637:CJU196638 CTQ196637:CTQ196638 DDM196637:DDM196638 DNI196637:DNI196638 DXE196637:DXE196638 EHA196637:EHA196638 EQW196637:EQW196638 FAS196637:FAS196638 FKO196637:FKO196638 FUK196637:FUK196638 GEG196637:GEG196638 GOC196637:GOC196638 GXY196637:GXY196638 HHU196637:HHU196638 HRQ196637:HRQ196638 IBM196637:IBM196638 ILI196637:ILI196638 IVE196637:IVE196638 JFA196637:JFA196638 JOW196637:JOW196638 JYS196637:JYS196638 KIO196637:KIO196638 KSK196637:KSK196638 LCG196637:LCG196638 LMC196637:LMC196638 LVY196637:LVY196638 MFU196637:MFU196638 MPQ196637:MPQ196638 MZM196637:MZM196638 NJI196637:NJI196638 NTE196637:NTE196638 ODA196637:ODA196638 OMW196637:OMW196638 OWS196637:OWS196638 PGO196637:PGO196638 PQK196637:PQK196638 QAG196637:QAG196638 QKC196637:QKC196638 QTY196637:QTY196638 RDU196637:RDU196638 RNQ196637:RNQ196638 RXM196637:RXM196638 SHI196637:SHI196638 SRE196637:SRE196638 TBA196637:TBA196638 TKW196637:TKW196638 TUS196637:TUS196638 UEO196637:UEO196638 UOK196637:UOK196638 UYG196637:UYG196638 VIC196637:VIC196638 VRY196637:VRY196638 WBU196637:WBU196638 WLQ196637:WLQ196638 WVM196637:WVM196638 E262173:E262174 JA262173:JA262174 SW262173:SW262174 ACS262173:ACS262174 AMO262173:AMO262174 AWK262173:AWK262174 BGG262173:BGG262174 BQC262173:BQC262174 BZY262173:BZY262174 CJU262173:CJU262174 CTQ262173:CTQ262174 DDM262173:DDM262174 DNI262173:DNI262174 DXE262173:DXE262174 EHA262173:EHA262174 EQW262173:EQW262174 FAS262173:FAS262174 FKO262173:FKO262174 FUK262173:FUK262174 GEG262173:GEG262174 GOC262173:GOC262174 GXY262173:GXY262174 HHU262173:HHU262174 HRQ262173:HRQ262174 IBM262173:IBM262174 ILI262173:ILI262174 IVE262173:IVE262174 JFA262173:JFA262174 JOW262173:JOW262174 JYS262173:JYS262174 KIO262173:KIO262174 KSK262173:KSK262174 LCG262173:LCG262174 LMC262173:LMC262174 LVY262173:LVY262174 MFU262173:MFU262174 MPQ262173:MPQ262174 MZM262173:MZM262174 NJI262173:NJI262174 NTE262173:NTE262174 ODA262173:ODA262174 OMW262173:OMW262174 OWS262173:OWS262174 PGO262173:PGO262174 PQK262173:PQK262174 QAG262173:QAG262174 QKC262173:QKC262174 QTY262173:QTY262174 RDU262173:RDU262174 RNQ262173:RNQ262174 RXM262173:RXM262174 SHI262173:SHI262174 SRE262173:SRE262174 TBA262173:TBA262174 TKW262173:TKW262174 TUS262173:TUS262174 UEO262173:UEO262174 UOK262173:UOK262174 UYG262173:UYG262174 VIC262173:VIC262174 VRY262173:VRY262174 WBU262173:WBU262174 WLQ262173:WLQ262174 WVM262173:WVM262174 E327709:E327710 JA327709:JA327710 SW327709:SW327710 ACS327709:ACS327710 AMO327709:AMO327710 AWK327709:AWK327710 BGG327709:BGG327710 BQC327709:BQC327710 BZY327709:BZY327710 CJU327709:CJU327710 CTQ327709:CTQ327710 DDM327709:DDM327710 DNI327709:DNI327710 DXE327709:DXE327710 EHA327709:EHA327710 EQW327709:EQW327710 FAS327709:FAS327710 FKO327709:FKO327710 FUK327709:FUK327710 GEG327709:GEG327710 GOC327709:GOC327710 GXY327709:GXY327710 HHU327709:HHU327710 HRQ327709:HRQ327710 IBM327709:IBM327710 ILI327709:ILI327710 IVE327709:IVE327710 JFA327709:JFA327710 JOW327709:JOW327710 JYS327709:JYS327710 KIO327709:KIO327710 KSK327709:KSK327710 LCG327709:LCG327710 LMC327709:LMC327710 LVY327709:LVY327710 MFU327709:MFU327710 MPQ327709:MPQ327710 MZM327709:MZM327710 NJI327709:NJI327710 NTE327709:NTE327710 ODA327709:ODA327710 OMW327709:OMW327710 OWS327709:OWS327710 PGO327709:PGO327710 PQK327709:PQK327710 QAG327709:QAG327710 QKC327709:QKC327710 QTY327709:QTY327710 RDU327709:RDU327710 RNQ327709:RNQ327710 RXM327709:RXM327710 SHI327709:SHI327710 SRE327709:SRE327710 TBA327709:TBA327710 TKW327709:TKW327710 TUS327709:TUS327710 UEO327709:UEO327710 UOK327709:UOK327710 UYG327709:UYG327710 VIC327709:VIC327710 VRY327709:VRY327710 WBU327709:WBU327710 WLQ327709:WLQ327710 WVM327709:WVM327710 E393245:E393246 JA393245:JA393246 SW393245:SW393246 ACS393245:ACS393246 AMO393245:AMO393246 AWK393245:AWK393246 BGG393245:BGG393246 BQC393245:BQC393246 BZY393245:BZY393246 CJU393245:CJU393246 CTQ393245:CTQ393246 DDM393245:DDM393246 DNI393245:DNI393246 DXE393245:DXE393246 EHA393245:EHA393246 EQW393245:EQW393246 FAS393245:FAS393246 FKO393245:FKO393246 FUK393245:FUK393246 GEG393245:GEG393246 GOC393245:GOC393246 GXY393245:GXY393246 HHU393245:HHU393246 HRQ393245:HRQ393246 IBM393245:IBM393246 ILI393245:ILI393246 IVE393245:IVE393246 JFA393245:JFA393246 JOW393245:JOW393246 JYS393245:JYS393246 KIO393245:KIO393246 KSK393245:KSK393246 LCG393245:LCG393246 LMC393245:LMC393246 LVY393245:LVY393246 MFU393245:MFU393246 MPQ393245:MPQ393246 MZM393245:MZM393246 NJI393245:NJI393246 NTE393245:NTE393246 ODA393245:ODA393246 OMW393245:OMW393246 OWS393245:OWS393246 PGO393245:PGO393246 PQK393245:PQK393246 QAG393245:QAG393246 QKC393245:QKC393246 QTY393245:QTY393246 RDU393245:RDU393246 RNQ393245:RNQ393246 RXM393245:RXM393246 SHI393245:SHI393246 SRE393245:SRE393246 TBA393245:TBA393246 TKW393245:TKW393246 TUS393245:TUS393246 UEO393245:UEO393246 UOK393245:UOK393246 UYG393245:UYG393246 VIC393245:VIC393246 VRY393245:VRY393246 WBU393245:WBU393246 WLQ393245:WLQ393246 WVM393245:WVM393246 E458781:E458782 JA458781:JA458782 SW458781:SW458782 ACS458781:ACS458782 AMO458781:AMO458782 AWK458781:AWK458782 BGG458781:BGG458782 BQC458781:BQC458782 BZY458781:BZY458782 CJU458781:CJU458782 CTQ458781:CTQ458782 DDM458781:DDM458782 DNI458781:DNI458782 DXE458781:DXE458782 EHA458781:EHA458782 EQW458781:EQW458782 FAS458781:FAS458782 FKO458781:FKO458782 FUK458781:FUK458782 GEG458781:GEG458782 GOC458781:GOC458782 GXY458781:GXY458782 HHU458781:HHU458782 HRQ458781:HRQ458782 IBM458781:IBM458782 ILI458781:ILI458782 IVE458781:IVE458782 JFA458781:JFA458782 JOW458781:JOW458782 JYS458781:JYS458782 KIO458781:KIO458782 KSK458781:KSK458782 LCG458781:LCG458782 LMC458781:LMC458782 LVY458781:LVY458782 MFU458781:MFU458782 MPQ458781:MPQ458782 MZM458781:MZM458782 NJI458781:NJI458782 NTE458781:NTE458782 ODA458781:ODA458782 OMW458781:OMW458782 OWS458781:OWS458782 PGO458781:PGO458782 PQK458781:PQK458782 QAG458781:QAG458782 QKC458781:QKC458782 QTY458781:QTY458782 RDU458781:RDU458782 RNQ458781:RNQ458782 RXM458781:RXM458782 SHI458781:SHI458782 SRE458781:SRE458782 TBA458781:TBA458782 TKW458781:TKW458782 TUS458781:TUS458782 UEO458781:UEO458782 UOK458781:UOK458782 UYG458781:UYG458782 VIC458781:VIC458782 VRY458781:VRY458782 WBU458781:WBU458782 WLQ458781:WLQ458782 WVM458781:WVM458782 E524317:E524318 JA524317:JA524318 SW524317:SW524318 ACS524317:ACS524318 AMO524317:AMO524318 AWK524317:AWK524318 BGG524317:BGG524318 BQC524317:BQC524318 BZY524317:BZY524318 CJU524317:CJU524318 CTQ524317:CTQ524318 DDM524317:DDM524318 DNI524317:DNI524318 DXE524317:DXE524318 EHA524317:EHA524318 EQW524317:EQW524318 FAS524317:FAS524318 FKO524317:FKO524318 FUK524317:FUK524318 GEG524317:GEG524318 GOC524317:GOC524318 GXY524317:GXY524318 HHU524317:HHU524318 HRQ524317:HRQ524318 IBM524317:IBM524318 ILI524317:ILI524318 IVE524317:IVE524318 JFA524317:JFA524318 JOW524317:JOW524318 JYS524317:JYS524318 KIO524317:KIO524318 KSK524317:KSK524318 LCG524317:LCG524318 LMC524317:LMC524318 LVY524317:LVY524318 MFU524317:MFU524318 MPQ524317:MPQ524318 MZM524317:MZM524318 NJI524317:NJI524318 NTE524317:NTE524318 ODA524317:ODA524318 OMW524317:OMW524318 OWS524317:OWS524318 PGO524317:PGO524318 PQK524317:PQK524318 QAG524317:QAG524318 QKC524317:QKC524318 QTY524317:QTY524318 RDU524317:RDU524318 RNQ524317:RNQ524318 RXM524317:RXM524318 SHI524317:SHI524318 SRE524317:SRE524318 TBA524317:TBA524318 TKW524317:TKW524318 TUS524317:TUS524318 UEO524317:UEO524318 UOK524317:UOK524318 UYG524317:UYG524318 VIC524317:VIC524318 VRY524317:VRY524318 WBU524317:WBU524318 WLQ524317:WLQ524318 WVM524317:WVM524318 E589853:E589854 JA589853:JA589854 SW589853:SW589854 ACS589853:ACS589854 AMO589853:AMO589854 AWK589853:AWK589854 BGG589853:BGG589854 BQC589853:BQC589854 BZY589853:BZY589854 CJU589853:CJU589854 CTQ589853:CTQ589854 DDM589853:DDM589854 DNI589853:DNI589854 DXE589853:DXE589854 EHA589853:EHA589854 EQW589853:EQW589854 FAS589853:FAS589854 FKO589853:FKO589854 FUK589853:FUK589854 GEG589853:GEG589854 GOC589853:GOC589854 GXY589853:GXY589854 HHU589853:HHU589854 HRQ589853:HRQ589854 IBM589853:IBM589854 ILI589853:ILI589854 IVE589853:IVE589854 JFA589853:JFA589854 JOW589853:JOW589854 JYS589853:JYS589854 KIO589853:KIO589854 KSK589853:KSK589854 LCG589853:LCG589854 LMC589853:LMC589854 LVY589853:LVY589854 MFU589853:MFU589854 MPQ589853:MPQ589854 MZM589853:MZM589854 NJI589853:NJI589854 NTE589853:NTE589854 ODA589853:ODA589854 OMW589853:OMW589854 OWS589853:OWS589854 PGO589853:PGO589854 PQK589853:PQK589854 QAG589853:QAG589854 QKC589853:QKC589854 QTY589853:QTY589854 RDU589853:RDU589854 RNQ589853:RNQ589854 RXM589853:RXM589854 SHI589853:SHI589854 SRE589853:SRE589854 TBA589853:TBA589854 TKW589853:TKW589854 TUS589853:TUS589854 UEO589853:UEO589854 UOK589853:UOK589854 UYG589853:UYG589854 VIC589853:VIC589854 VRY589853:VRY589854 WBU589853:WBU589854 WLQ589853:WLQ589854 WVM589853:WVM589854 E655389:E655390 JA655389:JA655390 SW655389:SW655390 ACS655389:ACS655390 AMO655389:AMO655390 AWK655389:AWK655390 BGG655389:BGG655390 BQC655389:BQC655390 BZY655389:BZY655390 CJU655389:CJU655390 CTQ655389:CTQ655390 DDM655389:DDM655390 DNI655389:DNI655390 DXE655389:DXE655390 EHA655389:EHA655390 EQW655389:EQW655390 FAS655389:FAS655390 FKO655389:FKO655390 FUK655389:FUK655390 GEG655389:GEG655390 GOC655389:GOC655390 GXY655389:GXY655390 HHU655389:HHU655390 HRQ655389:HRQ655390 IBM655389:IBM655390 ILI655389:ILI655390 IVE655389:IVE655390 JFA655389:JFA655390 JOW655389:JOW655390 JYS655389:JYS655390 KIO655389:KIO655390 KSK655389:KSK655390 LCG655389:LCG655390 LMC655389:LMC655390 LVY655389:LVY655390 MFU655389:MFU655390 MPQ655389:MPQ655390 MZM655389:MZM655390 NJI655389:NJI655390 NTE655389:NTE655390 ODA655389:ODA655390 OMW655389:OMW655390 OWS655389:OWS655390 PGO655389:PGO655390 PQK655389:PQK655390 QAG655389:QAG655390 QKC655389:QKC655390 QTY655389:QTY655390 RDU655389:RDU655390 RNQ655389:RNQ655390 RXM655389:RXM655390 SHI655389:SHI655390 SRE655389:SRE655390 TBA655389:TBA655390 TKW655389:TKW655390 TUS655389:TUS655390 UEO655389:UEO655390 UOK655389:UOK655390 UYG655389:UYG655390 VIC655389:VIC655390 VRY655389:VRY655390 WBU655389:WBU655390 WLQ655389:WLQ655390 WVM655389:WVM655390 E720925:E720926 JA720925:JA720926 SW720925:SW720926 ACS720925:ACS720926 AMO720925:AMO720926 AWK720925:AWK720926 BGG720925:BGG720926 BQC720925:BQC720926 BZY720925:BZY720926 CJU720925:CJU720926 CTQ720925:CTQ720926 DDM720925:DDM720926 DNI720925:DNI720926 DXE720925:DXE720926 EHA720925:EHA720926 EQW720925:EQW720926 FAS720925:FAS720926 FKO720925:FKO720926 FUK720925:FUK720926 GEG720925:GEG720926 GOC720925:GOC720926 GXY720925:GXY720926 HHU720925:HHU720926 HRQ720925:HRQ720926 IBM720925:IBM720926 ILI720925:ILI720926 IVE720925:IVE720926 JFA720925:JFA720926 JOW720925:JOW720926 JYS720925:JYS720926 KIO720925:KIO720926 KSK720925:KSK720926 LCG720925:LCG720926 LMC720925:LMC720926 LVY720925:LVY720926 MFU720925:MFU720926 MPQ720925:MPQ720926 MZM720925:MZM720926 NJI720925:NJI720926 NTE720925:NTE720926 ODA720925:ODA720926 OMW720925:OMW720926 OWS720925:OWS720926 PGO720925:PGO720926 PQK720925:PQK720926 QAG720925:QAG720926 QKC720925:QKC720926 QTY720925:QTY720926 RDU720925:RDU720926 RNQ720925:RNQ720926 RXM720925:RXM720926 SHI720925:SHI720926 SRE720925:SRE720926 TBA720925:TBA720926 TKW720925:TKW720926 TUS720925:TUS720926 UEO720925:UEO720926 UOK720925:UOK720926 UYG720925:UYG720926 VIC720925:VIC720926 VRY720925:VRY720926 WBU720925:WBU720926 WLQ720925:WLQ720926 WVM720925:WVM720926 E786461:E786462 JA786461:JA786462 SW786461:SW786462 ACS786461:ACS786462 AMO786461:AMO786462 AWK786461:AWK786462 BGG786461:BGG786462 BQC786461:BQC786462 BZY786461:BZY786462 CJU786461:CJU786462 CTQ786461:CTQ786462 DDM786461:DDM786462 DNI786461:DNI786462 DXE786461:DXE786462 EHA786461:EHA786462 EQW786461:EQW786462 FAS786461:FAS786462 FKO786461:FKO786462 FUK786461:FUK786462 GEG786461:GEG786462 GOC786461:GOC786462 GXY786461:GXY786462 HHU786461:HHU786462 HRQ786461:HRQ786462 IBM786461:IBM786462 ILI786461:ILI786462 IVE786461:IVE786462 JFA786461:JFA786462 JOW786461:JOW786462 JYS786461:JYS786462 KIO786461:KIO786462 KSK786461:KSK786462 LCG786461:LCG786462 LMC786461:LMC786462 LVY786461:LVY786462 MFU786461:MFU786462 MPQ786461:MPQ786462 MZM786461:MZM786462 NJI786461:NJI786462 NTE786461:NTE786462 ODA786461:ODA786462 OMW786461:OMW786462 OWS786461:OWS786462 PGO786461:PGO786462 PQK786461:PQK786462 QAG786461:QAG786462 QKC786461:QKC786462 QTY786461:QTY786462 RDU786461:RDU786462 RNQ786461:RNQ786462 RXM786461:RXM786462 SHI786461:SHI786462 SRE786461:SRE786462 TBA786461:TBA786462 TKW786461:TKW786462 TUS786461:TUS786462 UEO786461:UEO786462 UOK786461:UOK786462 UYG786461:UYG786462 VIC786461:VIC786462 VRY786461:VRY786462 WBU786461:WBU786462 WLQ786461:WLQ786462 WVM786461:WVM786462 E851997:E851998 JA851997:JA851998 SW851997:SW851998 ACS851997:ACS851998 AMO851997:AMO851998 AWK851997:AWK851998 BGG851997:BGG851998 BQC851997:BQC851998 BZY851997:BZY851998 CJU851997:CJU851998 CTQ851997:CTQ851998 DDM851997:DDM851998 DNI851997:DNI851998 DXE851997:DXE851998 EHA851997:EHA851998 EQW851997:EQW851998 FAS851997:FAS851998 FKO851997:FKO851998 FUK851997:FUK851998 GEG851997:GEG851998 GOC851997:GOC851998 GXY851997:GXY851998 HHU851997:HHU851998 HRQ851997:HRQ851998 IBM851997:IBM851998 ILI851997:ILI851998 IVE851997:IVE851998 JFA851997:JFA851998 JOW851997:JOW851998 JYS851997:JYS851998 KIO851997:KIO851998 KSK851997:KSK851998 LCG851997:LCG851998 LMC851997:LMC851998 LVY851997:LVY851998 MFU851997:MFU851998 MPQ851997:MPQ851998 MZM851997:MZM851998 NJI851997:NJI851998 NTE851997:NTE851998 ODA851997:ODA851998 OMW851997:OMW851998 OWS851997:OWS851998 PGO851997:PGO851998 PQK851997:PQK851998 QAG851997:QAG851998 QKC851997:QKC851998 QTY851997:QTY851998 RDU851997:RDU851998 RNQ851997:RNQ851998 RXM851997:RXM851998 SHI851997:SHI851998 SRE851997:SRE851998 TBA851997:TBA851998 TKW851997:TKW851998 TUS851997:TUS851998 UEO851997:UEO851998 UOK851997:UOK851998 UYG851997:UYG851998 VIC851997:VIC851998 VRY851997:VRY851998 WBU851997:WBU851998 WLQ851997:WLQ851998 WVM851997:WVM851998 E917533:E917534 JA917533:JA917534 SW917533:SW917534 ACS917533:ACS917534 AMO917533:AMO917534 AWK917533:AWK917534 BGG917533:BGG917534 BQC917533:BQC917534 BZY917533:BZY917534 CJU917533:CJU917534 CTQ917533:CTQ917534 DDM917533:DDM917534 DNI917533:DNI917534 DXE917533:DXE917534 EHA917533:EHA917534 EQW917533:EQW917534 FAS917533:FAS917534 FKO917533:FKO917534 FUK917533:FUK917534 GEG917533:GEG917534 GOC917533:GOC917534 GXY917533:GXY917534 HHU917533:HHU917534 HRQ917533:HRQ917534 IBM917533:IBM917534 ILI917533:ILI917534 IVE917533:IVE917534 JFA917533:JFA917534 JOW917533:JOW917534 JYS917533:JYS917534 KIO917533:KIO917534 KSK917533:KSK917534 LCG917533:LCG917534 LMC917533:LMC917534 LVY917533:LVY917534 MFU917533:MFU917534 MPQ917533:MPQ917534 MZM917533:MZM917534 NJI917533:NJI917534 NTE917533:NTE917534 ODA917533:ODA917534 OMW917533:OMW917534 OWS917533:OWS917534 PGO917533:PGO917534 PQK917533:PQK917534 QAG917533:QAG917534 QKC917533:QKC917534 QTY917533:QTY917534 RDU917533:RDU917534 RNQ917533:RNQ917534 RXM917533:RXM917534 SHI917533:SHI917534 SRE917533:SRE917534 TBA917533:TBA917534 TKW917533:TKW917534 TUS917533:TUS917534 UEO917533:UEO917534 UOK917533:UOK917534 UYG917533:UYG917534 VIC917533:VIC917534 VRY917533:VRY917534 WBU917533:WBU917534 WLQ917533:WLQ917534 WVM917533:WVM917534 E983069:E983070 JA983069:JA983070 SW983069:SW983070 ACS983069:ACS983070 AMO983069:AMO983070 AWK983069:AWK983070 BGG983069:BGG983070 BQC983069:BQC983070 BZY983069:BZY983070 CJU983069:CJU983070 CTQ983069:CTQ983070 DDM983069:DDM983070 DNI983069:DNI983070 DXE983069:DXE983070 EHA983069:EHA983070 EQW983069:EQW983070 FAS983069:FAS983070 FKO983069:FKO983070 FUK983069:FUK983070 GEG983069:GEG983070 GOC983069:GOC983070 GXY983069:GXY983070 HHU983069:HHU983070 HRQ983069:HRQ983070 IBM983069:IBM983070 ILI983069:ILI983070 IVE983069:IVE983070 JFA983069:JFA983070 JOW983069:JOW983070 JYS983069:JYS983070 KIO983069:KIO983070 KSK983069:KSK983070 LCG983069:LCG983070 LMC983069:LMC983070 LVY983069:LVY983070 MFU983069:MFU983070 MPQ983069:MPQ983070 MZM983069:MZM983070 NJI983069:NJI983070 NTE983069:NTE983070 ODA983069:ODA983070 OMW983069:OMW983070 OWS983069:OWS983070 PGO983069:PGO983070 PQK983069:PQK983070 QAG983069:QAG983070 QKC983069:QKC983070 QTY983069:QTY983070 RDU983069:RDU983070 RNQ983069:RNQ983070 RXM983069:RXM983070 SHI983069:SHI983070 SRE983069:SRE983070 TBA983069:TBA983070 TKW983069:TKW983070 TUS983069:TUS983070 UEO983069:UEO983070 UOK983069:UOK983070 UYG983069:UYG983070 VIC983069:VIC983070 VRY983069:VRY983070 WBU983069:WBU983070 WLQ983069:WLQ983070 WVM983069:WVM983070 E23:E25 JA23:JA25 SW23:SW25 ACS23:ACS25 AMO23:AMO25 AWK23:AWK25 BGG23:BGG25 BQC23:BQC25 BZY23:BZY25 CJU23:CJU25 CTQ23:CTQ25 DDM23:DDM25 DNI23:DNI25 DXE23:DXE25 EHA23:EHA25 EQW23:EQW25 FAS23:FAS25 FKO23:FKO25 FUK23:FUK25 GEG23:GEG25 GOC23:GOC25 GXY23:GXY25 HHU23:HHU25 HRQ23:HRQ25 IBM23:IBM25 ILI23:ILI25 IVE23:IVE25 JFA23:JFA25 JOW23:JOW25 JYS23:JYS25 KIO23:KIO25 KSK23:KSK25 LCG23:LCG25 LMC23:LMC25 LVY23:LVY25 MFU23:MFU25 MPQ23:MPQ25 MZM23:MZM25 NJI23:NJI25 NTE23:NTE25 ODA23:ODA25 OMW23:OMW25 OWS23:OWS25 PGO23:PGO25 PQK23:PQK25 QAG23:QAG25 QKC23:QKC25 QTY23:QTY25 RDU23:RDU25 RNQ23:RNQ25 RXM23:RXM25 SHI23:SHI25 SRE23:SRE25 TBA23:TBA25 TKW23:TKW25 TUS23:TUS25 UEO23:UEO25 UOK23:UOK25 UYG23:UYG25 VIC23:VIC25 VRY23:VRY25 WBU23:WBU25 WLQ23:WLQ25 WVM23:WVM25 E65559:E65561 JA65559:JA65561 SW65559:SW65561 ACS65559:ACS65561 AMO65559:AMO65561 AWK65559:AWK65561 BGG65559:BGG65561 BQC65559:BQC65561 BZY65559:BZY65561 CJU65559:CJU65561 CTQ65559:CTQ65561 DDM65559:DDM65561 DNI65559:DNI65561 DXE65559:DXE65561 EHA65559:EHA65561 EQW65559:EQW65561 FAS65559:FAS65561 FKO65559:FKO65561 FUK65559:FUK65561 GEG65559:GEG65561 GOC65559:GOC65561 GXY65559:GXY65561 HHU65559:HHU65561 HRQ65559:HRQ65561 IBM65559:IBM65561 ILI65559:ILI65561 IVE65559:IVE65561 JFA65559:JFA65561 JOW65559:JOW65561 JYS65559:JYS65561 KIO65559:KIO65561 KSK65559:KSK65561 LCG65559:LCG65561 LMC65559:LMC65561 LVY65559:LVY65561 MFU65559:MFU65561 MPQ65559:MPQ65561 MZM65559:MZM65561 NJI65559:NJI65561 NTE65559:NTE65561 ODA65559:ODA65561 OMW65559:OMW65561 OWS65559:OWS65561 PGO65559:PGO65561 PQK65559:PQK65561 QAG65559:QAG65561 QKC65559:QKC65561 QTY65559:QTY65561 RDU65559:RDU65561 RNQ65559:RNQ65561 RXM65559:RXM65561 SHI65559:SHI65561 SRE65559:SRE65561 TBA65559:TBA65561 TKW65559:TKW65561 TUS65559:TUS65561 UEO65559:UEO65561 UOK65559:UOK65561 UYG65559:UYG65561 VIC65559:VIC65561 VRY65559:VRY65561 WBU65559:WBU65561 WLQ65559:WLQ65561 WVM65559:WVM65561 E131095:E131097 JA131095:JA131097 SW131095:SW131097 ACS131095:ACS131097 AMO131095:AMO131097 AWK131095:AWK131097 BGG131095:BGG131097 BQC131095:BQC131097 BZY131095:BZY131097 CJU131095:CJU131097 CTQ131095:CTQ131097 DDM131095:DDM131097 DNI131095:DNI131097 DXE131095:DXE131097 EHA131095:EHA131097 EQW131095:EQW131097 FAS131095:FAS131097 FKO131095:FKO131097 FUK131095:FUK131097 GEG131095:GEG131097 GOC131095:GOC131097 GXY131095:GXY131097 HHU131095:HHU131097 HRQ131095:HRQ131097 IBM131095:IBM131097 ILI131095:ILI131097 IVE131095:IVE131097 JFA131095:JFA131097 JOW131095:JOW131097 JYS131095:JYS131097 KIO131095:KIO131097 KSK131095:KSK131097 LCG131095:LCG131097 LMC131095:LMC131097 LVY131095:LVY131097 MFU131095:MFU131097 MPQ131095:MPQ131097 MZM131095:MZM131097 NJI131095:NJI131097 NTE131095:NTE131097 ODA131095:ODA131097 OMW131095:OMW131097 OWS131095:OWS131097 PGO131095:PGO131097 PQK131095:PQK131097 QAG131095:QAG131097 QKC131095:QKC131097 QTY131095:QTY131097 RDU131095:RDU131097 RNQ131095:RNQ131097 RXM131095:RXM131097 SHI131095:SHI131097 SRE131095:SRE131097 TBA131095:TBA131097 TKW131095:TKW131097 TUS131095:TUS131097 UEO131095:UEO131097 UOK131095:UOK131097 UYG131095:UYG131097 VIC131095:VIC131097 VRY131095:VRY131097 WBU131095:WBU131097 WLQ131095:WLQ131097 WVM131095:WVM131097 E196631:E196633 JA196631:JA196633 SW196631:SW196633 ACS196631:ACS196633 AMO196631:AMO196633 AWK196631:AWK196633 BGG196631:BGG196633 BQC196631:BQC196633 BZY196631:BZY196633 CJU196631:CJU196633 CTQ196631:CTQ196633 DDM196631:DDM196633 DNI196631:DNI196633 DXE196631:DXE196633 EHA196631:EHA196633 EQW196631:EQW196633 FAS196631:FAS196633 FKO196631:FKO196633 FUK196631:FUK196633 GEG196631:GEG196633 GOC196631:GOC196633 GXY196631:GXY196633 HHU196631:HHU196633 HRQ196631:HRQ196633 IBM196631:IBM196633 ILI196631:ILI196633 IVE196631:IVE196633 JFA196631:JFA196633 JOW196631:JOW196633 JYS196631:JYS196633 KIO196631:KIO196633 KSK196631:KSK196633 LCG196631:LCG196633 LMC196631:LMC196633 LVY196631:LVY196633 MFU196631:MFU196633 MPQ196631:MPQ196633 MZM196631:MZM196633 NJI196631:NJI196633 NTE196631:NTE196633 ODA196631:ODA196633 OMW196631:OMW196633 OWS196631:OWS196633 PGO196631:PGO196633 PQK196631:PQK196633 QAG196631:QAG196633 QKC196631:QKC196633 QTY196631:QTY196633 RDU196631:RDU196633 RNQ196631:RNQ196633 RXM196631:RXM196633 SHI196631:SHI196633 SRE196631:SRE196633 TBA196631:TBA196633 TKW196631:TKW196633 TUS196631:TUS196633 UEO196631:UEO196633 UOK196631:UOK196633 UYG196631:UYG196633 VIC196631:VIC196633 VRY196631:VRY196633 WBU196631:WBU196633 WLQ196631:WLQ196633 WVM196631:WVM196633 E262167:E262169 JA262167:JA262169 SW262167:SW262169 ACS262167:ACS262169 AMO262167:AMO262169 AWK262167:AWK262169 BGG262167:BGG262169 BQC262167:BQC262169 BZY262167:BZY262169 CJU262167:CJU262169 CTQ262167:CTQ262169 DDM262167:DDM262169 DNI262167:DNI262169 DXE262167:DXE262169 EHA262167:EHA262169 EQW262167:EQW262169 FAS262167:FAS262169 FKO262167:FKO262169 FUK262167:FUK262169 GEG262167:GEG262169 GOC262167:GOC262169 GXY262167:GXY262169 HHU262167:HHU262169 HRQ262167:HRQ262169 IBM262167:IBM262169 ILI262167:ILI262169 IVE262167:IVE262169 JFA262167:JFA262169 JOW262167:JOW262169 JYS262167:JYS262169 KIO262167:KIO262169 KSK262167:KSK262169 LCG262167:LCG262169 LMC262167:LMC262169 LVY262167:LVY262169 MFU262167:MFU262169 MPQ262167:MPQ262169 MZM262167:MZM262169 NJI262167:NJI262169 NTE262167:NTE262169 ODA262167:ODA262169 OMW262167:OMW262169 OWS262167:OWS262169 PGO262167:PGO262169 PQK262167:PQK262169 QAG262167:QAG262169 QKC262167:QKC262169 QTY262167:QTY262169 RDU262167:RDU262169 RNQ262167:RNQ262169 RXM262167:RXM262169 SHI262167:SHI262169 SRE262167:SRE262169 TBA262167:TBA262169 TKW262167:TKW262169 TUS262167:TUS262169 UEO262167:UEO262169 UOK262167:UOK262169 UYG262167:UYG262169 VIC262167:VIC262169 VRY262167:VRY262169 WBU262167:WBU262169 WLQ262167:WLQ262169 WVM262167:WVM262169 E327703:E327705 JA327703:JA327705 SW327703:SW327705 ACS327703:ACS327705 AMO327703:AMO327705 AWK327703:AWK327705 BGG327703:BGG327705 BQC327703:BQC327705 BZY327703:BZY327705 CJU327703:CJU327705 CTQ327703:CTQ327705 DDM327703:DDM327705 DNI327703:DNI327705 DXE327703:DXE327705 EHA327703:EHA327705 EQW327703:EQW327705 FAS327703:FAS327705 FKO327703:FKO327705 FUK327703:FUK327705 GEG327703:GEG327705 GOC327703:GOC327705 GXY327703:GXY327705 HHU327703:HHU327705 HRQ327703:HRQ327705 IBM327703:IBM327705 ILI327703:ILI327705 IVE327703:IVE327705 JFA327703:JFA327705 JOW327703:JOW327705 JYS327703:JYS327705 KIO327703:KIO327705 KSK327703:KSK327705 LCG327703:LCG327705 LMC327703:LMC327705 LVY327703:LVY327705 MFU327703:MFU327705 MPQ327703:MPQ327705 MZM327703:MZM327705 NJI327703:NJI327705 NTE327703:NTE327705 ODA327703:ODA327705 OMW327703:OMW327705 OWS327703:OWS327705 PGO327703:PGO327705 PQK327703:PQK327705 QAG327703:QAG327705 QKC327703:QKC327705 QTY327703:QTY327705 RDU327703:RDU327705 RNQ327703:RNQ327705 RXM327703:RXM327705 SHI327703:SHI327705 SRE327703:SRE327705 TBA327703:TBA327705 TKW327703:TKW327705 TUS327703:TUS327705 UEO327703:UEO327705 UOK327703:UOK327705 UYG327703:UYG327705 VIC327703:VIC327705 VRY327703:VRY327705 WBU327703:WBU327705 WLQ327703:WLQ327705 WVM327703:WVM327705 E393239:E393241 JA393239:JA393241 SW393239:SW393241 ACS393239:ACS393241 AMO393239:AMO393241 AWK393239:AWK393241 BGG393239:BGG393241 BQC393239:BQC393241 BZY393239:BZY393241 CJU393239:CJU393241 CTQ393239:CTQ393241 DDM393239:DDM393241 DNI393239:DNI393241 DXE393239:DXE393241 EHA393239:EHA393241 EQW393239:EQW393241 FAS393239:FAS393241 FKO393239:FKO393241 FUK393239:FUK393241 GEG393239:GEG393241 GOC393239:GOC393241 GXY393239:GXY393241 HHU393239:HHU393241 HRQ393239:HRQ393241 IBM393239:IBM393241 ILI393239:ILI393241 IVE393239:IVE393241 JFA393239:JFA393241 JOW393239:JOW393241 JYS393239:JYS393241 KIO393239:KIO393241 KSK393239:KSK393241 LCG393239:LCG393241 LMC393239:LMC393241 LVY393239:LVY393241 MFU393239:MFU393241 MPQ393239:MPQ393241 MZM393239:MZM393241 NJI393239:NJI393241 NTE393239:NTE393241 ODA393239:ODA393241 OMW393239:OMW393241 OWS393239:OWS393241 PGO393239:PGO393241 PQK393239:PQK393241 QAG393239:QAG393241 QKC393239:QKC393241 QTY393239:QTY393241 RDU393239:RDU393241 RNQ393239:RNQ393241 RXM393239:RXM393241 SHI393239:SHI393241 SRE393239:SRE393241 TBA393239:TBA393241 TKW393239:TKW393241 TUS393239:TUS393241 UEO393239:UEO393241 UOK393239:UOK393241 UYG393239:UYG393241 VIC393239:VIC393241 VRY393239:VRY393241 WBU393239:WBU393241 WLQ393239:WLQ393241 WVM393239:WVM393241 E458775:E458777 JA458775:JA458777 SW458775:SW458777 ACS458775:ACS458777 AMO458775:AMO458777 AWK458775:AWK458777 BGG458775:BGG458777 BQC458775:BQC458777 BZY458775:BZY458777 CJU458775:CJU458777 CTQ458775:CTQ458777 DDM458775:DDM458777 DNI458775:DNI458777 DXE458775:DXE458777 EHA458775:EHA458777 EQW458775:EQW458777 FAS458775:FAS458777 FKO458775:FKO458777 FUK458775:FUK458777 GEG458775:GEG458777 GOC458775:GOC458777 GXY458775:GXY458777 HHU458775:HHU458777 HRQ458775:HRQ458777 IBM458775:IBM458777 ILI458775:ILI458777 IVE458775:IVE458777 JFA458775:JFA458777 JOW458775:JOW458777 JYS458775:JYS458777 KIO458775:KIO458777 KSK458775:KSK458777 LCG458775:LCG458777 LMC458775:LMC458777 LVY458775:LVY458777 MFU458775:MFU458777 MPQ458775:MPQ458777 MZM458775:MZM458777 NJI458775:NJI458777 NTE458775:NTE458777 ODA458775:ODA458777 OMW458775:OMW458777 OWS458775:OWS458777 PGO458775:PGO458777 PQK458775:PQK458777 QAG458775:QAG458777 QKC458775:QKC458777 QTY458775:QTY458777 RDU458775:RDU458777 RNQ458775:RNQ458777 RXM458775:RXM458777 SHI458775:SHI458777 SRE458775:SRE458777 TBA458775:TBA458777 TKW458775:TKW458777 TUS458775:TUS458777 UEO458775:UEO458777 UOK458775:UOK458777 UYG458775:UYG458777 VIC458775:VIC458777 VRY458775:VRY458777 WBU458775:WBU458777 WLQ458775:WLQ458777 WVM458775:WVM458777 E524311:E524313 JA524311:JA524313 SW524311:SW524313 ACS524311:ACS524313 AMO524311:AMO524313 AWK524311:AWK524313 BGG524311:BGG524313 BQC524311:BQC524313 BZY524311:BZY524313 CJU524311:CJU524313 CTQ524311:CTQ524313 DDM524311:DDM524313 DNI524311:DNI524313 DXE524311:DXE524313 EHA524311:EHA524313 EQW524311:EQW524313 FAS524311:FAS524313 FKO524311:FKO524313 FUK524311:FUK524313 GEG524311:GEG524313 GOC524311:GOC524313 GXY524311:GXY524313 HHU524311:HHU524313 HRQ524311:HRQ524313 IBM524311:IBM524313 ILI524311:ILI524313 IVE524311:IVE524313 JFA524311:JFA524313 JOW524311:JOW524313 JYS524311:JYS524313 KIO524311:KIO524313 KSK524311:KSK524313 LCG524311:LCG524313 LMC524311:LMC524313 LVY524311:LVY524313 MFU524311:MFU524313 MPQ524311:MPQ524313 MZM524311:MZM524313 NJI524311:NJI524313 NTE524311:NTE524313 ODA524311:ODA524313 OMW524311:OMW524313 OWS524311:OWS524313 PGO524311:PGO524313 PQK524311:PQK524313 QAG524311:QAG524313 QKC524311:QKC524313 QTY524311:QTY524313 RDU524311:RDU524313 RNQ524311:RNQ524313 RXM524311:RXM524313 SHI524311:SHI524313 SRE524311:SRE524313 TBA524311:TBA524313 TKW524311:TKW524313 TUS524311:TUS524313 UEO524311:UEO524313 UOK524311:UOK524313 UYG524311:UYG524313 VIC524311:VIC524313 VRY524311:VRY524313 WBU524311:WBU524313 WLQ524311:WLQ524313 WVM524311:WVM524313 E589847:E589849 JA589847:JA589849 SW589847:SW589849 ACS589847:ACS589849 AMO589847:AMO589849 AWK589847:AWK589849 BGG589847:BGG589849 BQC589847:BQC589849 BZY589847:BZY589849 CJU589847:CJU589849 CTQ589847:CTQ589849 DDM589847:DDM589849 DNI589847:DNI589849 DXE589847:DXE589849 EHA589847:EHA589849 EQW589847:EQW589849 FAS589847:FAS589849 FKO589847:FKO589849 FUK589847:FUK589849 GEG589847:GEG589849 GOC589847:GOC589849 GXY589847:GXY589849 HHU589847:HHU589849 HRQ589847:HRQ589849 IBM589847:IBM589849 ILI589847:ILI589849 IVE589847:IVE589849 JFA589847:JFA589849 JOW589847:JOW589849 JYS589847:JYS589849 KIO589847:KIO589849 KSK589847:KSK589849 LCG589847:LCG589849 LMC589847:LMC589849 LVY589847:LVY589849 MFU589847:MFU589849 MPQ589847:MPQ589849 MZM589847:MZM589849 NJI589847:NJI589849 NTE589847:NTE589849 ODA589847:ODA589849 OMW589847:OMW589849 OWS589847:OWS589849 PGO589847:PGO589849 PQK589847:PQK589849 QAG589847:QAG589849 QKC589847:QKC589849 QTY589847:QTY589849 RDU589847:RDU589849 RNQ589847:RNQ589849 RXM589847:RXM589849 SHI589847:SHI589849 SRE589847:SRE589849 TBA589847:TBA589849 TKW589847:TKW589849 TUS589847:TUS589849 UEO589847:UEO589849 UOK589847:UOK589849 UYG589847:UYG589849 VIC589847:VIC589849 VRY589847:VRY589849 WBU589847:WBU589849 WLQ589847:WLQ589849 WVM589847:WVM589849 E655383:E655385 JA655383:JA655385 SW655383:SW655385 ACS655383:ACS655385 AMO655383:AMO655385 AWK655383:AWK655385 BGG655383:BGG655385 BQC655383:BQC655385 BZY655383:BZY655385 CJU655383:CJU655385 CTQ655383:CTQ655385 DDM655383:DDM655385 DNI655383:DNI655385 DXE655383:DXE655385 EHA655383:EHA655385 EQW655383:EQW655385 FAS655383:FAS655385 FKO655383:FKO655385 FUK655383:FUK655385 GEG655383:GEG655385 GOC655383:GOC655385 GXY655383:GXY655385 HHU655383:HHU655385 HRQ655383:HRQ655385 IBM655383:IBM655385 ILI655383:ILI655385 IVE655383:IVE655385 JFA655383:JFA655385 JOW655383:JOW655385 JYS655383:JYS655385 KIO655383:KIO655385 KSK655383:KSK655385 LCG655383:LCG655385 LMC655383:LMC655385 LVY655383:LVY655385 MFU655383:MFU655385 MPQ655383:MPQ655385 MZM655383:MZM655385 NJI655383:NJI655385 NTE655383:NTE655385 ODA655383:ODA655385 OMW655383:OMW655385 OWS655383:OWS655385 PGO655383:PGO655385 PQK655383:PQK655385 QAG655383:QAG655385 QKC655383:QKC655385 QTY655383:QTY655385 RDU655383:RDU655385 RNQ655383:RNQ655385 RXM655383:RXM655385 SHI655383:SHI655385 SRE655383:SRE655385 TBA655383:TBA655385 TKW655383:TKW655385 TUS655383:TUS655385 UEO655383:UEO655385 UOK655383:UOK655385 UYG655383:UYG655385 VIC655383:VIC655385 VRY655383:VRY655385 WBU655383:WBU655385 WLQ655383:WLQ655385 WVM655383:WVM655385 E720919:E720921 JA720919:JA720921 SW720919:SW720921 ACS720919:ACS720921 AMO720919:AMO720921 AWK720919:AWK720921 BGG720919:BGG720921 BQC720919:BQC720921 BZY720919:BZY720921 CJU720919:CJU720921 CTQ720919:CTQ720921 DDM720919:DDM720921 DNI720919:DNI720921 DXE720919:DXE720921 EHA720919:EHA720921 EQW720919:EQW720921 FAS720919:FAS720921 FKO720919:FKO720921 FUK720919:FUK720921 GEG720919:GEG720921 GOC720919:GOC720921 GXY720919:GXY720921 HHU720919:HHU720921 HRQ720919:HRQ720921 IBM720919:IBM720921 ILI720919:ILI720921 IVE720919:IVE720921 JFA720919:JFA720921 JOW720919:JOW720921 JYS720919:JYS720921 KIO720919:KIO720921 KSK720919:KSK720921 LCG720919:LCG720921 LMC720919:LMC720921 LVY720919:LVY720921 MFU720919:MFU720921 MPQ720919:MPQ720921 MZM720919:MZM720921 NJI720919:NJI720921 NTE720919:NTE720921 ODA720919:ODA720921 OMW720919:OMW720921 OWS720919:OWS720921 PGO720919:PGO720921 PQK720919:PQK720921 QAG720919:QAG720921 QKC720919:QKC720921 QTY720919:QTY720921 RDU720919:RDU720921 RNQ720919:RNQ720921 RXM720919:RXM720921 SHI720919:SHI720921 SRE720919:SRE720921 TBA720919:TBA720921 TKW720919:TKW720921 TUS720919:TUS720921 UEO720919:UEO720921 UOK720919:UOK720921 UYG720919:UYG720921 VIC720919:VIC720921 VRY720919:VRY720921 WBU720919:WBU720921 WLQ720919:WLQ720921 WVM720919:WVM720921 E786455:E786457 JA786455:JA786457 SW786455:SW786457 ACS786455:ACS786457 AMO786455:AMO786457 AWK786455:AWK786457 BGG786455:BGG786457 BQC786455:BQC786457 BZY786455:BZY786457 CJU786455:CJU786457 CTQ786455:CTQ786457 DDM786455:DDM786457 DNI786455:DNI786457 DXE786455:DXE786457 EHA786455:EHA786457 EQW786455:EQW786457 FAS786455:FAS786457 FKO786455:FKO786457 FUK786455:FUK786457 GEG786455:GEG786457 GOC786455:GOC786457 GXY786455:GXY786457 HHU786455:HHU786457 HRQ786455:HRQ786457 IBM786455:IBM786457 ILI786455:ILI786457 IVE786455:IVE786457 JFA786455:JFA786457 JOW786455:JOW786457 JYS786455:JYS786457 KIO786455:KIO786457 KSK786455:KSK786457 LCG786455:LCG786457 LMC786455:LMC786457 LVY786455:LVY786457 MFU786455:MFU786457 MPQ786455:MPQ786457 MZM786455:MZM786457 NJI786455:NJI786457 NTE786455:NTE786457 ODA786455:ODA786457 OMW786455:OMW786457 OWS786455:OWS786457 PGO786455:PGO786457 PQK786455:PQK786457 QAG786455:QAG786457 QKC786455:QKC786457 QTY786455:QTY786457 RDU786455:RDU786457 RNQ786455:RNQ786457 RXM786455:RXM786457 SHI786455:SHI786457 SRE786455:SRE786457 TBA786455:TBA786457 TKW786455:TKW786457 TUS786455:TUS786457 UEO786455:UEO786457 UOK786455:UOK786457 UYG786455:UYG786457 VIC786455:VIC786457 VRY786455:VRY786457 WBU786455:WBU786457 WLQ786455:WLQ786457 WVM786455:WVM786457 E851991:E851993 JA851991:JA851993 SW851991:SW851993 ACS851991:ACS851993 AMO851991:AMO851993 AWK851991:AWK851993 BGG851991:BGG851993 BQC851991:BQC851993 BZY851991:BZY851993 CJU851991:CJU851993 CTQ851991:CTQ851993 DDM851991:DDM851993 DNI851991:DNI851993 DXE851991:DXE851993 EHA851991:EHA851993 EQW851991:EQW851993 FAS851991:FAS851993 FKO851991:FKO851993 FUK851991:FUK851993 GEG851991:GEG851993 GOC851991:GOC851993 GXY851991:GXY851993 HHU851991:HHU851993 HRQ851991:HRQ851993 IBM851991:IBM851993 ILI851991:ILI851993 IVE851991:IVE851993 JFA851991:JFA851993 JOW851991:JOW851993 JYS851991:JYS851993 KIO851991:KIO851993 KSK851991:KSK851993 LCG851991:LCG851993 LMC851991:LMC851993 LVY851991:LVY851993 MFU851991:MFU851993 MPQ851991:MPQ851993 MZM851991:MZM851993 NJI851991:NJI851993 NTE851991:NTE851993 ODA851991:ODA851993 OMW851991:OMW851993 OWS851991:OWS851993 PGO851991:PGO851993 PQK851991:PQK851993 QAG851991:QAG851993 QKC851991:QKC851993 QTY851991:QTY851993 RDU851991:RDU851993 RNQ851991:RNQ851993 RXM851991:RXM851993 SHI851991:SHI851993 SRE851991:SRE851993 TBA851991:TBA851993 TKW851991:TKW851993 TUS851991:TUS851993 UEO851991:UEO851993 UOK851991:UOK851993 UYG851991:UYG851993 VIC851991:VIC851993 VRY851991:VRY851993 WBU851991:WBU851993 WLQ851991:WLQ851993 WVM851991:WVM851993 E917527:E917529 JA917527:JA917529 SW917527:SW917529 ACS917527:ACS917529 AMO917527:AMO917529 AWK917527:AWK917529 BGG917527:BGG917529 BQC917527:BQC917529 BZY917527:BZY917529 CJU917527:CJU917529 CTQ917527:CTQ917529 DDM917527:DDM917529 DNI917527:DNI917529 DXE917527:DXE917529 EHA917527:EHA917529 EQW917527:EQW917529 FAS917527:FAS917529 FKO917527:FKO917529 FUK917527:FUK917529 GEG917527:GEG917529 GOC917527:GOC917529 GXY917527:GXY917529 HHU917527:HHU917529 HRQ917527:HRQ917529 IBM917527:IBM917529 ILI917527:ILI917529 IVE917527:IVE917529 JFA917527:JFA917529 JOW917527:JOW917529 JYS917527:JYS917529 KIO917527:KIO917529 KSK917527:KSK917529 LCG917527:LCG917529 LMC917527:LMC917529 LVY917527:LVY917529 MFU917527:MFU917529 MPQ917527:MPQ917529 MZM917527:MZM917529 NJI917527:NJI917529 NTE917527:NTE917529 ODA917527:ODA917529 OMW917527:OMW917529 OWS917527:OWS917529 PGO917527:PGO917529 PQK917527:PQK917529 QAG917527:QAG917529 QKC917527:QKC917529 QTY917527:QTY917529 RDU917527:RDU917529 RNQ917527:RNQ917529 RXM917527:RXM917529 SHI917527:SHI917529 SRE917527:SRE917529 TBA917527:TBA917529 TKW917527:TKW917529 TUS917527:TUS917529 UEO917527:UEO917529 UOK917527:UOK917529 UYG917527:UYG917529 VIC917527:VIC917529 VRY917527:VRY917529 WBU917527:WBU917529 WLQ917527:WLQ917529 WVM917527:WVM917529 E983063:E983065 JA983063:JA983065 SW983063:SW983065 ACS983063:ACS983065 AMO983063:AMO983065 AWK983063:AWK983065 BGG983063:BGG983065 BQC983063:BQC983065 BZY983063:BZY983065 CJU983063:CJU983065 CTQ983063:CTQ983065 DDM983063:DDM983065 DNI983063:DNI983065 DXE983063:DXE983065 EHA983063:EHA983065 EQW983063:EQW983065 FAS983063:FAS983065 FKO983063:FKO983065 FUK983063:FUK983065 GEG983063:GEG983065 GOC983063:GOC983065 GXY983063:GXY983065 HHU983063:HHU983065 HRQ983063:HRQ983065 IBM983063:IBM983065 ILI983063:ILI983065 IVE983063:IVE983065 JFA983063:JFA983065 JOW983063:JOW983065 JYS983063:JYS983065 KIO983063:KIO983065 KSK983063:KSK983065 LCG983063:LCG983065 LMC983063:LMC983065 LVY983063:LVY983065 MFU983063:MFU983065 MPQ983063:MPQ983065 MZM983063:MZM983065 NJI983063:NJI983065 NTE983063:NTE983065 ODA983063:ODA983065 OMW983063:OMW983065 OWS983063:OWS983065 PGO983063:PGO983065 PQK983063:PQK983065 QAG983063:QAG983065 QKC983063:QKC983065 QTY983063:QTY983065 RDU983063:RDU983065 RNQ983063:RNQ983065 RXM983063:RXM983065 SHI983063:SHI983065 SRE983063:SRE983065 TBA983063:TBA983065 TKW983063:TKW983065 TUS983063:TUS983065 UEO983063:UEO983065 UOK983063:UOK983065 UYG983063:UYG983065 VIC983063:VIC983065 VRY983063:VRY983065 WBU983063:WBU983065 WLQ983063:WLQ983065 WVM983063:WVM983065 E32:E34 JA32:JA34 SW32:SW34 ACS32:ACS34 AMO32:AMO34 AWK32:AWK34 BGG32:BGG34 BQC32:BQC34 BZY32:BZY34 CJU32:CJU34 CTQ32:CTQ34 DDM32:DDM34 DNI32:DNI34 DXE32:DXE34 EHA32:EHA34 EQW32:EQW34 FAS32:FAS34 FKO32:FKO34 FUK32:FUK34 GEG32:GEG34 GOC32:GOC34 GXY32:GXY34 HHU32:HHU34 HRQ32:HRQ34 IBM32:IBM34 ILI32:ILI34 IVE32:IVE34 JFA32:JFA34 JOW32:JOW34 JYS32:JYS34 KIO32:KIO34 KSK32:KSK34 LCG32:LCG34 LMC32:LMC34 LVY32:LVY34 MFU32:MFU34 MPQ32:MPQ34 MZM32:MZM34 NJI32:NJI34 NTE32:NTE34 ODA32:ODA34 OMW32:OMW34 OWS32:OWS34 PGO32:PGO34 PQK32:PQK34 QAG32:QAG34 QKC32:QKC34 QTY32:QTY34 RDU32:RDU34 RNQ32:RNQ34 RXM32:RXM34 SHI32:SHI34 SRE32:SRE34 TBA32:TBA34 TKW32:TKW34 TUS32:TUS34 UEO32:UEO34 UOK32:UOK34 UYG32:UYG34 VIC32:VIC34 VRY32:VRY34 WBU32:WBU34 WLQ32:WLQ34 WVM32:WVM34 E65568:E65570 JA65568:JA65570 SW65568:SW65570 ACS65568:ACS65570 AMO65568:AMO65570 AWK65568:AWK65570 BGG65568:BGG65570 BQC65568:BQC65570 BZY65568:BZY65570 CJU65568:CJU65570 CTQ65568:CTQ65570 DDM65568:DDM65570 DNI65568:DNI65570 DXE65568:DXE65570 EHA65568:EHA65570 EQW65568:EQW65570 FAS65568:FAS65570 FKO65568:FKO65570 FUK65568:FUK65570 GEG65568:GEG65570 GOC65568:GOC65570 GXY65568:GXY65570 HHU65568:HHU65570 HRQ65568:HRQ65570 IBM65568:IBM65570 ILI65568:ILI65570 IVE65568:IVE65570 JFA65568:JFA65570 JOW65568:JOW65570 JYS65568:JYS65570 KIO65568:KIO65570 KSK65568:KSK65570 LCG65568:LCG65570 LMC65568:LMC65570 LVY65568:LVY65570 MFU65568:MFU65570 MPQ65568:MPQ65570 MZM65568:MZM65570 NJI65568:NJI65570 NTE65568:NTE65570 ODA65568:ODA65570 OMW65568:OMW65570 OWS65568:OWS65570 PGO65568:PGO65570 PQK65568:PQK65570 QAG65568:QAG65570 QKC65568:QKC65570 QTY65568:QTY65570 RDU65568:RDU65570 RNQ65568:RNQ65570 RXM65568:RXM65570 SHI65568:SHI65570 SRE65568:SRE65570 TBA65568:TBA65570 TKW65568:TKW65570 TUS65568:TUS65570 UEO65568:UEO65570 UOK65568:UOK65570 UYG65568:UYG65570 VIC65568:VIC65570 VRY65568:VRY65570 WBU65568:WBU65570 WLQ65568:WLQ65570 WVM65568:WVM65570 E131104:E131106 JA131104:JA131106 SW131104:SW131106 ACS131104:ACS131106 AMO131104:AMO131106 AWK131104:AWK131106 BGG131104:BGG131106 BQC131104:BQC131106 BZY131104:BZY131106 CJU131104:CJU131106 CTQ131104:CTQ131106 DDM131104:DDM131106 DNI131104:DNI131106 DXE131104:DXE131106 EHA131104:EHA131106 EQW131104:EQW131106 FAS131104:FAS131106 FKO131104:FKO131106 FUK131104:FUK131106 GEG131104:GEG131106 GOC131104:GOC131106 GXY131104:GXY131106 HHU131104:HHU131106 HRQ131104:HRQ131106 IBM131104:IBM131106 ILI131104:ILI131106 IVE131104:IVE131106 JFA131104:JFA131106 JOW131104:JOW131106 JYS131104:JYS131106 KIO131104:KIO131106 KSK131104:KSK131106 LCG131104:LCG131106 LMC131104:LMC131106 LVY131104:LVY131106 MFU131104:MFU131106 MPQ131104:MPQ131106 MZM131104:MZM131106 NJI131104:NJI131106 NTE131104:NTE131106 ODA131104:ODA131106 OMW131104:OMW131106 OWS131104:OWS131106 PGO131104:PGO131106 PQK131104:PQK131106 QAG131104:QAG131106 QKC131104:QKC131106 QTY131104:QTY131106 RDU131104:RDU131106 RNQ131104:RNQ131106 RXM131104:RXM131106 SHI131104:SHI131106 SRE131104:SRE131106 TBA131104:TBA131106 TKW131104:TKW131106 TUS131104:TUS131106 UEO131104:UEO131106 UOK131104:UOK131106 UYG131104:UYG131106 VIC131104:VIC131106 VRY131104:VRY131106 WBU131104:WBU131106 WLQ131104:WLQ131106 WVM131104:WVM131106 E196640:E196642 JA196640:JA196642 SW196640:SW196642 ACS196640:ACS196642 AMO196640:AMO196642 AWK196640:AWK196642 BGG196640:BGG196642 BQC196640:BQC196642 BZY196640:BZY196642 CJU196640:CJU196642 CTQ196640:CTQ196642 DDM196640:DDM196642 DNI196640:DNI196642 DXE196640:DXE196642 EHA196640:EHA196642 EQW196640:EQW196642 FAS196640:FAS196642 FKO196640:FKO196642 FUK196640:FUK196642 GEG196640:GEG196642 GOC196640:GOC196642 GXY196640:GXY196642 HHU196640:HHU196642 HRQ196640:HRQ196642 IBM196640:IBM196642 ILI196640:ILI196642 IVE196640:IVE196642 JFA196640:JFA196642 JOW196640:JOW196642 JYS196640:JYS196642 KIO196640:KIO196642 KSK196640:KSK196642 LCG196640:LCG196642 LMC196640:LMC196642 LVY196640:LVY196642 MFU196640:MFU196642 MPQ196640:MPQ196642 MZM196640:MZM196642 NJI196640:NJI196642 NTE196640:NTE196642 ODA196640:ODA196642 OMW196640:OMW196642 OWS196640:OWS196642 PGO196640:PGO196642 PQK196640:PQK196642 QAG196640:QAG196642 QKC196640:QKC196642 QTY196640:QTY196642 RDU196640:RDU196642 RNQ196640:RNQ196642 RXM196640:RXM196642 SHI196640:SHI196642 SRE196640:SRE196642 TBA196640:TBA196642 TKW196640:TKW196642 TUS196640:TUS196642 UEO196640:UEO196642 UOK196640:UOK196642 UYG196640:UYG196642 VIC196640:VIC196642 VRY196640:VRY196642 WBU196640:WBU196642 WLQ196640:WLQ196642 WVM196640:WVM196642 E262176:E262178 JA262176:JA262178 SW262176:SW262178 ACS262176:ACS262178 AMO262176:AMO262178 AWK262176:AWK262178 BGG262176:BGG262178 BQC262176:BQC262178 BZY262176:BZY262178 CJU262176:CJU262178 CTQ262176:CTQ262178 DDM262176:DDM262178 DNI262176:DNI262178 DXE262176:DXE262178 EHA262176:EHA262178 EQW262176:EQW262178 FAS262176:FAS262178 FKO262176:FKO262178 FUK262176:FUK262178 GEG262176:GEG262178 GOC262176:GOC262178 GXY262176:GXY262178 HHU262176:HHU262178 HRQ262176:HRQ262178 IBM262176:IBM262178 ILI262176:ILI262178 IVE262176:IVE262178 JFA262176:JFA262178 JOW262176:JOW262178 JYS262176:JYS262178 KIO262176:KIO262178 KSK262176:KSK262178 LCG262176:LCG262178 LMC262176:LMC262178 LVY262176:LVY262178 MFU262176:MFU262178 MPQ262176:MPQ262178 MZM262176:MZM262178 NJI262176:NJI262178 NTE262176:NTE262178 ODA262176:ODA262178 OMW262176:OMW262178 OWS262176:OWS262178 PGO262176:PGO262178 PQK262176:PQK262178 QAG262176:QAG262178 QKC262176:QKC262178 QTY262176:QTY262178 RDU262176:RDU262178 RNQ262176:RNQ262178 RXM262176:RXM262178 SHI262176:SHI262178 SRE262176:SRE262178 TBA262176:TBA262178 TKW262176:TKW262178 TUS262176:TUS262178 UEO262176:UEO262178 UOK262176:UOK262178 UYG262176:UYG262178 VIC262176:VIC262178 VRY262176:VRY262178 WBU262176:WBU262178 WLQ262176:WLQ262178 WVM262176:WVM262178 E327712:E327714 JA327712:JA327714 SW327712:SW327714 ACS327712:ACS327714 AMO327712:AMO327714 AWK327712:AWK327714 BGG327712:BGG327714 BQC327712:BQC327714 BZY327712:BZY327714 CJU327712:CJU327714 CTQ327712:CTQ327714 DDM327712:DDM327714 DNI327712:DNI327714 DXE327712:DXE327714 EHA327712:EHA327714 EQW327712:EQW327714 FAS327712:FAS327714 FKO327712:FKO327714 FUK327712:FUK327714 GEG327712:GEG327714 GOC327712:GOC327714 GXY327712:GXY327714 HHU327712:HHU327714 HRQ327712:HRQ327714 IBM327712:IBM327714 ILI327712:ILI327714 IVE327712:IVE327714 JFA327712:JFA327714 JOW327712:JOW327714 JYS327712:JYS327714 KIO327712:KIO327714 KSK327712:KSK327714 LCG327712:LCG327714 LMC327712:LMC327714 LVY327712:LVY327714 MFU327712:MFU327714 MPQ327712:MPQ327714 MZM327712:MZM327714 NJI327712:NJI327714 NTE327712:NTE327714 ODA327712:ODA327714 OMW327712:OMW327714 OWS327712:OWS327714 PGO327712:PGO327714 PQK327712:PQK327714 QAG327712:QAG327714 QKC327712:QKC327714 QTY327712:QTY327714 RDU327712:RDU327714 RNQ327712:RNQ327714 RXM327712:RXM327714 SHI327712:SHI327714 SRE327712:SRE327714 TBA327712:TBA327714 TKW327712:TKW327714 TUS327712:TUS327714 UEO327712:UEO327714 UOK327712:UOK327714 UYG327712:UYG327714 VIC327712:VIC327714 VRY327712:VRY327714 WBU327712:WBU327714 WLQ327712:WLQ327714 WVM327712:WVM327714 E393248:E393250 JA393248:JA393250 SW393248:SW393250 ACS393248:ACS393250 AMO393248:AMO393250 AWK393248:AWK393250 BGG393248:BGG393250 BQC393248:BQC393250 BZY393248:BZY393250 CJU393248:CJU393250 CTQ393248:CTQ393250 DDM393248:DDM393250 DNI393248:DNI393250 DXE393248:DXE393250 EHA393248:EHA393250 EQW393248:EQW393250 FAS393248:FAS393250 FKO393248:FKO393250 FUK393248:FUK393250 GEG393248:GEG393250 GOC393248:GOC393250 GXY393248:GXY393250 HHU393248:HHU393250 HRQ393248:HRQ393250 IBM393248:IBM393250 ILI393248:ILI393250 IVE393248:IVE393250 JFA393248:JFA393250 JOW393248:JOW393250 JYS393248:JYS393250 KIO393248:KIO393250 KSK393248:KSK393250 LCG393248:LCG393250 LMC393248:LMC393250 LVY393248:LVY393250 MFU393248:MFU393250 MPQ393248:MPQ393250 MZM393248:MZM393250 NJI393248:NJI393250 NTE393248:NTE393250 ODA393248:ODA393250 OMW393248:OMW393250 OWS393248:OWS393250 PGO393248:PGO393250 PQK393248:PQK393250 QAG393248:QAG393250 QKC393248:QKC393250 QTY393248:QTY393250 RDU393248:RDU393250 RNQ393248:RNQ393250 RXM393248:RXM393250 SHI393248:SHI393250 SRE393248:SRE393250 TBA393248:TBA393250 TKW393248:TKW393250 TUS393248:TUS393250 UEO393248:UEO393250 UOK393248:UOK393250 UYG393248:UYG393250 VIC393248:VIC393250 VRY393248:VRY393250 WBU393248:WBU393250 WLQ393248:WLQ393250 WVM393248:WVM393250 E458784:E458786 JA458784:JA458786 SW458784:SW458786 ACS458784:ACS458786 AMO458784:AMO458786 AWK458784:AWK458786 BGG458784:BGG458786 BQC458784:BQC458786 BZY458784:BZY458786 CJU458784:CJU458786 CTQ458784:CTQ458786 DDM458784:DDM458786 DNI458784:DNI458786 DXE458784:DXE458786 EHA458784:EHA458786 EQW458784:EQW458786 FAS458784:FAS458786 FKO458784:FKO458786 FUK458784:FUK458786 GEG458784:GEG458786 GOC458784:GOC458786 GXY458784:GXY458786 HHU458784:HHU458786 HRQ458784:HRQ458786 IBM458784:IBM458786 ILI458784:ILI458786 IVE458784:IVE458786 JFA458784:JFA458786 JOW458784:JOW458786 JYS458784:JYS458786 KIO458784:KIO458786 KSK458784:KSK458786 LCG458784:LCG458786 LMC458784:LMC458786 LVY458784:LVY458786 MFU458784:MFU458786 MPQ458784:MPQ458786 MZM458784:MZM458786 NJI458784:NJI458786 NTE458784:NTE458786 ODA458784:ODA458786 OMW458784:OMW458786 OWS458784:OWS458786 PGO458784:PGO458786 PQK458784:PQK458786 QAG458784:QAG458786 QKC458784:QKC458786 QTY458784:QTY458786 RDU458784:RDU458786 RNQ458784:RNQ458786 RXM458784:RXM458786 SHI458784:SHI458786 SRE458784:SRE458786 TBA458784:TBA458786 TKW458784:TKW458786 TUS458784:TUS458786 UEO458784:UEO458786 UOK458784:UOK458786 UYG458784:UYG458786 VIC458784:VIC458786 VRY458784:VRY458786 WBU458784:WBU458786 WLQ458784:WLQ458786 WVM458784:WVM458786 E524320:E524322 JA524320:JA524322 SW524320:SW524322 ACS524320:ACS524322 AMO524320:AMO524322 AWK524320:AWK524322 BGG524320:BGG524322 BQC524320:BQC524322 BZY524320:BZY524322 CJU524320:CJU524322 CTQ524320:CTQ524322 DDM524320:DDM524322 DNI524320:DNI524322 DXE524320:DXE524322 EHA524320:EHA524322 EQW524320:EQW524322 FAS524320:FAS524322 FKO524320:FKO524322 FUK524320:FUK524322 GEG524320:GEG524322 GOC524320:GOC524322 GXY524320:GXY524322 HHU524320:HHU524322 HRQ524320:HRQ524322 IBM524320:IBM524322 ILI524320:ILI524322 IVE524320:IVE524322 JFA524320:JFA524322 JOW524320:JOW524322 JYS524320:JYS524322 KIO524320:KIO524322 KSK524320:KSK524322 LCG524320:LCG524322 LMC524320:LMC524322 LVY524320:LVY524322 MFU524320:MFU524322 MPQ524320:MPQ524322 MZM524320:MZM524322 NJI524320:NJI524322 NTE524320:NTE524322 ODA524320:ODA524322 OMW524320:OMW524322 OWS524320:OWS524322 PGO524320:PGO524322 PQK524320:PQK524322 QAG524320:QAG524322 QKC524320:QKC524322 QTY524320:QTY524322 RDU524320:RDU524322 RNQ524320:RNQ524322 RXM524320:RXM524322 SHI524320:SHI524322 SRE524320:SRE524322 TBA524320:TBA524322 TKW524320:TKW524322 TUS524320:TUS524322 UEO524320:UEO524322 UOK524320:UOK524322 UYG524320:UYG524322 VIC524320:VIC524322 VRY524320:VRY524322 WBU524320:WBU524322 WLQ524320:WLQ524322 WVM524320:WVM524322 E589856:E589858 JA589856:JA589858 SW589856:SW589858 ACS589856:ACS589858 AMO589856:AMO589858 AWK589856:AWK589858 BGG589856:BGG589858 BQC589856:BQC589858 BZY589856:BZY589858 CJU589856:CJU589858 CTQ589856:CTQ589858 DDM589856:DDM589858 DNI589856:DNI589858 DXE589856:DXE589858 EHA589856:EHA589858 EQW589856:EQW589858 FAS589856:FAS589858 FKO589856:FKO589858 FUK589856:FUK589858 GEG589856:GEG589858 GOC589856:GOC589858 GXY589856:GXY589858 HHU589856:HHU589858 HRQ589856:HRQ589858 IBM589856:IBM589858 ILI589856:ILI589858 IVE589856:IVE589858 JFA589856:JFA589858 JOW589856:JOW589858 JYS589856:JYS589858 KIO589856:KIO589858 KSK589856:KSK589858 LCG589856:LCG589858 LMC589856:LMC589858 LVY589856:LVY589858 MFU589856:MFU589858 MPQ589856:MPQ589858 MZM589856:MZM589858 NJI589856:NJI589858 NTE589856:NTE589858 ODA589856:ODA589858 OMW589856:OMW589858 OWS589856:OWS589858 PGO589856:PGO589858 PQK589856:PQK589858 QAG589856:QAG589858 QKC589856:QKC589858 QTY589856:QTY589858 RDU589856:RDU589858 RNQ589856:RNQ589858 RXM589856:RXM589858 SHI589856:SHI589858 SRE589856:SRE589858 TBA589856:TBA589858 TKW589856:TKW589858 TUS589856:TUS589858 UEO589856:UEO589858 UOK589856:UOK589858 UYG589856:UYG589858 VIC589856:VIC589858 VRY589856:VRY589858 WBU589856:WBU589858 WLQ589856:WLQ589858 WVM589856:WVM589858 E655392:E655394 JA655392:JA655394 SW655392:SW655394 ACS655392:ACS655394 AMO655392:AMO655394 AWK655392:AWK655394 BGG655392:BGG655394 BQC655392:BQC655394 BZY655392:BZY655394 CJU655392:CJU655394 CTQ655392:CTQ655394 DDM655392:DDM655394 DNI655392:DNI655394 DXE655392:DXE655394 EHA655392:EHA655394 EQW655392:EQW655394 FAS655392:FAS655394 FKO655392:FKO655394 FUK655392:FUK655394 GEG655392:GEG655394 GOC655392:GOC655394 GXY655392:GXY655394 HHU655392:HHU655394 HRQ655392:HRQ655394 IBM655392:IBM655394 ILI655392:ILI655394 IVE655392:IVE655394 JFA655392:JFA655394 JOW655392:JOW655394 JYS655392:JYS655394 KIO655392:KIO655394 KSK655392:KSK655394 LCG655392:LCG655394 LMC655392:LMC655394 LVY655392:LVY655394 MFU655392:MFU655394 MPQ655392:MPQ655394 MZM655392:MZM655394 NJI655392:NJI655394 NTE655392:NTE655394 ODA655392:ODA655394 OMW655392:OMW655394 OWS655392:OWS655394 PGO655392:PGO655394 PQK655392:PQK655394 QAG655392:QAG655394 QKC655392:QKC655394 QTY655392:QTY655394 RDU655392:RDU655394 RNQ655392:RNQ655394 RXM655392:RXM655394 SHI655392:SHI655394 SRE655392:SRE655394 TBA655392:TBA655394 TKW655392:TKW655394 TUS655392:TUS655394 UEO655392:UEO655394 UOK655392:UOK655394 UYG655392:UYG655394 VIC655392:VIC655394 VRY655392:VRY655394 WBU655392:WBU655394 WLQ655392:WLQ655394 WVM655392:WVM655394 E720928:E720930 JA720928:JA720930 SW720928:SW720930 ACS720928:ACS720930 AMO720928:AMO720930 AWK720928:AWK720930 BGG720928:BGG720930 BQC720928:BQC720930 BZY720928:BZY720930 CJU720928:CJU720930 CTQ720928:CTQ720930 DDM720928:DDM720930 DNI720928:DNI720930 DXE720928:DXE720930 EHA720928:EHA720930 EQW720928:EQW720930 FAS720928:FAS720930 FKO720928:FKO720930 FUK720928:FUK720930 GEG720928:GEG720930 GOC720928:GOC720930 GXY720928:GXY720930 HHU720928:HHU720930 HRQ720928:HRQ720930 IBM720928:IBM720930 ILI720928:ILI720930 IVE720928:IVE720930 JFA720928:JFA720930 JOW720928:JOW720930 JYS720928:JYS720930 KIO720928:KIO720930 KSK720928:KSK720930 LCG720928:LCG720930 LMC720928:LMC720930 LVY720928:LVY720930 MFU720928:MFU720930 MPQ720928:MPQ720930 MZM720928:MZM720930 NJI720928:NJI720930 NTE720928:NTE720930 ODA720928:ODA720930 OMW720928:OMW720930 OWS720928:OWS720930 PGO720928:PGO720930 PQK720928:PQK720930 QAG720928:QAG720930 QKC720928:QKC720930 QTY720928:QTY720930 RDU720928:RDU720930 RNQ720928:RNQ720930 RXM720928:RXM720930 SHI720928:SHI720930 SRE720928:SRE720930 TBA720928:TBA720930 TKW720928:TKW720930 TUS720928:TUS720930 UEO720928:UEO720930 UOK720928:UOK720930 UYG720928:UYG720930 VIC720928:VIC720930 VRY720928:VRY720930 WBU720928:WBU720930 WLQ720928:WLQ720930 WVM720928:WVM720930 E786464:E786466 JA786464:JA786466 SW786464:SW786466 ACS786464:ACS786466 AMO786464:AMO786466 AWK786464:AWK786466 BGG786464:BGG786466 BQC786464:BQC786466 BZY786464:BZY786466 CJU786464:CJU786466 CTQ786464:CTQ786466 DDM786464:DDM786466 DNI786464:DNI786466 DXE786464:DXE786466 EHA786464:EHA786466 EQW786464:EQW786466 FAS786464:FAS786466 FKO786464:FKO786466 FUK786464:FUK786466 GEG786464:GEG786466 GOC786464:GOC786466 GXY786464:GXY786466 HHU786464:HHU786466 HRQ786464:HRQ786466 IBM786464:IBM786466 ILI786464:ILI786466 IVE786464:IVE786466 JFA786464:JFA786466 JOW786464:JOW786466 JYS786464:JYS786466 KIO786464:KIO786466 KSK786464:KSK786466 LCG786464:LCG786466 LMC786464:LMC786466 LVY786464:LVY786466 MFU786464:MFU786466 MPQ786464:MPQ786466 MZM786464:MZM786466 NJI786464:NJI786466 NTE786464:NTE786466 ODA786464:ODA786466 OMW786464:OMW786466 OWS786464:OWS786466 PGO786464:PGO786466 PQK786464:PQK786466 QAG786464:QAG786466 QKC786464:QKC786466 QTY786464:QTY786466 RDU786464:RDU786466 RNQ786464:RNQ786466 RXM786464:RXM786466 SHI786464:SHI786466 SRE786464:SRE786466 TBA786464:TBA786466 TKW786464:TKW786466 TUS786464:TUS786466 UEO786464:UEO786466 UOK786464:UOK786466 UYG786464:UYG786466 VIC786464:VIC786466 VRY786464:VRY786466 WBU786464:WBU786466 WLQ786464:WLQ786466 WVM786464:WVM786466 E852000:E852002 JA852000:JA852002 SW852000:SW852002 ACS852000:ACS852002 AMO852000:AMO852002 AWK852000:AWK852002 BGG852000:BGG852002 BQC852000:BQC852002 BZY852000:BZY852002 CJU852000:CJU852002 CTQ852000:CTQ852002 DDM852000:DDM852002 DNI852000:DNI852002 DXE852000:DXE852002 EHA852000:EHA852002 EQW852000:EQW852002 FAS852000:FAS852002 FKO852000:FKO852002 FUK852000:FUK852002 GEG852000:GEG852002 GOC852000:GOC852002 GXY852000:GXY852002 HHU852000:HHU852002 HRQ852000:HRQ852002 IBM852000:IBM852002 ILI852000:ILI852002 IVE852000:IVE852002 JFA852000:JFA852002 JOW852000:JOW852002 JYS852000:JYS852002 KIO852000:KIO852002 KSK852000:KSK852002 LCG852000:LCG852002 LMC852000:LMC852002 LVY852000:LVY852002 MFU852000:MFU852002 MPQ852000:MPQ852002 MZM852000:MZM852002 NJI852000:NJI852002 NTE852000:NTE852002 ODA852000:ODA852002 OMW852000:OMW852002 OWS852000:OWS852002 PGO852000:PGO852002 PQK852000:PQK852002 QAG852000:QAG852002 QKC852000:QKC852002 QTY852000:QTY852002 RDU852000:RDU852002 RNQ852000:RNQ852002 RXM852000:RXM852002 SHI852000:SHI852002 SRE852000:SRE852002 TBA852000:TBA852002 TKW852000:TKW852002 TUS852000:TUS852002 UEO852000:UEO852002 UOK852000:UOK852002 UYG852000:UYG852002 VIC852000:VIC852002 VRY852000:VRY852002 WBU852000:WBU852002 WLQ852000:WLQ852002 WVM852000:WVM852002 E917536:E917538 JA917536:JA917538 SW917536:SW917538 ACS917536:ACS917538 AMO917536:AMO917538 AWK917536:AWK917538 BGG917536:BGG917538 BQC917536:BQC917538 BZY917536:BZY917538 CJU917536:CJU917538 CTQ917536:CTQ917538 DDM917536:DDM917538 DNI917536:DNI917538 DXE917536:DXE917538 EHA917536:EHA917538 EQW917536:EQW917538 FAS917536:FAS917538 FKO917536:FKO917538 FUK917536:FUK917538 GEG917536:GEG917538 GOC917536:GOC917538 GXY917536:GXY917538 HHU917536:HHU917538 HRQ917536:HRQ917538 IBM917536:IBM917538 ILI917536:ILI917538 IVE917536:IVE917538 JFA917536:JFA917538 JOW917536:JOW917538 JYS917536:JYS917538 KIO917536:KIO917538 KSK917536:KSK917538 LCG917536:LCG917538 LMC917536:LMC917538 LVY917536:LVY917538 MFU917536:MFU917538 MPQ917536:MPQ917538 MZM917536:MZM917538 NJI917536:NJI917538 NTE917536:NTE917538 ODA917536:ODA917538 OMW917536:OMW917538 OWS917536:OWS917538 PGO917536:PGO917538 PQK917536:PQK917538 QAG917536:QAG917538 QKC917536:QKC917538 QTY917536:QTY917538 RDU917536:RDU917538 RNQ917536:RNQ917538 RXM917536:RXM917538 SHI917536:SHI917538 SRE917536:SRE917538 TBA917536:TBA917538 TKW917536:TKW917538 TUS917536:TUS917538 UEO917536:UEO917538 UOK917536:UOK917538 UYG917536:UYG917538 VIC917536:VIC917538 VRY917536:VRY917538 WBU917536:WBU917538 WLQ917536:WLQ917538 WVM917536:WVM917538 E983072:E983074 JA983072:JA983074 SW983072:SW983074 ACS983072:ACS983074 AMO983072:AMO983074 AWK983072:AWK983074 BGG983072:BGG983074 BQC983072:BQC983074 BZY983072:BZY983074 CJU983072:CJU983074 CTQ983072:CTQ983074 DDM983072:DDM983074 DNI983072:DNI983074 DXE983072:DXE983074 EHA983072:EHA983074 EQW983072:EQW983074 FAS983072:FAS983074 FKO983072:FKO983074 FUK983072:FUK983074 GEG983072:GEG983074 GOC983072:GOC983074 GXY983072:GXY983074 HHU983072:HHU983074 HRQ983072:HRQ983074 IBM983072:IBM983074 ILI983072:ILI983074 IVE983072:IVE983074 JFA983072:JFA983074 JOW983072:JOW983074 JYS983072:JYS983074 KIO983072:KIO983074 KSK983072:KSK983074 LCG983072:LCG983074 LMC983072:LMC983074 LVY983072:LVY983074 MFU983072:MFU983074 MPQ983072:MPQ983074 MZM983072:MZM983074 NJI983072:NJI983074 NTE983072:NTE983074 ODA983072:ODA983074 OMW983072:OMW983074 OWS983072:OWS983074 PGO983072:PGO983074 PQK983072:PQK983074 QAG983072:QAG983074 QKC983072:QKC983074 QTY983072:QTY983074 RDU983072:RDU983074 RNQ983072:RNQ983074 RXM983072:RXM983074 SHI983072:SHI983074 SRE983072:SRE983074 TBA983072:TBA983074 TKW983072:TKW983074 TUS983072:TUS983074 UEO983072:UEO983074 UOK983072:UOK983074 UYG983072:UYG983074 VIC983072:VIC983074 VRY983072:VRY983074 WBU983072:WBU983074 WLQ983072:WLQ983074 WVM983072:WVM983074 E36:E37 JA36:JA37 SW36:SW37 ACS36:ACS37 AMO36:AMO37 AWK36:AWK37 BGG36:BGG37 BQC36:BQC37 BZY36:BZY37 CJU36:CJU37 CTQ36:CTQ37 DDM36:DDM37 DNI36:DNI37 DXE36:DXE37 EHA36:EHA37 EQW36:EQW37 FAS36:FAS37 FKO36:FKO37 FUK36:FUK37 GEG36:GEG37 GOC36:GOC37 GXY36:GXY37 HHU36:HHU37 HRQ36:HRQ37 IBM36:IBM37 ILI36:ILI37 IVE36:IVE37 JFA36:JFA37 JOW36:JOW37 JYS36:JYS37 KIO36:KIO37 KSK36:KSK37 LCG36:LCG37 LMC36:LMC37 LVY36:LVY37 MFU36:MFU37 MPQ36:MPQ37 MZM36:MZM37 NJI36:NJI37 NTE36:NTE37 ODA36:ODA37 OMW36:OMW37 OWS36:OWS37 PGO36:PGO37 PQK36:PQK37 QAG36:QAG37 QKC36:QKC37 QTY36:QTY37 RDU36:RDU37 RNQ36:RNQ37 RXM36:RXM37 SHI36:SHI37 SRE36:SRE37 TBA36:TBA37 TKW36:TKW37 TUS36:TUS37 UEO36:UEO37 UOK36:UOK37 UYG36:UYG37 VIC36:VIC37 VRY36:VRY37 WBU36:WBU37 WLQ36:WLQ37 WVM36:WVM37 E65572:E65573 JA65572:JA65573 SW65572:SW65573 ACS65572:ACS65573 AMO65572:AMO65573 AWK65572:AWK65573 BGG65572:BGG65573 BQC65572:BQC65573 BZY65572:BZY65573 CJU65572:CJU65573 CTQ65572:CTQ65573 DDM65572:DDM65573 DNI65572:DNI65573 DXE65572:DXE65573 EHA65572:EHA65573 EQW65572:EQW65573 FAS65572:FAS65573 FKO65572:FKO65573 FUK65572:FUK65573 GEG65572:GEG65573 GOC65572:GOC65573 GXY65572:GXY65573 HHU65572:HHU65573 HRQ65572:HRQ65573 IBM65572:IBM65573 ILI65572:ILI65573 IVE65572:IVE65573 JFA65572:JFA65573 JOW65572:JOW65573 JYS65572:JYS65573 KIO65572:KIO65573 KSK65572:KSK65573 LCG65572:LCG65573 LMC65572:LMC65573 LVY65572:LVY65573 MFU65572:MFU65573 MPQ65572:MPQ65573 MZM65572:MZM65573 NJI65572:NJI65573 NTE65572:NTE65573 ODA65572:ODA65573 OMW65572:OMW65573 OWS65572:OWS65573 PGO65572:PGO65573 PQK65572:PQK65573 QAG65572:QAG65573 QKC65572:QKC65573 QTY65572:QTY65573 RDU65572:RDU65573 RNQ65572:RNQ65573 RXM65572:RXM65573 SHI65572:SHI65573 SRE65572:SRE65573 TBA65572:TBA65573 TKW65572:TKW65573 TUS65572:TUS65573 UEO65572:UEO65573 UOK65572:UOK65573 UYG65572:UYG65573 VIC65572:VIC65573 VRY65572:VRY65573 WBU65572:WBU65573 WLQ65572:WLQ65573 WVM65572:WVM65573 E131108:E131109 JA131108:JA131109 SW131108:SW131109 ACS131108:ACS131109 AMO131108:AMO131109 AWK131108:AWK131109 BGG131108:BGG131109 BQC131108:BQC131109 BZY131108:BZY131109 CJU131108:CJU131109 CTQ131108:CTQ131109 DDM131108:DDM131109 DNI131108:DNI131109 DXE131108:DXE131109 EHA131108:EHA131109 EQW131108:EQW131109 FAS131108:FAS131109 FKO131108:FKO131109 FUK131108:FUK131109 GEG131108:GEG131109 GOC131108:GOC131109 GXY131108:GXY131109 HHU131108:HHU131109 HRQ131108:HRQ131109 IBM131108:IBM131109 ILI131108:ILI131109 IVE131108:IVE131109 JFA131108:JFA131109 JOW131108:JOW131109 JYS131108:JYS131109 KIO131108:KIO131109 KSK131108:KSK131109 LCG131108:LCG131109 LMC131108:LMC131109 LVY131108:LVY131109 MFU131108:MFU131109 MPQ131108:MPQ131109 MZM131108:MZM131109 NJI131108:NJI131109 NTE131108:NTE131109 ODA131108:ODA131109 OMW131108:OMW131109 OWS131108:OWS131109 PGO131108:PGO131109 PQK131108:PQK131109 QAG131108:QAG131109 QKC131108:QKC131109 QTY131108:QTY131109 RDU131108:RDU131109 RNQ131108:RNQ131109 RXM131108:RXM131109 SHI131108:SHI131109 SRE131108:SRE131109 TBA131108:TBA131109 TKW131108:TKW131109 TUS131108:TUS131109 UEO131108:UEO131109 UOK131108:UOK131109 UYG131108:UYG131109 VIC131108:VIC131109 VRY131108:VRY131109 WBU131108:WBU131109 WLQ131108:WLQ131109 WVM131108:WVM131109 E196644:E196645 JA196644:JA196645 SW196644:SW196645 ACS196644:ACS196645 AMO196644:AMO196645 AWK196644:AWK196645 BGG196644:BGG196645 BQC196644:BQC196645 BZY196644:BZY196645 CJU196644:CJU196645 CTQ196644:CTQ196645 DDM196644:DDM196645 DNI196644:DNI196645 DXE196644:DXE196645 EHA196644:EHA196645 EQW196644:EQW196645 FAS196644:FAS196645 FKO196644:FKO196645 FUK196644:FUK196645 GEG196644:GEG196645 GOC196644:GOC196645 GXY196644:GXY196645 HHU196644:HHU196645 HRQ196644:HRQ196645 IBM196644:IBM196645 ILI196644:ILI196645 IVE196644:IVE196645 JFA196644:JFA196645 JOW196644:JOW196645 JYS196644:JYS196645 KIO196644:KIO196645 KSK196644:KSK196645 LCG196644:LCG196645 LMC196644:LMC196645 LVY196644:LVY196645 MFU196644:MFU196645 MPQ196644:MPQ196645 MZM196644:MZM196645 NJI196644:NJI196645 NTE196644:NTE196645 ODA196644:ODA196645 OMW196644:OMW196645 OWS196644:OWS196645 PGO196644:PGO196645 PQK196644:PQK196645 QAG196644:QAG196645 QKC196644:QKC196645 QTY196644:QTY196645 RDU196644:RDU196645 RNQ196644:RNQ196645 RXM196644:RXM196645 SHI196644:SHI196645 SRE196644:SRE196645 TBA196644:TBA196645 TKW196644:TKW196645 TUS196644:TUS196645 UEO196644:UEO196645 UOK196644:UOK196645 UYG196644:UYG196645 VIC196644:VIC196645 VRY196644:VRY196645 WBU196644:WBU196645 WLQ196644:WLQ196645 WVM196644:WVM196645 E262180:E262181 JA262180:JA262181 SW262180:SW262181 ACS262180:ACS262181 AMO262180:AMO262181 AWK262180:AWK262181 BGG262180:BGG262181 BQC262180:BQC262181 BZY262180:BZY262181 CJU262180:CJU262181 CTQ262180:CTQ262181 DDM262180:DDM262181 DNI262180:DNI262181 DXE262180:DXE262181 EHA262180:EHA262181 EQW262180:EQW262181 FAS262180:FAS262181 FKO262180:FKO262181 FUK262180:FUK262181 GEG262180:GEG262181 GOC262180:GOC262181 GXY262180:GXY262181 HHU262180:HHU262181 HRQ262180:HRQ262181 IBM262180:IBM262181 ILI262180:ILI262181 IVE262180:IVE262181 JFA262180:JFA262181 JOW262180:JOW262181 JYS262180:JYS262181 KIO262180:KIO262181 KSK262180:KSK262181 LCG262180:LCG262181 LMC262180:LMC262181 LVY262180:LVY262181 MFU262180:MFU262181 MPQ262180:MPQ262181 MZM262180:MZM262181 NJI262180:NJI262181 NTE262180:NTE262181 ODA262180:ODA262181 OMW262180:OMW262181 OWS262180:OWS262181 PGO262180:PGO262181 PQK262180:PQK262181 QAG262180:QAG262181 QKC262180:QKC262181 QTY262180:QTY262181 RDU262180:RDU262181 RNQ262180:RNQ262181 RXM262180:RXM262181 SHI262180:SHI262181 SRE262180:SRE262181 TBA262180:TBA262181 TKW262180:TKW262181 TUS262180:TUS262181 UEO262180:UEO262181 UOK262180:UOK262181 UYG262180:UYG262181 VIC262180:VIC262181 VRY262180:VRY262181 WBU262180:WBU262181 WLQ262180:WLQ262181 WVM262180:WVM262181 E327716:E327717 JA327716:JA327717 SW327716:SW327717 ACS327716:ACS327717 AMO327716:AMO327717 AWK327716:AWK327717 BGG327716:BGG327717 BQC327716:BQC327717 BZY327716:BZY327717 CJU327716:CJU327717 CTQ327716:CTQ327717 DDM327716:DDM327717 DNI327716:DNI327717 DXE327716:DXE327717 EHA327716:EHA327717 EQW327716:EQW327717 FAS327716:FAS327717 FKO327716:FKO327717 FUK327716:FUK327717 GEG327716:GEG327717 GOC327716:GOC327717 GXY327716:GXY327717 HHU327716:HHU327717 HRQ327716:HRQ327717 IBM327716:IBM327717 ILI327716:ILI327717 IVE327716:IVE327717 JFA327716:JFA327717 JOW327716:JOW327717 JYS327716:JYS327717 KIO327716:KIO327717 KSK327716:KSK327717 LCG327716:LCG327717 LMC327716:LMC327717 LVY327716:LVY327717 MFU327716:MFU327717 MPQ327716:MPQ327717 MZM327716:MZM327717 NJI327716:NJI327717 NTE327716:NTE327717 ODA327716:ODA327717 OMW327716:OMW327717 OWS327716:OWS327717 PGO327716:PGO327717 PQK327716:PQK327717 QAG327716:QAG327717 QKC327716:QKC327717 QTY327716:QTY327717 RDU327716:RDU327717 RNQ327716:RNQ327717 RXM327716:RXM327717 SHI327716:SHI327717 SRE327716:SRE327717 TBA327716:TBA327717 TKW327716:TKW327717 TUS327716:TUS327717 UEO327716:UEO327717 UOK327716:UOK327717 UYG327716:UYG327717 VIC327716:VIC327717 VRY327716:VRY327717 WBU327716:WBU327717 WLQ327716:WLQ327717 WVM327716:WVM327717 E393252:E393253 JA393252:JA393253 SW393252:SW393253 ACS393252:ACS393253 AMO393252:AMO393253 AWK393252:AWK393253 BGG393252:BGG393253 BQC393252:BQC393253 BZY393252:BZY393253 CJU393252:CJU393253 CTQ393252:CTQ393253 DDM393252:DDM393253 DNI393252:DNI393253 DXE393252:DXE393253 EHA393252:EHA393253 EQW393252:EQW393253 FAS393252:FAS393253 FKO393252:FKO393253 FUK393252:FUK393253 GEG393252:GEG393253 GOC393252:GOC393253 GXY393252:GXY393253 HHU393252:HHU393253 HRQ393252:HRQ393253 IBM393252:IBM393253 ILI393252:ILI393253 IVE393252:IVE393253 JFA393252:JFA393253 JOW393252:JOW393253 JYS393252:JYS393253 KIO393252:KIO393253 KSK393252:KSK393253 LCG393252:LCG393253 LMC393252:LMC393253 LVY393252:LVY393253 MFU393252:MFU393253 MPQ393252:MPQ393253 MZM393252:MZM393253 NJI393252:NJI393253 NTE393252:NTE393253 ODA393252:ODA393253 OMW393252:OMW393253 OWS393252:OWS393253 PGO393252:PGO393253 PQK393252:PQK393253 QAG393252:QAG393253 QKC393252:QKC393253 QTY393252:QTY393253 RDU393252:RDU393253 RNQ393252:RNQ393253 RXM393252:RXM393253 SHI393252:SHI393253 SRE393252:SRE393253 TBA393252:TBA393253 TKW393252:TKW393253 TUS393252:TUS393253 UEO393252:UEO393253 UOK393252:UOK393253 UYG393252:UYG393253 VIC393252:VIC393253 VRY393252:VRY393253 WBU393252:WBU393253 WLQ393252:WLQ393253 WVM393252:WVM393253 E458788:E458789 JA458788:JA458789 SW458788:SW458789 ACS458788:ACS458789 AMO458788:AMO458789 AWK458788:AWK458789 BGG458788:BGG458789 BQC458788:BQC458789 BZY458788:BZY458789 CJU458788:CJU458789 CTQ458788:CTQ458789 DDM458788:DDM458789 DNI458788:DNI458789 DXE458788:DXE458789 EHA458788:EHA458789 EQW458788:EQW458789 FAS458788:FAS458789 FKO458788:FKO458789 FUK458788:FUK458789 GEG458788:GEG458789 GOC458788:GOC458789 GXY458788:GXY458789 HHU458788:HHU458789 HRQ458788:HRQ458789 IBM458788:IBM458789 ILI458788:ILI458789 IVE458788:IVE458789 JFA458788:JFA458789 JOW458788:JOW458789 JYS458788:JYS458789 KIO458788:KIO458789 KSK458788:KSK458789 LCG458788:LCG458789 LMC458788:LMC458789 LVY458788:LVY458789 MFU458788:MFU458789 MPQ458788:MPQ458789 MZM458788:MZM458789 NJI458788:NJI458789 NTE458788:NTE458789 ODA458788:ODA458789 OMW458788:OMW458789 OWS458788:OWS458789 PGO458788:PGO458789 PQK458788:PQK458789 QAG458788:QAG458789 QKC458788:QKC458789 QTY458788:QTY458789 RDU458788:RDU458789 RNQ458788:RNQ458789 RXM458788:RXM458789 SHI458788:SHI458789 SRE458788:SRE458789 TBA458788:TBA458789 TKW458788:TKW458789 TUS458788:TUS458789 UEO458788:UEO458789 UOK458788:UOK458789 UYG458788:UYG458789 VIC458788:VIC458789 VRY458788:VRY458789 WBU458788:WBU458789 WLQ458788:WLQ458789 WVM458788:WVM458789 E524324:E524325 JA524324:JA524325 SW524324:SW524325 ACS524324:ACS524325 AMO524324:AMO524325 AWK524324:AWK524325 BGG524324:BGG524325 BQC524324:BQC524325 BZY524324:BZY524325 CJU524324:CJU524325 CTQ524324:CTQ524325 DDM524324:DDM524325 DNI524324:DNI524325 DXE524324:DXE524325 EHA524324:EHA524325 EQW524324:EQW524325 FAS524324:FAS524325 FKO524324:FKO524325 FUK524324:FUK524325 GEG524324:GEG524325 GOC524324:GOC524325 GXY524324:GXY524325 HHU524324:HHU524325 HRQ524324:HRQ524325 IBM524324:IBM524325 ILI524324:ILI524325 IVE524324:IVE524325 JFA524324:JFA524325 JOW524324:JOW524325 JYS524324:JYS524325 KIO524324:KIO524325 KSK524324:KSK524325 LCG524324:LCG524325 LMC524324:LMC524325 LVY524324:LVY524325 MFU524324:MFU524325 MPQ524324:MPQ524325 MZM524324:MZM524325 NJI524324:NJI524325 NTE524324:NTE524325 ODA524324:ODA524325 OMW524324:OMW524325 OWS524324:OWS524325 PGO524324:PGO524325 PQK524324:PQK524325 QAG524324:QAG524325 QKC524324:QKC524325 QTY524324:QTY524325 RDU524324:RDU524325 RNQ524324:RNQ524325 RXM524324:RXM524325 SHI524324:SHI524325 SRE524324:SRE524325 TBA524324:TBA524325 TKW524324:TKW524325 TUS524324:TUS524325 UEO524324:UEO524325 UOK524324:UOK524325 UYG524324:UYG524325 VIC524324:VIC524325 VRY524324:VRY524325 WBU524324:WBU524325 WLQ524324:WLQ524325 WVM524324:WVM524325 E589860:E589861 JA589860:JA589861 SW589860:SW589861 ACS589860:ACS589861 AMO589860:AMO589861 AWK589860:AWK589861 BGG589860:BGG589861 BQC589860:BQC589861 BZY589860:BZY589861 CJU589860:CJU589861 CTQ589860:CTQ589861 DDM589860:DDM589861 DNI589860:DNI589861 DXE589860:DXE589861 EHA589860:EHA589861 EQW589860:EQW589861 FAS589860:FAS589861 FKO589860:FKO589861 FUK589860:FUK589861 GEG589860:GEG589861 GOC589860:GOC589861 GXY589860:GXY589861 HHU589860:HHU589861 HRQ589860:HRQ589861 IBM589860:IBM589861 ILI589860:ILI589861 IVE589860:IVE589861 JFA589860:JFA589861 JOW589860:JOW589861 JYS589860:JYS589861 KIO589860:KIO589861 KSK589860:KSK589861 LCG589860:LCG589861 LMC589860:LMC589861 LVY589860:LVY589861 MFU589860:MFU589861 MPQ589860:MPQ589861 MZM589860:MZM589861 NJI589860:NJI589861 NTE589860:NTE589861 ODA589860:ODA589861 OMW589860:OMW589861 OWS589860:OWS589861 PGO589860:PGO589861 PQK589860:PQK589861 QAG589860:QAG589861 QKC589860:QKC589861 QTY589860:QTY589861 RDU589860:RDU589861 RNQ589860:RNQ589861 RXM589860:RXM589861 SHI589860:SHI589861 SRE589860:SRE589861 TBA589860:TBA589861 TKW589860:TKW589861 TUS589860:TUS589861 UEO589860:UEO589861 UOK589860:UOK589861 UYG589860:UYG589861 VIC589860:VIC589861 VRY589860:VRY589861 WBU589860:WBU589861 WLQ589860:WLQ589861 WVM589860:WVM589861 E655396:E655397 JA655396:JA655397 SW655396:SW655397 ACS655396:ACS655397 AMO655396:AMO655397 AWK655396:AWK655397 BGG655396:BGG655397 BQC655396:BQC655397 BZY655396:BZY655397 CJU655396:CJU655397 CTQ655396:CTQ655397 DDM655396:DDM655397 DNI655396:DNI655397 DXE655396:DXE655397 EHA655396:EHA655397 EQW655396:EQW655397 FAS655396:FAS655397 FKO655396:FKO655397 FUK655396:FUK655397 GEG655396:GEG655397 GOC655396:GOC655397 GXY655396:GXY655397 HHU655396:HHU655397 HRQ655396:HRQ655397 IBM655396:IBM655397 ILI655396:ILI655397 IVE655396:IVE655397 JFA655396:JFA655397 JOW655396:JOW655397 JYS655396:JYS655397 KIO655396:KIO655397 KSK655396:KSK655397 LCG655396:LCG655397 LMC655396:LMC655397 LVY655396:LVY655397 MFU655396:MFU655397 MPQ655396:MPQ655397 MZM655396:MZM655397 NJI655396:NJI655397 NTE655396:NTE655397 ODA655396:ODA655397 OMW655396:OMW655397 OWS655396:OWS655397 PGO655396:PGO655397 PQK655396:PQK655397 QAG655396:QAG655397 QKC655396:QKC655397 QTY655396:QTY655397 RDU655396:RDU655397 RNQ655396:RNQ655397 RXM655396:RXM655397 SHI655396:SHI655397 SRE655396:SRE655397 TBA655396:TBA655397 TKW655396:TKW655397 TUS655396:TUS655397 UEO655396:UEO655397 UOK655396:UOK655397 UYG655396:UYG655397 VIC655396:VIC655397 VRY655396:VRY655397 WBU655396:WBU655397 WLQ655396:WLQ655397 WVM655396:WVM655397 E720932:E720933 JA720932:JA720933 SW720932:SW720933 ACS720932:ACS720933 AMO720932:AMO720933 AWK720932:AWK720933 BGG720932:BGG720933 BQC720932:BQC720933 BZY720932:BZY720933 CJU720932:CJU720933 CTQ720932:CTQ720933 DDM720932:DDM720933 DNI720932:DNI720933 DXE720932:DXE720933 EHA720932:EHA720933 EQW720932:EQW720933 FAS720932:FAS720933 FKO720932:FKO720933 FUK720932:FUK720933 GEG720932:GEG720933 GOC720932:GOC720933 GXY720932:GXY720933 HHU720932:HHU720933 HRQ720932:HRQ720933 IBM720932:IBM720933 ILI720932:ILI720933 IVE720932:IVE720933 JFA720932:JFA720933 JOW720932:JOW720933 JYS720932:JYS720933 KIO720932:KIO720933 KSK720932:KSK720933 LCG720932:LCG720933 LMC720932:LMC720933 LVY720932:LVY720933 MFU720932:MFU720933 MPQ720932:MPQ720933 MZM720932:MZM720933 NJI720932:NJI720933 NTE720932:NTE720933 ODA720932:ODA720933 OMW720932:OMW720933 OWS720932:OWS720933 PGO720932:PGO720933 PQK720932:PQK720933 QAG720932:QAG720933 QKC720932:QKC720933 QTY720932:QTY720933 RDU720932:RDU720933 RNQ720932:RNQ720933 RXM720932:RXM720933 SHI720932:SHI720933 SRE720932:SRE720933 TBA720932:TBA720933 TKW720932:TKW720933 TUS720932:TUS720933 UEO720932:UEO720933 UOK720932:UOK720933 UYG720932:UYG720933 VIC720932:VIC720933 VRY720932:VRY720933 WBU720932:WBU720933 WLQ720932:WLQ720933 WVM720932:WVM720933 E786468:E786469 JA786468:JA786469 SW786468:SW786469 ACS786468:ACS786469 AMO786468:AMO786469 AWK786468:AWK786469 BGG786468:BGG786469 BQC786468:BQC786469 BZY786468:BZY786469 CJU786468:CJU786469 CTQ786468:CTQ786469 DDM786468:DDM786469 DNI786468:DNI786469 DXE786468:DXE786469 EHA786468:EHA786469 EQW786468:EQW786469 FAS786468:FAS786469 FKO786468:FKO786469 FUK786468:FUK786469 GEG786468:GEG786469 GOC786468:GOC786469 GXY786468:GXY786469 HHU786468:HHU786469 HRQ786468:HRQ786469 IBM786468:IBM786469 ILI786468:ILI786469 IVE786468:IVE786469 JFA786468:JFA786469 JOW786468:JOW786469 JYS786468:JYS786469 KIO786468:KIO786469 KSK786468:KSK786469 LCG786468:LCG786469 LMC786468:LMC786469 LVY786468:LVY786469 MFU786468:MFU786469 MPQ786468:MPQ786469 MZM786468:MZM786469 NJI786468:NJI786469 NTE786468:NTE786469 ODA786468:ODA786469 OMW786468:OMW786469 OWS786468:OWS786469 PGO786468:PGO786469 PQK786468:PQK786469 QAG786468:QAG786469 QKC786468:QKC786469 QTY786468:QTY786469 RDU786468:RDU786469 RNQ786468:RNQ786469 RXM786468:RXM786469 SHI786468:SHI786469 SRE786468:SRE786469 TBA786468:TBA786469 TKW786468:TKW786469 TUS786468:TUS786469 UEO786468:UEO786469 UOK786468:UOK786469 UYG786468:UYG786469 VIC786468:VIC786469 VRY786468:VRY786469 WBU786468:WBU786469 WLQ786468:WLQ786469 WVM786468:WVM786469 E852004:E852005 JA852004:JA852005 SW852004:SW852005 ACS852004:ACS852005 AMO852004:AMO852005 AWK852004:AWK852005 BGG852004:BGG852005 BQC852004:BQC852005 BZY852004:BZY852005 CJU852004:CJU852005 CTQ852004:CTQ852005 DDM852004:DDM852005 DNI852004:DNI852005 DXE852004:DXE852005 EHA852004:EHA852005 EQW852004:EQW852005 FAS852004:FAS852005 FKO852004:FKO852005 FUK852004:FUK852005 GEG852004:GEG852005 GOC852004:GOC852005 GXY852004:GXY852005 HHU852004:HHU852005 HRQ852004:HRQ852005 IBM852004:IBM852005 ILI852004:ILI852005 IVE852004:IVE852005 JFA852004:JFA852005 JOW852004:JOW852005 JYS852004:JYS852005 KIO852004:KIO852005 KSK852004:KSK852005 LCG852004:LCG852005 LMC852004:LMC852005 LVY852004:LVY852005 MFU852004:MFU852005 MPQ852004:MPQ852005 MZM852004:MZM852005 NJI852004:NJI852005 NTE852004:NTE852005 ODA852004:ODA852005 OMW852004:OMW852005 OWS852004:OWS852005 PGO852004:PGO852005 PQK852004:PQK852005 QAG852004:QAG852005 QKC852004:QKC852005 QTY852004:QTY852005 RDU852004:RDU852005 RNQ852004:RNQ852005 RXM852004:RXM852005 SHI852004:SHI852005 SRE852004:SRE852005 TBA852004:TBA852005 TKW852004:TKW852005 TUS852004:TUS852005 UEO852004:UEO852005 UOK852004:UOK852005 UYG852004:UYG852005 VIC852004:VIC852005 VRY852004:VRY852005 WBU852004:WBU852005 WLQ852004:WLQ852005 WVM852004:WVM852005 E917540:E917541 JA917540:JA917541 SW917540:SW917541 ACS917540:ACS917541 AMO917540:AMO917541 AWK917540:AWK917541 BGG917540:BGG917541 BQC917540:BQC917541 BZY917540:BZY917541 CJU917540:CJU917541 CTQ917540:CTQ917541 DDM917540:DDM917541 DNI917540:DNI917541 DXE917540:DXE917541 EHA917540:EHA917541 EQW917540:EQW917541 FAS917540:FAS917541 FKO917540:FKO917541 FUK917540:FUK917541 GEG917540:GEG917541 GOC917540:GOC917541 GXY917540:GXY917541 HHU917540:HHU917541 HRQ917540:HRQ917541 IBM917540:IBM917541 ILI917540:ILI917541 IVE917540:IVE917541 JFA917540:JFA917541 JOW917540:JOW917541 JYS917540:JYS917541 KIO917540:KIO917541 KSK917540:KSK917541 LCG917540:LCG917541 LMC917540:LMC917541 LVY917540:LVY917541 MFU917540:MFU917541 MPQ917540:MPQ917541 MZM917540:MZM917541 NJI917540:NJI917541 NTE917540:NTE917541 ODA917540:ODA917541 OMW917540:OMW917541 OWS917540:OWS917541 PGO917540:PGO917541 PQK917540:PQK917541 QAG917540:QAG917541 QKC917540:QKC917541 QTY917540:QTY917541 RDU917540:RDU917541 RNQ917540:RNQ917541 RXM917540:RXM917541 SHI917540:SHI917541 SRE917540:SRE917541 TBA917540:TBA917541 TKW917540:TKW917541 TUS917540:TUS917541 UEO917540:UEO917541 UOK917540:UOK917541 UYG917540:UYG917541 VIC917540:VIC917541 VRY917540:VRY917541 WBU917540:WBU917541 WLQ917540:WLQ917541 WVM917540:WVM917541 E983076:E983077 JA983076:JA983077 SW983076:SW983077 ACS983076:ACS983077 AMO983076:AMO983077 AWK983076:AWK983077 BGG983076:BGG983077 BQC983076:BQC983077 BZY983076:BZY983077 CJU983076:CJU983077 CTQ983076:CTQ983077 DDM983076:DDM983077 DNI983076:DNI983077 DXE983076:DXE983077 EHA983076:EHA983077 EQW983076:EQW983077 FAS983076:FAS983077 FKO983076:FKO983077 FUK983076:FUK983077 GEG983076:GEG983077 GOC983076:GOC983077 GXY983076:GXY983077 HHU983076:HHU983077 HRQ983076:HRQ983077 IBM983076:IBM983077 ILI983076:ILI983077 IVE983076:IVE983077 JFA983076:JFA983077 JOW983076:JOW983077 JYS983076:JYS983077 KIO983076:KIO983077 KSK983076:KSK983077 LCG983076:LCG983077 LMC983076:LMC983077 LVY983076:LVY983077 MFU983076:MFU983077 MPQ983076:MPQ983077 MZM983076:MZM983077 NJI983076:NJI983077 NTE983076:NTE983077 ODA983076:ODA983077 OMW983076:OMW983077 OWS983076:OWS983077 PGO983076:PGO983077 PQK983076:PQK983077 QAG983076:QAG983077 QKC983076:QKC983077 QTY983076:QTY983077 RDU983076:RDU983077 RNQ983076:RNQ983077 RXM983076:RXM983077 SHI983076:SHI983077 SRE983076:SRE983077 TBA983076:TBA983077 TKW983076:TKW983077 TUS983076:TUS983077 UEO983076:UEO983077 UOK983076:UOK983077 UYG983076:UYG983077 VIC983076:VIC983077 VRY983076:VRY983077 WBU983076:WBU983077 WLQ983076:WLQ983077 WVM983076:WVM983077 F6:F53 JB6:JB53 SX6:SX53 ACT6:ACT53 AMP6:AMP53 AWL6:AWL53 BGH6:BGH53 BQD6:BQD53 BZZ6:BZZ53 CJV6:CJV53 CTR6:CTR53 DDN6:DDN53 DNJ6:DNJ53 DXF6:DXF53 EHB6:EHB53 EQX6:EQX53 FAT6:FAT53 FKP6:FKP53 FUL6:FUL53 GEH6:GEH53 GOD6:GOD53 GXZ6:GXZ53 HHV6:HHV53 HRR6:HRR53 IBN6:IBN53 ILJ6:ILJ53 IVF6:IVF53 JFB6:JFB53 JOX6:JOX53 JYT6:JYT53 KIP6:KIP53 KSL6:KSL53 LCH6:LCH53 LMD6:LMD53 LVZ6:LVZ53 MFV6:MFV53 MPR6:MPR53 MZN6:MZN53 NJJ6:NJJ53 NTF6:NTF53 ODB6:ODB53 OMX6:OMX53 OWT6:OWT53 PGP6:PGP53 PQL6:PQL53 QAH6:QAH53 QKD6:QKD53 QTZ6:QTZ53 RDV6:RDV53 RNR6:RNR53 RXN6:RXN53 SHJ6:SHJ53 SRF6:SRF53 TBB6:TBB53 TKX6:TKX53 TUT6:TUT53 UEP6:UEP53 UOL6:UOL53 UYH6:UYH53 VID6:VID53 VRZ6:VRZ53 WBV6:WBV53 WLR6:WLR53 WVN6:WVN53 F65542:F65589 JB65542:JB65589 SX65542:SX65589 ACT65542:ACT65589 AMP65542:AMP65589 AWL65542:AWL65589 BGH65542:BGH65589 BQD65542:BQD65589 BZZ65542:BZZ65589 CJV65542:CJV65589 CTR65542:CTR65589 DDN65542:DDN65589 DNJ65542:DNJ65589 DXF65542:DXF65589 EHB65542:EHB65589 EQX65542:EQX65589 FAT65542:FAT65589 FKP65542:FKP65589 FUL65542:FUL65589 GEH65542:GEH65589 GOD65542:GOD65589 GXZ65542:GXZ65589 HHV65542:HHV65589 HRR65542:HRR65589 IBN65542:IBN65589 ILJ65542:ILJ65589 IVF65542:IVF65589 JFB65542:JFB65589 JOX65542:JOX65589 JYT65542:JYT65589 KIP65542:KIP65589 KSL65542:KSL65589 LCH65542:LCH65589 LMD65542:LMD65589 LVZ65542:LVZ65589 MFV65542:MFV65589 MPR65542:MPR65589 MZN65542:MZN65589 NJJ65542:NJJ65589 NTF65542:NTF65589 ODB65542:ODB65589 OMX65542:OMX65589 OWT65542:OWT65589 PGP65542:PGP65589 PQL65542:PQL65589 QAH65542:QAH65589 QKD65542:QKD65589 QTZ65542:QTZ65589 RDV65542:RDV65589 RNR65542:RNR65589 RXN65542:RXN65589 SHJ65542:SHJ65589 SRF65542:SRF65589 TBB65542:TBB65589 TKX65542:TKX65589 TUT65542:TUT65589 UEP65542:UEP65589 UOL65542:UOL65589 UYH65542:UYH65589 VID65542:VID65589 VRZ65542:VRZ65589 WBV65542:WBV65589 WLR65542:WLR65589 WVN65542:WVN65589 F131078:F131125 JB131078:JB131125 SX131078:SX131125 ACT131078:ACT131125 AMP131078:AMP131125 AWL131078:AWL131125 BGH131078:BGH131125 BQD131078:BQD131125 BZZ131078:BZZ131125 CJV131078:CJV131125 CTR131078:CTR131125 DDN131078:DDN131125 DNJ131078:DNJ131125 DXF131078:DXF131125 EHB131078:EHB131125 EQX131078:EQX131125 FAT131078:FAT131125 FKP131078:FKP131125 FUL131078:FUL131125 GEH131078:GEH131125 GOD131078:GOD131125 GXZ131078:GXZ131125 HHV131078:HHV131125 HRR131078:HRR131125 IBN131078:IBN131125 ILJ131078:ILJ131125 IVF131078:IVF131125 JFB131078:JFB131125 JOX131078:JOX131125 JYT131078:JYT131125 KIP131078:KIP131125 KSL131078:KSL131125 LCH131078:LCH131125 LMD131078:LMD131125 LVZ131078:LVZ131125 MFV131078:MFV131125 MPR131078:MPR131125 MZN131078:MZN131125 NJJ131078:NJJ131125 NTF131078:NTF131125 ODB131078:ODB131125 OMX131078:OMX131125 OWT131078:OWT131125 PGP131078:PGP131125 PQL131078:PQL131125 QAH131078:QAH131125 QKD131078:QKD131125 QTZ131078:QTZ131125 RDV131078:RDV131125 RNR131078:RNR131125 RXN131078:RXN131125 SHJ131078:SHJ131125 SRF131078:SRF131125 TBB131078:TBB131125 TKX131078:TKX131125 TUT131078:TUT131125 UEP131078:UEP131125 UOL131078:UOL131125 UYH131078:UYH131125 VID131078:VID131125 VRZ131078:VRZ131125 WBV131078:WBV131125 WLR131078:WLR131125 WVN131078:WVN131125 F196614:F196661 JB196614:JB196661 SX196614:SX196661 ACT196614:ACT196661 AMP196614:AMP196661 AWL196614:AWL196661 BGH196614:BGH196661 BQD196614:BQD196661 BZZ196614:BZZ196661 CJV196614:CJV196661 CTR196614:CTR196661 DDN196614:DDN196661 DNJ196614:DNJ196661 DXF196614:DXF196661 EHB196614:EHB196661 EQX196614:EQX196661 FAT196614:FAT196661 FKP196614:FKP196661 FUL196614:FUL196661 GEH196614:GEH196661 GOD196614:GOD196661 GXZ196614:GXZ196661 HHV196614:HHV196661 HRR196614:HRR196661 IBN196614:IBN196661 ILJ196614:ILJ196661 IVF196614:IVF196661 JFB196614:JFB196661 JOX196614:JOX196661 JYT196614:JYT196661 KIP196614:KIP196661 KSL196614:KSL196661 LCH196614:LCH196661 LMD196614:LMD196661 LVZ196614:LVZ196661 MFV196614:MFV196661 MPR196614:MPR196661 MZN196614:MZN196661 NJJ196614:NJJ196661 NTF196614:NTF196661 ODB196614:ODB196661 OMX196614:OMX196661 OWT196614:OWT196661 PGP196614:PGP196661 PQL196614:PQL196661 QAH196614:QAH196661 QKD196614:QKD196661 QTZ196614:QTZ196661 RDV196614:RDV196661 RNR196614:RNR196661 RXN196614:RXN196661 SHJ196614:SHJ196661 SRF196614:SRF196661 TBB196614:TBB196661 TKX196614:TKX196661 TUT196614:TUT196661 UEP196614:UEP196661 UOL196614:UOL196661 UYH196614:UYH196661 VID196614:VID196661 VRZ196614:VRZ196661 WBV196614:WBV196661 WLR196614:WLR196661 WVN196614:WVN196661 F262150:F262197 JB262150:JB262197 SX262150:SX262197 ACT262150:ACT262197 AMP262150:AMP262197 AWL262150:AWL262197 BGH262150:BGH262197 BQD262150:BQD262197 BZZ262150:BZZ262197 CJV262150:CJV262197 CTR262150:CTR262197 DDN262150:DDN262197 DNJ262150:DNJ262197 DXF262150:DXF262197 EHB262150:EHB262197 EQX262150:EQX262197 FAT262150:FAT262197 FKP262150:FKP262197 FUL262150:FUL262197 GEH262150:GEH262197 GOD262150:GOD262197 GXZ262150:GXZ262197 HHV262150:HHV262197 HRR262150:HRR262197 IBN262150:IBN262197 ILJ262150:ILJ262197 IVF262150:IVF262197 JFB262150:JFB262197 JOX262150:JOX262197 JYT262150:JYT262197 KIP262150:KIP262197 KSL262150:KSL262197 LCH262150:LCH262197 LMD262150:LMD262197 LVZ262150:LVZ262197 MFV262150:MFV262197 MPR262150:MPR262197 MZN262150:MZN262197 NJJ262150:NJJ262197 NTF262150:NTF262197 ODB262150:ODB262197 OMX262150:OMX262197 OWT262150:OWT262197 PGP262150:PGP262197 PQL262150:PQL262197 QAH262150:QAH262197 QKD262150:QKD262197 QTZ262150:QTZ262197 RDV262150:RDV262197 RNR262150:RNR262197 RXN262150:RXN262197 SHJ262150:SHJ262197 SRF262150:SRF262197 TBB262150:TBB262197 TKX262150:TKX262197 TUT262150:TUT262197 UEP262150:UEP262197 UOL262150:UOL262197 UYH262150:UYH262197 VID262150:VID262197 VRZ262150:VRZ262197 WBV262150:WBV262197 WLR262150:WLR262197 WVN262150:WVN262197 F327686:F327733 JB327686:JB327733 SX327686:SX327733 ACT327686:ACT327733 AMP327686:AMP327733 AWL327686:AWL327733 BGH327686:BGH327733 BQD327686:BQD327733 BZZ327686:BZZ327733 CJV327686:CJV327733 CTR327686:CTR327733 DDN327686:DDN327733 DNJ327686:DNJ327733 DXF327686:DXF327733 EHB327686:EHB327733 EQX327686:EQX327733 FAT327686:FAT327733 FKP327686:FKP327733 FUL327686:FUL327733 GEH327686:GEH327733 GOD327686:GOD327733 GXZ327686:GXZ327733 HHV327686:HHV327733 HRR327686:HRR327733 IBN327686:IBN327733 ILJ327686:ILJ327733 IVF327686:IVF327733 JFB327686:JFB327733 JOX327686:JOX327733 JYT327686:JYT327733 KIP327686:KIP327733 KSL327686:KSL327733 LCH327686:LCH327733 LMD327686:LMD327733 LVZ327686:LVZ327733 MFV327686:MFV327733 MPR327686:MPR327733 MZN327686:MZN327733 NJJ327686:NJJ327733 NTF327686:NTF327733 ODB327686:ODB327733 OMX327686:OMX327733 OWT327686:OWT327733 PGP327686:PGP327733 PQL327686:PQL327733 QAH327686:QAH327733 QKD327686:QKD327733 QTZ327686:QTZ327733 RDV327686:RDV327733 RNR327686:RNR327733 RXN327686:RXN327733 SHJ327686:SHJ327733 SRF327686:SRF327733 TBB327686:TBB327733 TKX327686:TKX327733 TUT327686:TUT327733 UEP327686:UEP327733 UOL327686:UOL327733 UYH327686:UYH327733 VID327686:VID327733 VRZ327686:VRZ327733 WBV327686:WBV327733 WLR327686:WLR327733 WVN327686:WVN327733 F393222:F393269 JB393222:JB393269 SX393222:SX393269 ACT393222:ACT393269 AMP393222:AMP393269 AWL393222:AWL393269 BGH393222:BGH393269 BQD393222:BQD393269 BZZ393222:BZZ393269 CJV393222:CJV393269 CTR393222:CTR393269 DDN393222:DDN393269 DNJ393222:DNJ393269 DXF393222:DXF393269 EHB393222:EHB393269 EQX393222:EQX393269 FAT393222:FAT393269 FKP393222:FKP393269 FUL393222:FUL393269 GEH393222:GEH393269 GOD393222:GOD393269 GXZ393222:GXZ393269 HHV393222:HHV393269 HRR393222:HRR393269 IBN393222:IBN393269 ILJ393222:ILJ393269 IVF393222:IVF393269 JFB393222:JFB393269 JOX393222:JOX393269 JYT393222:JYT393269 KIP393222:KIP393269 KSL393222:KSL393269 LCH393222:LCH393269 LMD393222:LMD393269 LVZ393222:LVZ393269 MFV393222:MFV393269 MPR393222:MPR393269 MZN393222:MZN393269 NJJ393222:NJJ393269 NTF393222:NTF393269 ODB393222:ODB393269 OMX393222:OMX393269 OWT393222:OWT393269 PGP393222:PGP393269 PQL393222:PQL393269 QAH393222:QAH393269 QKD393222:QKD393269 QTZ393222:QTZ393269 RDV393222:RDV393269 RNR393222:RNR393269 RXN393222:RXN393269 SHJ393222:SHJ393269 SRF393222:SRF393269 TBB393222:TBB393269 TKX393222:TKX393269 TUT393222:TUT393269 UEP393222:UEP393269 UOL393222:UOL393269 UYH393222:UYH393269 VID393222:VID393269 VRZ393222:VRZ393269 WBV393222:WBV393269 WLR393222:WLR393269 WVN393222:WVN393269 F458758:F458805 JB458758:JB458805 SX458758:SX458805 ACT458758:ACT458805 AMP458758:AMP458805 AWL458758:AWL458805 BGH458758:BGH458805 BQD458758:BQD458805 BZZ458758:BZZ458805 CJV458758:CJV458805 CTR458758:CTR458805 DDN458758:DDN458805 DNJ458758:DNJ458805 DXF458758:DXF458805 EHB458758:EHB458805 EQX458758:EQX458805 FAT458758:FAT458805 FKP458758:FKP458805 FUL458758:FUL458805 GEH458758:GEH458805 GOD458758:GOD458805 GXZ458758:GXZ458805 HHV458758:HHV458805 HRR458758:HRR458805 IBN458758:IBN458805 ILJ458758:ILJ458805 IVF458758:IVF458805 JFB458758:JFB458805 JOX458758:JOX458805 JYT458758:JYT458805 KIP458758:KIP458805 KSL458758:KSL458805 LCH458758:LCH458805 LMD458758:LMD458805 LVZ458758:LVZ458805 MFV458758:MFV458805 MPR458758:MPR458805 MZN458758:MZN458805 NJJ458758:NJJ458805 NTF458758:NTF458805 ODB458758:ODB458805 OMX458758:OMX458805 OWT458758:OWT458805 PGP458758:PGP458805 PQL458758:PQL458805 QAH458758:QAH458805 QKD458758:QKD458805 QTZ458758:QTZ458805 RDV458758:RDV458805 RNR458758:RNR458805 RXN458758:RXN458805 SHJ458758:SHJ458805 SRF458758:SRF458805 TBB458758:TBB458805 TKX458758:TKX458805 TUT458758:TUT458805 UEP458758:UEP458805 UOL458758:UOL458805 UYH458758:UYH458805 VID458758:VID458805 VRZ458758:VRZ458805 WBV458758:WBV458805 WLR458758:WLR458805 WVN458758:WVN458805 F524294:F524341 JB524294:JB524341 SX524294:SX524341 ACT524294:ACT524341 AMP524294:AMP524341 AWL524294:AWL524341 BGH524294:BGH524341 BQD524294:BQD524341 BZZ524294:BZZ524341 CJV524294:CJV524341 CTR524294:CTR524341 DDN524294:DDN524341 DNJ524294:DNJ524341 DXF524294:DXF524341 EHB524294:EHB524341 EQX524294:EQX524341 FAT524294:FAT524341 FKP524294:FKP524341 FUL524294:FUL524341 GEH524294:GEH524341 GOD524294:GOD524341 GXZ524294:GXZ524341 HHV524294:HHV524341 HRR524294:HRR524341 IBN524294:IBN524341 ILJ524294:ILJ524341 IVF524294:IVF524341 JFB524294:JFB524341 JOX524294:JOX524341 JYT524294:JYT524341 KIP524294:KIP524341 KSL524294:KSL524341 LCH524294:LCH524341 LMD524294:LMD524341 LVZ524294:LVZ524341 MFV524294:MFV524341 MPR524294:MPR524341 MZN524294:MZN524341 NJJ524294:NJJ524341 NTF524294:NTF524341 ODB524294:ODB524341 OMX524294:OMX524341 OWT524294:OWT524341 PGP524294:PGP524341 PQL524294:PQL524341 QAH524294:QAH524341 QKD524294:QKD524341 QTZ524294:QTZ524341 RDV524294:RDV524341 RNR524294:RNR524341 RXN524294:RXN524341 SHJ524294:SHJ524341 SRF524294:SRF524341 TBB524294:TBB524341 TKX524294:TKX524341 TUT524294:TUT524341 UEP524294:UEP524341 UOL524294:UOL524341 UYH524294:UYH524341 VID524294:VID524341 VRZ524294:VRZ524341 WBV524294:WBV524341 WLR524294:WLR524341 WVN524294:WVN524341 F589830:F589877 JB589830:JB589877 SX589830:SX589877 ACT589830:ACT589877 AMP589830:AMP589877 AWL589830:AWL589877 BGH589830:BGH589877 BQD589830:BQD589877 BZZ589830:BZZ589877 CJV589830:CJV589877 CTR589830:CTR589877 DDN589830:DDN589877 DNJ589830:DNJ589877 DXF589830:DXF589877 EHB589830:EHB589877 EQX589830:EQX589877 FAT589830:FAT589877 FKP589830:FKP589877 FUL589830:FUL589877 GEH589830:GEH589877 GOD589830:GOD589877 GXZ589830:GXZ589877 HHV589830:HHV589877 HRR589830:HRR589877 IBN589830:IBN589877 ILJ589830:ILJ589877 IVF589830:IVF589877 JFB589830:JFB589877 JOX589830:JOX589877 JYT589830:JYT589877 KIP589830:KIP589877 KSL589830:KSL589877 LCH589830:LCH589877 LMD589830:LMD589877 LVZ589830:LVZ589877 MFV589830:MFV589877 MPR589830:MPR589877 MZN589830:MZN589877 NJJ589830:NJJ589877 NTF589830:NTF589877 ODB589830:ODB589877 OMX589830:OMX589877 OWT589830:OWT589877 PGP589830:PGP589877 PQL589830:PQL589877 QAH589830:QAH589877 QKD589830:QKD589877 QTZ589830:QTZ589877 RDV589830:RDV589877 RNR589830:RNR589877 RXN589830:RXN589877 SHJ589830:SHJ589877 SRF589830:SRF589877 TBB589830:TBB589877 TKX589830:TKX589877 TUT589830:TUT589877 UEP589830:UEP589877 UOL589830:UOL589877 UYH589830:UYH589877 VID589830:VID589877 VRZ589830:VRZ589877 WBV589830:WBV589877 WLR589830:WLR589877 WVN589830:WVN589877 F655366:F655413 JB655366:JB655413 SX655366:SX655413 ACT655366:ACT655413 AMP655366:AMP655413 AWL655366:AWL655413 BGH655366:BGH655413 BQD655366:BQD655413 BZZ655366:BZZ655413 CJV655366:CJV655413 CTR655366:CTR655413 DDN655366:DDN655413 DNJ655366:DNJ655413 DXF655366:DXF655413 EHB655366:EHB655413 EQX655366:EQX655413 FAT655366:FAT655413 FKP655366:FKP655413 FUL655366:FUL655413 GEH655366:GEH655413 GOD655366:GOD655413 GXZ655366:GXZ655413 HHV655366:HHV655413 HRR655366:HRR655413 IBN655366:IBN655413 ILJ655366:ILJ655413 IVF655366:IVF655413 JFB655366:JFB655413 JOX655366:JOX655413 JYT655366:JYT655413 KIP655366:KIP655413 KSL655366:KSL655413 LCH655366:LCH655413 LMD655366:LMD655413 LVZ655366:LVZ655413 MFV655366:MFV655413 MPR655366:MPR655413 MZN655366:MZN655413 NJJ655366:NJJ655413 NTF655366:NTF655413 ODB655366:ODB655413 OMX655366:OMX655413 OWT655366:OWT655413 PGP655366:PGP655413 PQL655366:PQL655413 QAH655366:QAH655413 QKD655366:QKD655413 QTZ655366:QTZ655413 RDV655366:RDV655413 RNR655366:RNR655413 RXN655366:RXN655413 SHJ655366:SHJ655413 SRF655366:SRF655413 TBB655366:TBB655413 TKX655366:TKX655413 TUT655366:TUT655413 UEP655366:UEP655413 UOL655366:UOL655413 UYH655366:UYH655413 VID655366:VID655413 VRZ655366:VRZ655413 WBV655366:WBV655413 WLR655366:WLR655413 WVN655366:WVN655413 F720902:F720949 JB720902:JB720949 SX720902:SX720949 ACT720902:ACT720949 AMP720902:AMP720949 AWL720902:AWL720949 BGH720902:BGH720949 BQD720902:BQD720949 BZZ720902:BZZ720949 CJV720902:CJV720949 CTR720902:CTR720949 DDN720902:DDN720949 DNJ720902:DNJ720949 DXF720902:DXF720949 EHB720902:EHB720949 EQX720902:EQX720949 FAT720902:FAT720949 FKP720902:FKP720949 FUL720902:FUL720949 GEH720902:GEH720949 GOD720902:GOD720949 GXZ720902:GXZ720949 HHV720902:HHV720949 HRR720902:HRR720949 IBN720902:IBN720949 ILJ720902:ILJ720949 IVF720902:IVF720949 JFB720902:JFB720949 JOX720902:JOX720949 JYT720902:JYT720949 KIP720902:KIP720949 KSL720902:KSL720949 LCH720902:LCH720949 LMD720902:LMD720949 LVZ720902:LVZ720949 MFV720902:MFV720949 MPR720902:MPR720949 MZN720902:MZN720949 NJJ720902:NJJ720949 NTF720902:NTF720949 ODB720902:ODB720949 OMX720902:OMX720949 OWT720902:OWT720949 PGP720902:PGP720949 PQL720902:PQL720949 QAH720902:QAH720949 QKD720902:QKD720949 QTZ720902:QTZ720949 RDV720902:RDV720949 RNR720902:RNR720949 RXN720902:RXN720949 SHJ720902:SHJ720949 SRF720902:SRF720949 TBB720902:TBB720949 TKX720902:TKX720949 TUT720902:TUT720949 UEP720902:UEP720949 UOL720902:UOL720949 UYH720902:UYH720949 VID720902:VID720949 VRZ720902:VRZ720949 WBV720902:WBV720949 WLR720902:WLR720949 WVN720902:WVN720949 F786438:F786485 JB786438:JB786485 SX786438:SX786485 ACT786438:ACT786485 AMP786438:AMP786485 AWL786438:AWL786485 BGH786438:BGH786485 BQD786438:BQD786485 BZZ786438:BZZ786485 CJV786438:CJV786485 CTR786438:CTR786485 DDN786438:DDN786485 DNJ786438:DNJ786485 DXF786438:DXF786485 EHB786438:EHB786485 EQX786438:EQX786485 FAT786438:FAT786485 FKP786438:FKP786485 FUL786438:FUL786485 GEH786438:GEH786485 GOD786438:GOD786485 GXZ786438:GXZ786485 HHV786438:HHV786485 HRR786438:HRR786485 IBN786438:IBN786485 ILJ786438:ILJ786485 IVF786438:IVF786485 JFB786438:JFB786485 JOX786438:JOX786485 JYT786438:JYT786485 KIP786438:KIP786485 KSL786438:KSL786485 LCH786438:LCH786485 LMD786438:LMD786485 LVZ786438:LVZ786485 MFV786438:MFV786485 MPR786438:MPR786485 MZN786438:MZN786485 NJJ786438:NJJ786485 NTF786438:NTF786485 ODB786438:ODB786485 OMX786438:OMX786485 OWT786438:OWT786485 PGP786438:PGP786485 PQL786438:PQL786485 QAH786438:QAH786485 QKD786438:QKD786485 QTZ786438:QTZ786485 RDV786438:RDV786485 RNR786438:RNR786485 RXN786438:RXN786485 SHJ786438:SHJ786485 SRF786438:SRF786485 TBB786438:TBB786485 TKX786438:TKX786485 TUT786438:TUT786485 UEP786438:UEP786485 UOL786438:UOL786485 UYH786438:UYH786485 VID786438:VID786485 VRZ786438:VRZ786485 WBV786438:WBV786485 WLR786438:WLR786485 WVN786438:WVN786485 F851974:F852021 JB851974:JB852021 SX851974:SX852021 ACT851974:ACT852021 AMP851974:AMP852021 AWL851974:AWL852021 BGH851974:BGH852021 BQD851974:BQD852021 BZZ851974:BZZ852021 CJV851974:CJV852021 CTR851974:CTR852021 DDN851974:DDN852021 DNJ851974:DNJ852021 DXF851974:DXF852021 EHB851974:EHB852021 EQX851974:EQX852021 FAT851974:FAT852021 FKP851974:FKP852021 FUL851974:FUL852021 GEH851974:GEH852021 GOD851974:GOD852021 GXZ851974:GXZ852021 HHV851974:HHV852021 HRR851974:HRR852021 IBN851974:IBN852021 ILJ851974:ILJ852021 IVF851974:IVF852021 JFB851974:JFB852021 JOX851974:JOX852021 JYT851974:JYT852021 KIP851974:KIP852021 KSL851974:KSL852021 LCH851974:LCH852021 LMD851974:LMD852021 LVZ851974:LVZ852021 MFV851974:MFV852021 MPR851974:MPR852021 MZN851974:MZN852021 NJJ851974:NJJ852021 NTF851974:NTF852021 ODB851974:ODB852021 OMX851974:OMX852021 OWT851974:OWT852021 PGP851974:PGP852021 PQL851974:PQL852021 QAH851974:QAH852021 QKD851974:QKD852021 QTZ851974:QTZ852021 RDV851974:RDV852021 RNR851974:RNR852021 RXN851974:RXN852021 SHJ851974:SHJ852021 SRF851974:SRF852021 TBB851974:TBB852021 TKX851974:TKX852021 TUT851974:TUT852021 UEP851974:UEP852021 UOL851974:UOL852021 UYH851974:UYH852021 VID851974:VID852021 VRZ851974:VRZ852021 WBV851974:WBV852021 WLR851974:WLR852021 WVN851974:WVN852021 F917510:F917557 JB917510:JB917557 SX917510:SX917557 ACT917510:ACT917557 AMP917510:AMP917557 AWL917510:AWL917557 BGH917510:BGH917557 BQD917510:BQD917557 BZZ917510:BZZ917557 CJV917510:CJV917557 CTR917510:CTR917557 DDN917510:DDN917557 DNJ917510:DNJ917557 DXF917510:DXF917557 EHB917510:EHB917557 EQX917510:EQX917557 FAT917510:FAT917557 FKP917510:FKP917557 FUL917510:FUL917557 GEH917510:GEH917557 GOD917510:GOD917557 GXZ917510:GXZ917557 HHV917510:HHV917557 HRR917510:HRR917557 IBN917510:IBN917557 ILJ917510:ILJ917557 IVF917510:IVF917557 JFB917510:JFB917557 JOX917510:JOX917557 JYT917510:JYT917557 KIP917510:KIP917557 KSL917510:KSL917557 LCH917510:LCH917557 LMD917510:LMD917557 LVZ917510:LVZ917557 MFV917510:MFV917557 MPR917510:MPR917557 MZN917510:MZN917557 NJJ917510:NJJ917557 NTF917510:NTF917557 ODB917510:ODB917557 OMX917510:OMX917557 OWT917510:OWT917557 PGP917510:PGP917557 PQL917510:PQL917557 QAH917510:QAH917557 QKD917510:QKD917557 QTZ917510:QTZ917557 RDV917510:RDV917557 RNR917510:RNR917557 RXN917510:RXN917557 SHJ917510:SHJ917557 SRF917510:SRF917557 TBB917510:TBB917557 TKX917510:TKX917557 TUT917510:TUT917557 UEP917510:UEP917557 UOL917510:UOL917557 UYH917510:UYH917557 VID917510:VID917557 VRZ917510:VRZ917557 WBV917510:WBV917557 WLR917510:WLR917557 WVN917510:WVN917557 F983046:F983093 JB983046:JB983093 SX983046:SX983093 ACT983046:ACT983093 AMP983046:AMP983093 AWL983046:AWL983093 BGH983046:BGH983093 BQD983046:BQD983093 BZZ983046:BZZ983093 CJV983046:CJV983093 CTR983046:CTR983093 DDN983046:DDN983093 DNJ983046:DNJ983093 DXF983046:DXF983093 EHB983046:EHB983093 EQX983046:EQX983093 FAT983046:FAT983093 FKP983046:FKP983093 FUL983046:FUL983093 GEH983046:GEH983093 GOD983046:GOD983093 GXZ983046:GXZ983093 HHV983046:HHV983093 HRR983046:HRR983093 IBN983046:IBN983093 ILJ983046:ILJ983093 IVF983046:IVF983093 JFB983046:JFB983093 JOX983046:JOX983093 JYT983046:JYT983093 KIP983046:KIP983093 KSL983046:KSL983093 LCH983046:LCH983093 LMD983046:LMD983093 LVZ983046:LVZ983093 MFV983046:MFV983093 MPR983046:MPR983093 MZN983046:MZN983093 NJJ983046:NJJ983093 NTF983046:NTF983093 ODB983046:ODB983093 OMX983046:OMX983093 OWT983046:OWT983093 PGP983046:PGP983093 PQL983046:PQL983093 QAH983046:QAH983093 QKD983046:QKD983093 QTZ983046:QTZ983093 RDV983046:RDV983093 RNR983046:RNR983093 RXN983046:RXN983093 SHJ983046:SHJ983093 SRF983046:SRF983093 TBB983046:TBB983093 TKX983046:TKX983093 TUT983046:TUT983093 UEP983046:UEP983093 UOL983046:UOL983093 UYH983046:UYH983093 VID983046:VID983093 VRZ983046:VRZ983093 WBV983046:WBV983093 WLR983046:WLR983093 WVN983046:WVN983093 E40:E53 JA40:JA53 SW40:SW53 ACS40:ACS53 AMO40:AMO53 AWK40:AWK53 BGG40:BGG53 BQC40:BQC53 BZY40:BZY53 CJU40:CJU53 CTQ40:CTQ53 DDM40:DDM53 DNI40:DNI53 DXE40:DXE53 EHA40:EHA53 EQW40:EQW53 FAS40:FAS53 FKO40:FKO53 FUK40:FUK53 GEG40:GEG53 GOC40:GOC53 GXY40:GXY53 HHU40:HHU53 HRQ40:HRQ53 IBM40:IBM53 ILI40:ILI53 IVE40:IVE53 JFA40:JFA53 JOW40:JOW53 JYS40:JYS53 KIO40:KIO53 KSK40:KSK53 LCG40:LCG53 LMC40:LMC53 LVY40:LVY53 MFU40:MFU53 MPQ40:MPQ53 MZM40:MZM53 NJI40:NJI53 NTE40:NTE53 ODA40:ODA53 OMW40:OMW53 OWS40:OWS53 PGO40:PGO53 PQK40:PQK53 QAG40:QAG53 QKC40:QKC53 QTY40:QTY53 RDU40:RDU53 RNQ40:RNQ53 RXM40:RXM53 SHI40:SHI53 SRE40:SRE53 TBA40:TBA53 TKW40:TKW53 TUS40:TUS53 UEO40:UEO53 UOK40:UOK53 UYG40:UYG53 VIC40:VIC53 VRY40:VRY53 WBU40:WBU53 WLQ40:WLQ53 WVM40:WVM53 E65576:E65589 JA65576:JA65589 SW65576:SW65589 ACS65576:ACS65589 AMO65576:AMO65589 AWK65576:AWK65589 BGG65576:BGG65589 BQC65576:BQC65589 BZY65576:BZY65589 CJU65576:CJU65589 CTQ65576:CTQ65589 DDM65576:DDM65589 DNI65576:DNI65589 DXE65576:DXE65589 EHA65576:EHA65589 EQW65576:EQW65589 FAS65576:FAS65589 FKO65576:FKO65589 FUK65576:FUK65589 GEG65576:GEG65589 GOC65576:GOC65589 GXY65576:GXY65589 HHU65576:HHU65589 HRQ65576:HRQ65589 IBM65576:IBM65589 ILI65576:ILI65589 IVE65576:IVE65589 JFA65576:JFA65589 JOW65576:JOW65589 JYS65576:JYS65589 KIO65576:KIO65589 KSK65576:KSK65589 LCG65576:LCG65589 LMC65576:LMC65589 LVY65576:LVY65589 MFU65576:MFU65589 MPQ65576:MPQ65589 MZM65576:MZM65589 NJI65576:NJI65589 NTE65576:NTE65589 ODA65576:ODA65589 OMW65576:OMW65589 OWS65576:OWS65589 PGO65576:PGO65589 PQK65576:PQK65589 QAG65576:QAG65589 QKC65576:QKC65589 QTY65576:QTY65589 RDU65576:RDU65589 RNQ65576:RNQ65589 RXM65576:RXM65589 SHI65576:SHI65589 SRE65576:SRE65589 TBA65576:TBA65589 TKW65576:TKW65589 TUS65576:TUS65589 UEO65576:UEO65589 UOK65576:UOK65589 UYG65576:UYG65589 VIC65576:VIC65589 VRY65576:VRY65589 WBU65576:WBU65589 WLQ65576:WLQ65589 WVM65576:WVM65589 E131112:E131125 JA131112:JA131125 SW131112:SW131125 ACS131112:ACS131125 AMO131112:AMO131125 AWK131112:AWK131125 BGG131112:BGG131125 BQC131112:BQC131125 BZY131112:BZY131125 CJU131112:CJU131125 CTQ131112:CTQ131125 DDM131112:DDM131125 DNI131112:DNI131125 DXE131112:DXE131125 EHA131112:EHA131125 EQW131112:EQW131125 FAS131112:FAS131125 FKO131112:FKO131125 FUK131112:FUK131125 GEG131112:GEG131125 GOC131112:GOC131125 GXY131112:GXY131125 HHU131112:HHU131125 HRQ131112:HRQ131125 IBM131112:IBM131125 ILI131112:ILI131125 IVE131112:IVE131125 JFA131112:JFA131125 JOW131112:JOW131125 JYS131112:JYS131125 KIO131112:KIO131125 KSK131112:KSK131125 LCG131112:LCG131125 LMC131112:LMC131125 LVY131112:LVY131125 MFU131112:MFU131125 MPQ131112:MPQ131125 MZM131112:MZM131125 NJI131112:NJI131125 NTE131112:NTE131125 ODA131112:ODA131125 OMW131112:OMW131125 OWS131112:OWS131125 PGO131112:PGO131125 PQK131112:PQK131125 QAG131112:QAG131125 QKC131112:QKC131125 QTY131112:QTY131125 RDU131112:RDU131125 RNQ131112:RNQ131125 RXM131112:RXM131125 SHI131112:SHI131125 SRE131112:SRE131125 TBA131112:TBA131125 TKW131112:TKW131125 TUS131112:TUS131125 UEO131112:UEO131125 UOK131112:UOK131125 UYG131112:UYG131125 VIC131112:VIC131125 VRY131112:VRY131125 WBU131112:WBU131125 WLQ131112:WLQ131125 WVM131112:WVM131125 E196648:E196661 JA196648:JA196661 SW196648:SW196661 ACS196648:ACS196661 AMO196648:AMO196661 AWK196648:AWK196661 BGG196648:BGG196661 BQC196648:BQC196661 BZY196648:BZY196661 CJU196648:CJU196661 CTQ196648:CTQ196661 DDM196648:DDM196661 DNI196648:DNI196661 DXE196648:DXE196661 EHA196648:EHA196661 EQW196648:EQW196661 FAS196648:FAS196661 FKO196648:FKO196661 FUK196648:FUK196661 GEG196648:GEG196661 GOC196648:GOC196661 GXY196648:GXY196661 HHU196648:HHU196661 HRQ196648:HRQ196661 IBM196648:IBM196661 ILI196648:ILI196661 IVE196648:IVE196661 JFA196648:JFA196661 JOW196648:JOW196661 JYS196648:JYS196661 KIO196648:KIO196661 KSK196648:KSK196661 LCG196648:LCG196661 LMC196648:LMC196661 LVY196648:LVY196661 MFU196648:MFU196661 MPQ196648:MPQ196661 MZM196648:MZM196661 NJI196648:NJI196661 NTE196648:NTE196661 ODA196648:ODA196661 OMW196648:OMW196661 OWS196648:OWS196661 PGO196648:PGO196661 PQK196648:PQK196661 QAG196648:QAG196661 QKC196648:QKC196661 QTY196648:QTY196661 RDU196648:RDU196661 RNQ196648:RNQ196661 RXM196648:RXM196661 SHI196648:SHI196661 SRE196648:SRE196661 TBA196648:TBA196661 TKW196648:TKW196661 TUS196648:TUS196661 UEO196648:UEO196661 UOK196648:UOK196661 UYG196648:UYG196661 VIC196648:VIC196661 VRY196648:VRY196661 WBU196648:WBU196661 WLQ196648:WLQ196661 WVM196648:WVM196661 E262184:E262197 JA262184:JA262197 SW262184:SW262197 ACS262184:ACS262197 AMO262184:AMO262197 AWK262184:AWK262197 BGG262184:BGG262197 BQC262184:BQC262197 BZY262184:BZY262197 CJU262184:CJU262197 CTQ262184:CTQ262197 DDM262184:DDM262197 DNI262184:DNI262197 DXE262184:DXE262197 EHA262184:EHA262197 EQW262184:EQW262197 FAS262184:FAS262197 FKO262184:FKO262197 FUK262184:FUK262197 GEG262184:GEG262197 GOC262184:GOC262197 GXY262184:GXY262197 HHU262184:HHU262197 HRQ262184:HRQ262197 IBM262184:IBM262197 ILI262184:ILI262197 IVE262184:IVE262197 JFA262184:JFA262197 JOW262184:JOW262197 JYS262184:JYS262197 KIO262184:KIO262197 KSK262184:KSK262197 LCG262184:LCG262197 LMC262184:LMC262197 LVY262184:LVY262197 MFU262184:MFU262197 MPQ262184:MPQ262197 MZM262184:MZM262197 NJI262184:NJI262197 NTE262184:NTE262197 ODA262184:ODA262197 OMW262184:OMW262197 OWS262184:OWS262197 PGO262184:PGO262197 PQK262184:PQK262197 QAG262184:QAG262197 QKC262184:QKC262197 QTY262184:QTY262197 RDU262184:RDU262197 RNQ262184:RNQ262197 RXM262184:RXM262197 SHI262184:SHI262197 SRE262184:SRE262197 TBA262184:TBA262197 TKW262184:TKW262197 TUS262184:TUS262197 UEO262184:UEO262197 UOK262184:UOK262197 UYG262184:UYG262197 VIC262184:VIC262197 VRY262184:VRY262197 WBU262184:WBU262197 WLQ262184:WLQ262197 WVM262184:WVM262197 E327720:E327733 JA327720:JA327733 SW327720:SW327733 ACS327720:ACS327733 AMO327720:AMO327733 AWK327720:AWK327733 BGG327720:BGG327733 BQC327720:BQC327733 BZY327720:BZY327733 CJU327720:CJU327733 CTQ327720:CTQ327733 DDM327720:DDM327733 DNI327720:DNI327733 DXE327720:DXE327733 EHA327720:EHA327733 EQW327720:EQW327733 FAS327720:FAS327733 FKO327720:FKO327733 FUK327720:FUK327733 GEG327720:GEG327733 GOC327720:GOC327733 GXY327720:GXY327733 HHU327720:HHU327733 HRQ327720:HRQ327733 IBM327720:IBM327733 ILI327720:ILI327733 IVE327720:IVE327733 JFA327720:JFA327733 JOW327720:JOW327733 JYS327720:JYS327733 KIO327720:KIO327733 KSK327720:KSK327733 LCG327720:LCG327733 LMC327720:LMC327733 LVY327720:LVY327733 MFU327720:MFU327733 MPQ327720:MPQ327733 MZM327720:MZM327733 NJI327720:NJI327733 NTE327720:NTE327733 ODA327720:ODA327733 OMW327720:OMW327733 OWS327720:OWS327733 PGO327720:PGO327733 PQK327720:PQK327733 QAG327720:QAG327733 QKC327720:QKC327733 QTY327720:QTY327733 RDU327720:RDU327733 RNQ327720:RNQ327733 RXM327720:RXM327733 SHI327720:SHI327733 SRE327720:SRE327733 TBA327720:TBA327733 TKW327720:TKW327733 TUS327720:TUS327733 UEO327720:UEO327733 UOK327720:UOK327733 UYG327720:UYG327733 VIC327720:VIC327733 VRY327720:VRY327733 WBU327720:WBU327733 WLQ327720:WLQ327733 WVM327720:WVM327733 E393256:E393269 JA393256:JA393269 SW393256:SW393269 ACS393256:ACS393269 AMO393256:AMO393269 AWK393256:AWK393269 BGG393256:BGG393269 BQC393256:BQC393269 BZY393256:BZY393269 CJU393256:CJU393269 CTQ393256:CTQ393269 DDM393256:DDM393269 DNI393256:DNI393269 DXE393256:DXE393269 EHA393256:EHA393269 EQW393256:EQW393269 FAS393256:FAS393269 FKO393256:FKO393269 FUK393256:FUK393269 GEG393256:GEG393269 GOC393256:GOC393269 GXY393256:GXY393269 HHU393256:HHU393269 HRQ393256:HRQ393269 IBM393256:IBM393269 ILI393256:ILI393269 IVE393256:IVE393269 JFA393256:JFA393269 JOW393256:JOW393269 JYS393256:JYS393269 KIO393256:KIO393269 KSK393256:KSK393269 LCG393256:LCG393269 LMC393256:LMC393269 LVY393256:LVY393269 MFU393256:MFU393269 MPQ393256:MPQ393269 MZM393256:MZM393269 NJI393256:NJI393269 NTE393256:NTE393269 ODA393256:ODA393269 OMW393256:OMW393269 OWS393256:OWS393269 PGO393256:PGO393269 PQK393256:PQK393269 QAG393256:QAG393269 QKC393256:QKC393269 QTY393256:QTY393269 RDU393256:RDU393269 RNQ393256:RNQ393269 RXM393256:RXM393269 SHI393256:SHI393269 SRE393256:SRE393269 TBA393256:TBA393269 TKW393256:TKW393269 TUS393256:TUS393269 UEO393256:UEO393269 UOK393256:UOK393269 UYG393256:UYG393269 VIC393256:VIC393269 VRY393256:VRY393269 WBU393256:WBU393269 WLQ393256:WLQ393269 WVM393256:WVM393269 E458792:E458805 JA458792:JA458805 SW458792:SW458805 ACS458792:ACS458805 AMO458792:AMO458805 AWK458792:AWK458805 BGG458792:BGG458805 BQC458792:BQC458805 BZY458792:BZY458805 CJU458792:CJU458805 CTQ458792:CTQ458805 DDM458792:DDM458805 DNI458792:DNI458805 DXE458792:DXE458805 EHA458792:EHA458805 EQW458792:EQW458805 FAS458792:FAS458805 FKO458792:FKO458805 FUK458792:FUK458805 GEG458792:GEG458805 GOC458792:GOC458805 GXY458792:GXY458805 HHU458792:HHU458805 HRQ458792:HRQ458805 IBM458792:IBM458805 ILI458792:ILI458805 IVE458792:IVE458805 JFA458792:JFA458805 JOW458792:JOW458805 JYS458792:JYS458805 KIO458792:KIO458805 KSK458792:KSK458805 LCG458792:LCG458805 LMC458792:LMC458805 LVY458792:LVY458805 MFU458792:MFU458805 MPQ458792:MPQ458805 MZM458792:MZM458805 NJI458792:NJI458805 NTE458792:NTE458805 ODA458792:ODA458805 OMW458792:OMW458805 OWS458792:OWS458805 PGO458792:PGO458805 PQK458792:PQK458805 QAG458792:QAG458805 QKC458792:QKC458805 QTY458792:QTY458805 RDU458792:RDU458805 RNQ458792:RNQ458805 RXM458792:RXM458805 SHI458792:SHI458805 SRE458792:SRE458805 TBA458792:TBA458805 TKW458792:TKW458805 TUS458792:TUS458805 UEO458792:UEO458805 UOK458792:UOK458805 UYG458792:UYG458805 VIC458792:VIC458805 VRY458792:VRY458805 WBU458792:WBU458805 WLQ458792:WLQ458805 WVM458792:WVM458805 E524328:E524341 JA524328:JA524341 SW524328:SW524341 ACS524328:ACS524341 AMO524328:AMO524341 AWK524328:AWK524341 BGG524328:BGG524341 BQC524328:BQC524341 BZY524328:BZY524341 CJU524328:CJU524341 CTQ524328:CTQ524341 DDM524328:DDM524341 DNI524328:DNI524341 DXE524328:DXE524341 EHA524328:EHA524341 EQW524328:EQW524341 FAS524328:FAS524341 FKO524328:FKO524341 FUK524328:FUK524341 GEG524328:GEG524341 GOC524328:GOC524341 GXY524328:GXY524341 HHU524328:HHU524341 HRQ524328:HRQ524341 IBM524328:IBM524341 ILI524328:ILI524341 IVE524328:IVE524341 JFA524328:JFA524341 JOW524328:JOW524341 JYS524328:JYS524341 KIO524328:KIO524341 KSK524328:KSK524341 LCG524328:LCG524341 LMC524328:LMC524341 LVY524328:LVY524341 MFU524328:MFU524341 MPQ524328:MPQ524341 MZM524328:MZM524341 NJI524328:NJI524341 NTE524328:NTE524341 ODA524328:ODA524341 OMW524328:OMW524341 OWS524328:OWS524341 PGO524328:PGO524341 PQK524328:PQK524341 QAG524328:QAG524341 QKC524328:QKC524341 QTY524328:QTY524341 RDU524328:RDU524341 RNQ524328:RNQ524341 RXM524328:RXM524341 SHI524328:SHI524341 SRE524328:SRE524341 TBA524328:TBA524341 TKW524328:TKW524341 TUS524328:TUS524341 UEO524328:UEO524341 UOK524328:UOK524341 UYG524328:UYG524341 VIC524328:VIC524341 VRY524328:VRY524341 WBU524328:WBU524341 WLQ524328:WLQ524341 WVM524328:WVM524341 E589864:E589877 JA589864:JA589877 SW589864:SW589877 ACS589864:ACS589877 AMO589864:AMO589877 AWK589864:AWK589877 BGG589864:BGG589877 BQC589864:BQC589877 BZY589864:BZY589877 CJU589864:CJU589877 CTQ589864:CTQ589877 DDM589864:DDM589877 DNI589864:DNI589877 DXE589864:DXE589877 EHA589864:EHA589877 EQW589864:EQW589877 FAS589864:FAS589877 FKO589864:FKO589877 FUK589864:FUK589877 GEG589864:GEG589877 GOC589864:GOC589877 GXY589864:GXY589877 HHU589864:HHU589877 HRQ589864:HRQ589877 IBM589864:IBM589877 ILI589864:ILI589877 IVE589864:IVE589877 JFA589864:JFA589877 JOW589864:JOW589877 JYS589864:JYS589877 KIO589864:KIO589877 KSK589864:KSK589877 LCG589864:LCG589877 LMC589864:LMC589877 LVY589864:LVY589877 MFU589864:MFU589877 MPQ589864:MPQ589877 MZM589864:MZM589877 NJI589864:NJI589877 NTE589864:NTE589877 ODA589864:ODA589877 OMW589864:OMW589877 OWS589864:OWS589877 PGO589864:PGO589877 PQK589864:PQK589877 QAG589864:QAG589877 QKC589864:QKC589877 QTY589864:QTY589877 RDU589864:RDU589877 RNQ589864:RNQ589877 RXM589864:RXM589877 SHI589864:SHI589877 SRE589864:SRE589877 TBA589864:TBA589877 TKW589864:TKW589877 TUS589864:TUS589877 UEO589864:UEO589877 UOK589864:UOK589877 UYG589864:UYG589877 VIC589864:VIC589877 VRY589864:VRY589877 WBU589864:WBU589877 WLQ589864:WLQ589877 WVM589864:WVM589877 E655400:E655413 JA655400:JA655413 SW655400:SW655413 ACS655400:ACS655413 AMO655400:AMO655413 AWK655400:AWK655413 BGG655400:BGG655413 BQC655400:BQC655413 BZY655400:BZY655413 CJU655400:CJU655413 CTQ655400:CTQ655413 DDM655400:DDM655413 DNI655400:DNI655413 DXE655400:DXE655413 EHA655400:EHA655413 EQW655400:EQW655413 FAS655400:FAS655413 FKO655400:FKO655413 FUK655400:FUK655413 GEG655400:GEG655413 GOC655400:GOC655413 GXY655400:GXY655413 HHU655400:HHU655413 HRQ655400:HRQ655413 IBM655400:IBM655413 ILI655400:ILI655413 IVE655400:IVE655413 JFA655400:JFA655413 JOW655400:JOW655413 JYS655400:JYS655413 KIO655400:KIO655413 KSK655400:KSK655413 LCG655400:LCG655413 LMC655400:LMC655413 LVY655400:LVY655413 MFU655400:MFU655413 MPQ655400:MPQ655413 MZM655400:MZM655413 NJI655400:NJI655413 NTE655400:NTE655413 ODA655400:ODA655413 OMW655400:OMW655413 OWS655400:OWS655413 PGO655400:PGO655413 PQK655400:PQK655413 QAG655400:QAG655413 QKC655400:QKC655413 QTY655400:QTY655413 RDU655400:RDU655413 RNQ655400:RNQ655413 RXM655400:RXM655413 SHI655400:SHI655413 SRE655400:SRE655413 TBA655400:TBA655413 TKW655400:TKW655413 TUS655400:TUS655413 UEO655400:UEO655413 UOK655400:UOK655413 UYG655400:UYG655413 VIC655400:VIC655413 VRY655400:VRY655413 WBU655400:WBU655413 WLQ655400:WLQ655413 WVM655400:WVM655413 E720936:E720949 JA720936:JA720949 SW720936:SW720949 ACS720936:ACS720949 AMO720936:AMO720949 AWK720936:AWK720949 BGG720936:BGG720949 BQC720936:BQC720949 BZY720936:BZY720949 CJU720936:CJU720949 CTQ720936:CTQ720949 DDM720936:DDM720949 DNI720936:DNI720949 DXE720936:DXE720949 EHA720936:EHA720949 EQW720936:EQW720949 FAS720936:FAS720949 FKO720936:FKO720949 FUK720936:FUK720949 GEG720936:GEG720949 GOC720936:GOC720949 GXY720936:GXY720949 HHU720936:HHU720949 HRQ720936:HRQ720949 IBM720936:IBM720949 ILI720936:ILI720949 IVE720936:IVE720949 JFA720936:JFA720949 JOW720936:JOW720949 JYS720936:JYS720949 KIO720936:KIO720949 KSK720936:KSK720949 LCG720936:LCG720949 LMC720936:LMC720949 LVY720936:LVY720949 MFU720936:MFU720949 MPQ720936:MPQ720949 MZM720936:MZM720949 NJI720936:NJI720949 NTE720936:NTE720949 ODA720936:ODA720949 OMW720936:OMW720949 OWS720936:OWS720949 PGO720936:PGO720949 PQK720936:PQK720949 QAG720936:QAG720949 QKC720936:QKC720949 QTY720936:QTY720949 RDU720936:RDU720949 RNQ720936:RNQ720949 RXM720936:RXM720949 SHI720936:SHI720949 SRE720936:SRE720949 TBA720936:TBA720949 TKW720936:TKW720949 TUS720936:TUS720949 UEO720936:UEO720949 UOK720936:UOK720949 UYG720936:UYG720949 VIC720936:VIC720949 VRY720936:VRY720949 WBU720936:WBU720949 WLQ720936:WLQ720949 WVM720936:WVM720949 E786472:E786485 JA786472:JA786485 SW786472:SW786485 ACS786472:ACS786485 AMO786472:AMO786485 AWK786472:AWK786485 BGG786472:BGG786485 BQC786472:BQC786485 BZY786472:BZY786485 CJU786472:CJU786485 CTQ786472:CTQ786485 DDM786472:DDM786485 DNI786472:DNI786485 DXE786472:DXE786485 EHA786472:EHA786485 EQW786472:EQW786485 FAS786472:FAS786485 FKO786472:FKO786485 FUK786472:FUK786485 GEG786472:GEG786485 GOC786472:GOC786485 GXY786472:GXY786485 HHU786472:HHU786485 HRQ786472:HRQ786485 IBM786472:IBM786485 ILI786472:ILI786485 IVE786472:IVE786485 JFA786472:JFA786485 JOW786472:JOW786485 JYS786472:JYS786485 KIO786472:KIO786485 KSK786472:KSK786485 LCG786472:LCG786485 LMC786472:LMC786485 LVY786472:LVY786485 MFU786472:MFU786485 MPQ786472:MPQ786485 MZM786472:MZM786485 NJI786472:NJI786485 NTE786472:NTE786485 ODA786472:ODA786485 OMW786472:OMW786485 OWS786472:OWS786485 PGO786472:PGO786485 PQK786472:PQK786485 QAG786472:QAG786485 QKC786472:QKC786485 QTY786472:QTY786485 RDU786472:RDU786485 RNQ786472:RNQ786485 RXM786472:RXM786485 SHI786472:SHI786485 SRE786472:SRE786485 TBA786472:TBA786485 TKW786472:TKW786485 TUS786472:TUS786485 UEO786472:UEO786485 UOK786472:UOK786485 UYG786472:UYG786485 VIC786472:VIC786485 VRY786472:VRY786485 WBU786472:WBU786485 WLQ786472:WLQ786485 WVM786472:WVM786485 E852008:E852021 JA852008:JA852021 SW852008:SW852021 ACS852008:ACS852021 AMO852008:AMO852021 AWK852008:AWK852021 BGG852008:BGG852021 BQC852008:BQC852021 BZY852008:BZY852021 CJU852008:CJU852021 CTQ852008:CTQ852021 DDM852008:DDM852021 DNI852008:DNI852021 DXE852008:DXE852021 EHA852008:EHA852021 EQW852008:EQW852021 FAS852008:FAS852021 FKO852008:FKO852021 FUK852008:FUK852021 GEG852008:GEG852021 GOC852008:GOC852021 GXY852008:GXY852021 HHU852008:HHU852021 HRQ852008:HRQ852021 IBM852008:IBM852021 ILI852008:ILI852021 IVE852008:IVE852021 JFA852008:JFA852021 JOW852008:JOW852021 JYS852008:JYS852021 KIO852008:KIO852021 KSK852008:KSK852021 LCG852008:LCG852021 LMC852008:LMC852021 LVY852008:LVY852021 MFU852008:MFU852021 MPQ852008:MPQ852021 MZM852008:MZM852021 NJI852008:NJI852021 NTE852008:NTE852021 ODA852008:ODA852021 OMW852008:OMW852021 OWS852008:OWS852021 PGO852008:PGO852021 PQK852008:PQK852021 QAG852008:QAG852021 QKC852008:QKC852021 QTY852008:QTY852021 RDU852008:RDU852021 RNQ852008:RNQ852021 RXM852008:RXM852021 SHI852008:SHI852021 SRE852008:SRE852021 TBA852008:TBA852021 TKW852008:TKW852021 TUS852008:TUS852021 UEO852008:UEO852021 UOK852008:UOK852021 UYG852008:UYG852021 VIC852008:VIC852021 VRY852008:VRY852021 WBU852008:WBU852021 WLQ852008:WLQ852021 WVM852008:WVM852021 E917544:E917557 JA917544:JA917557 SW917544:SW917557 ACS917544:ACS917557 AMO917544:AMO917557 AWK917544:AWK917557 BGG917544:BGG917557 BQC917544:BQC917557 BZY917544:BZY917557 CJU917544:CJU917557 CTQ917544:CTQ917557 DDM917544:DDM917557 DNI917544:DNI917557 DXE917544:DXE917557 EHA917544:EHA917557 EQW917544:EQW917557 FAS917544:FAS917557 FKO917544:FKO917557 FUK917544:FUK917557 GEG917544:GEG917557 GOC917544:GOC917557 GXY917544:GXY917557 HHU917544:HHU917557 HRQ917544:HRQ917557 IBM917544:IBM917557 ILI917544:ILI917557 IVE917544:IVE917557 JFA917544:JFA917557 JOW917544:JOW917557 JYS917544:JYS917557 KIO917544:KIO917557 KSK917544:KSK917557 LCG917544:LCG917557 LMC917544:LMC917557 LVY917544:LVY917557 MFU917544:MFU917557 MPQ917544:MPQ917557 MZM917544:MZM917557 NJI917544:NJI917557 NTE917544:NTE917557 ODA917544:ODA917557 OMW917544:OMW917557 OWS917544:OWS917557 PGO917544:PGO917557 PQK917544:PQK917557 QAG917544:QAG917557 QKC917544:QKC917557 QTY917544:QTY917557 RDU917544:RDU917557 RNQ917544:RNQ917557 RXM917544:RXM917557 SHI917544:SHI917557 SRE917544:SRE917557 TBA917544:TBA917557 TKW917544:TKW917557 TUS917544:TUS917557 UEO917544:UEO917557 UOK917544:UOK917557 UYG917544:UYG917557 VIC917544:VIC917557 VRY917544:VRY917557 WBU917544:WBU917557 WLQ917544:WLQ917557 WVM917544:WVM917557 E983080:E983093 JA983080:JA983093 SW983080:SW983093 ACS983080:ACS983093 AMO983080:AMO983093 AWK983080:AWK983093 BGG983080:BGG983093 BQC983080:BQC983093 BZY983080:BZY983093 CJU983080:CJU983093 CTQ983080:CTQ983093 DDM983080:DDM983093 DNI983080:DNI983093 DXE983080:DXE983093 EHA983080:EHA983093 EQW983080:EQW983093 FAS983080:FAS983093 FKO983080:FKO983093 FUK983080:FUK983093 GEG983080:GEG983093 GOC983080:GOC983093 GXY983080:GXY983093 HHU983080:HHU983093 HRQ983080:HRQ983093 IBM983080:IBM983093 ILI983080:ILI983093 IVE983080:IVE983093 JFA983080:JFA983093 JOW983080:JOW983093 JYS983080:JYS983093 KIO983080:KIO983093 KSK983080:KSK983093 LCG983080:LCG983093 LMC983080:LMC983093 LVY983080:LVY983093 MFU983080:MFU983093 MPQ983080:MPQ983093 MZM983080:MZM983093 NJI983080:NJI983093 NTE983080:NTE983093 ODA983080:ODA983093 OMW983080:OMW983093 OWS983080:OWS983093 PGO983080:PGO983093 PQK983080:PQK983093 QAG983080:QAG983093 QKC983080:QKC983093 QTY983080:QTY983093 RDU983080:RDU983093 RNQ983080:RNQ983093 RXM983080:RXM983093 SHI983080:SHI983093 SRE983080:SRE983093 TBA983080:TBA983093 TKW983080:TKW983093 TUS983080:TUS983093 UEO983080:UEO983093 UOK983080:UOK983093 UYG983080:UYG983093 VIC983080:VIC983093 VRY983080:VRY983093 WBU983080:WBU983093 WLQ983080:WLQ983093 WVM983080:WVM983093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58"/>
  <sheetViews>
    <sheetView view="pageBreakPreview" zoomScale="85" zoomScaleNormal="75" zoomScaleSheetLayoutView="85" workbookViewId="0">
      <selection activeCell="D36" sqref="D36"/>
    </sheetView>
  </sheetViews>
  <sheetFormatPr defaultRowHeight="22.5" customHeight="1"/>
  <cols>
    <col min="1" max="1" width="4.375" style="93" customWidth="1"/>
    <col min="2" max="2" width="8.75" style="92" customWidth="1"/>
    <col min="3" max="3" width="8.25" style="91" customWidth="1"/>
    <col min="4" max="4" width="55.75" style="90" customWidth="1"/>
    <col min="5" max="5" width="10" style="89" bestFit="1" customWidth="1"/>
    <col min="6" max="6" width="18.125" style="89" customWidth="1"/>
    <col min="7" max="7" width="49.375" style="88" customWidth="1"/>
    <col min="8" max="8" width="16.625" style="87" customWidth="1"/>
    <col min="9" max="9" width="4.375" style="87" customWidth="1"/>
    <col min="10" max="256" width="9" style="86"/>
    <col min="257" max="257" width="4.375" style="86" customWidth="1"/>
    <col min="258" max="258" width="8.75" style="86" customWidth="1"/>
    <col min="259" max="259" width="8.25" style="86" customWidth="1"/>
    <col min="260" max="260" width="55.75" style="86" customWidth="1"/>
    <col min="261" max="261" width="10" style="86" bestFit="1" customWidth="1"/>
    <col min="262" max="262" width="18.125" style="86" customWidth="1"/>
    <col min="263" max="263" width="49.375" style="86" customWidth="1"/>
    <col min="264" max="264" width="16.625" style="86" customWidth="1"/>
    <col min="265" max="265" width="4.375" style="86" customWidth="1"/>
    <col min="266" max="512" width="9" style="86"/>
    <col min="513" max="513" width="4.375" style="86" customWidth="1"/>
    <col min="514" max="514" width="8.75" style="86" customWidth="1"/>
    <col min="515" max="515" width="8.25" style="86" customWidth="1"/>
    <col min="516" max="516" width="55.75" style="86" customWidth="1"/>
    <col min="517" max="517" width="10" style="86" bestFit="1" customWidth="1"/>
    <col min="518" max="518" width="18.125" style="86" customWidth="1"/>
    <col min="519" max="519" width="49.375" style="86" customWidth="1"/>
    <col min="520" max="520" width="16.625" style="86" customWidth="1"/>
    <col min="521" max="521" width="4.375" style="86" customWidth="1"/>
    <col min="522" max="768" width="9" style="86"/>
    <col min="769" max="769" width="4.375" style="86" customWidth="1"/>
    <col min="770" max="770" width="8.75" style="86" customWidth="1"/>
    <col min="771" max="771" width="8.25" style="86" customWidth="1"/>
    <col min="772" max="772" width="55.75" style="86" customWidth="1"/>
    <col min="773" max="773" width="10" style="86" bestFit="1" customWidth="1"/>
    <col min="774" max="774" width="18.125" style="86" customWidth="1"/>
    <col min="775" max="775" width="49.375" style="86" customWidth="1"/>
    <col min="776" max="776" width="16.625" style="86" customWidth="1"/>
    <col min="777" max="777" width="4.375" style="86" customWidth="1"/>
    <col min="778" max="1024" width="9" style="86"/>
    <col min="1025" max="1025" width="4.375" style="86" customWidth="1"/>
    <col min="1026" max="1026" width="8.75" style="86" customWidth="1"/>
    <col min="1027" max="1027" width="8.25" style="86" customWidth="1"/>
    <col min="1028" max="1028" width="55.75" style="86" customWidth="1"/>
    <col min="1029" max="1029" width="10" style="86" bestFit="1" customWidth="1"/>
    <col min="1030" max="1030" width="18.125" style="86" customWidth="1"/>
    <col min="1031" max="1031" width="49.375" style="86" customWidth="1"/>
    <col min="1032" max="1032" width="16.625" style="86" customWidth="1"/>
    <col min="1033" max="1033" width="4.375" style="86" customWidth="1"/>
    <col min="1034" max="1280" width="9" style="86"/>
    <col min="1281" max="1281" width="4.375" style="86" customWidth="1"/>
    <col min="1282" max="1282" width="8.75" style="86" customWidth="1"/>
    <col min="1283" max="1283" width="8.25" style="86" customWidth="1"/>
    <col min="1284" max="1284" width="55.75" style="86" customWidth="1"/>
    <col min="1285" max="1285" width="10" style="86" bestFit="1" customWidth="1"/>
    <col min="1286" max="1286" width="18.125" style="86" customWidth="1"/>
    <col min="1287" max="1287" width="49.375" style="86" customWidth="1"/>
    <col min="1288" max="1288" width="16.625" style="86" customWidth="1"/>
    <col min="1289" max="1289" width="4.375" style="86" customWidth="1"/>
    <col min="1290" max="1536" width="9" style="86"/>
    <col min="1537" max="1537" width="4.375" style="86" customWidth="1"/>
    <col min="1538" max="1538" width="8.75" style="86" customWidth="1"/>
    <col min="1539" max="1539" width="8.25" style="86" customWidth="1"/>
    <col min="1540" max="1540" width="55.75" style="86" customWidth="1"/>
    <col min="1541" max="1541" width="10" style="86" bestFit="1" customWidth="1"/>
    <col min="1542" max="1542" width="18.125" style="86" customWidth="1"/>
    <col min="1543" max="1543" width="49.375" style="86" customWidth="1"/>
    <col min="1544" max="1544" width="16.625" style="86" customWidth="1"/>
    <col min="1545" max="1545" width="4.375" style="86" customWidth="1"/>
    <col min="1546" max="1792" width="9" style="86"/>
    <col min="1793" max="1793" width="4.375" style="86" customWidth="1"/>
    <col min="1794" max="1794" width="8.75" style="86" customWidth="1"/>
    <col min="1795" max="1795" width="8.25" style="86" customWidth="1"/>
    <col min="1796" max="1796" width="55.75" style="86" customWidth="1"/>
    <col min="1797" max="1797" width="10" style="86" bestFit="1" customWidth="1"/>
    <col min="1798" max="1798" width="18.125" style="86" customWidth="1"/>
    <col min="1799" max="1799" width="49.375" style="86" customWidth="1"/>
    <col min="1800" max="1800" width="16.625" style="86" customWidth="1"/>
    <col min="1801" max="1801" width="4.375" style="86" customWidth="1"/>
    <col min="1802" max="2048" width="9" style="86"/>
    <col min="2049" max="2049" width="4.375" style="86" customWidth="1"/>
    <col min="2050" max="2050" width="8.75" style="86" customWidth="1"/>
    <col min="2051" max="2051" width="8.25" style="86" customWidth="1"/>
    <col min="2052" max="2052" width="55.75" style="86" customWidth="1"/>
    <col min="2053" max="2053" width="10" style="86" bestFit="1" customWidth="1"/>
    <col min="2054" max="2054" width="18.125" style="86" customWidth="1"/>
    <col min="2055" max="2055" width="49.375" style="86" customWidth="1"/>
    <col min="2056" max="2056" width="16.625" style="86" customWidth="1"/>
    <col min="2057" max="2057" width="4.375" style="86" customWidth="1"/>
    <col min="2058" max="2304" width="9" style="86"/>
    <col min="2305" max="2305" width="4.375" style="86" customWidth="1"/>
    <col min="2306" max="2306" width="8.75" style="86" customWidth="1"/>
    <col min="2307" max="2307" width="8.25" style="86" customWidth="1"/>
    <col min="2308" max="2308" width="55.75" style="86" customWidth="1"/>
    <col min="2309" max="2309" width="10" style="86" bestFit="1" customWidth="1"/>
    <col min="2310" max="2310" width="18.125" style="86" customWidth="1"/>
    <col min="2311" max="2311" width="49.375" style="86" customWidth="1"/>
    <col min="2312" max="2312" width="16.625" style="86" customWidth="1"/>
    <col min="2313" max="2313" width="4.375" style="86" customWidth="1"/>
    <col min="2314" max="2560" width="9" style="86"/>
    <col min="2561" max="2561" width="4.375" style="86" customWidth="1"/>
    <col min="2562" max="2562" width="8.75" style="86" customWidth="1"/>
    <col min="2563" max="2563" width="8.25" style="86" customWidth="1"/>
    <col min="2564" max="2564" width="55.75" style="86" customWidth="1"/>
    <col min="2565" max="2565" width="10" style="86" bestFit="1" customWidth="1"/>
    <col min="2566" max="2566" width="18.125" style="86" customWidth="1"/>
    <col min="2567" max="2567" width="49.375" style="86" customWidth="1"/>
    <col min="2568" max="2568" width="16.625" style="86" customWidth="1"/>
    <col min="2569" max="2569" width="4.375" style="86" customWidth="1"/>
    <col min="2570" max="2816" width="9" style="86"/>
    <col min="2817" max="2817" width="4.375" style="86" customWidth="1"/>
    <col min="2818" max="2818" width="8.75" style="86" customWidth="1"/>
    <col min="2819" max="2819" width="8.25" style="86" customWidth="1"/>
    <col min="2820" max="2820" width="55.75" style="86" customWidth="1"/>
    <col min="2821" max="2821" width="10" style="86" bestFit="1" customWidth="1"/>
    <col min="2822" max="2822" width="18.125" style="86" customWidth="1"/>
    <col min="2823" max="2823" width="49.375" style="86" customWidth="1"/>
    <col min="2824" max="2824" width="16.625" style="86" customWidth="1"/>
    <col min="2825" max="2825" width="4.375" style="86" customWidth="1"/>
    <col min="2826" max="3072" width="9" style="86"/>
    <col min="3073" max="3073" width="4.375" style="86" customWidth="1"/>
    <col min="3074" max="3074" width="8.75" style="86" customWidth="1"/>
    <col min="3075" max="3075" width="8.25" style="86" customWidth="1"/>
    <col min="3076" max="3076" width="55.75" style="86" customWidth="1"/>
    <col min="3077" max="3077" width="10" style="86" bestFit="1" customWidth="1"/>
    <col min="3078" max="3078" width="18.125" style="86" customWidth="1"/>
    <col min="3079" max="3079" width="49.375" style="86" customWidth="1"/>
    <col min="3080" max="3080" width="16.625" style="86" customWidth="1"/>
    <col min="3081" max="3081" width="4.375" style="86" customWidth="1"/>
    <col min="3082" max="3328" width="9" style="86"/>
    <col min="3329" max="3329" width="4.375" style="86" customWidth="1"/>
    <col min="3330" max="3330" width="8.75" style="86" customWidth="1"/>
    <col min="3331" max="3331" width="8.25" style="86" customWidth="1"/>
    <col min="3332" max="3332" width="55.75" style="86" customWidth="1"/>
    <col min="3333" max="3333" width="10" style="86" bestFit="1" customWidth="1"/>
    <col min="3334" max="3334" width="18.125" style="86" customWidth="1"/>
    <col min="3335" max="3335" width="49.375" style="86" customWidth="1"/>
    <col min="3336" max="3336" width="16.625" style="86" customWidth="1"/>
    <col min="3337" max="3337" width="4.375" style="86" customWidth="1"/>
    <col min="3338" max="3584" width="9" style="86"/>
    <col min="3585" max="3585" width="4.375" style="86" customWidth="1"/>
    <col min="3586" max="3586" width="8.75" style="86" customWidth="1"/>
    <col min="3587" max="3587" width="8.25" style="86" customWidth="1"/>
    <col min="3588" max="3588" width="55.75" style="86" customWidth="1"/>
    <col min="3589" max="3589" width="10" style="86" bestFit="1" customWidth="1"/>
    <col min="3590" max="3590" width="18.125" style="86" customWidth="1"/>
    <col min="3591" max="3591" width="49.375" style="86" customWidth="1"/>
    <col min="3592" max="3592" width="16.625" style="86" customWidth="1"/>
    <col min="3593" max="3593" width="4.375" style="86" customWidth="1"/>
    <col min="3594" max="3840" width="9" style="86"/>
    <col min="3841" max="3841" width="4.375" style="86" customWidth="1"/>
    <col min="3842" max="3842" width="8.75" style="86" customWidth="1"/>
    <col min="3843" max="3843" width="8.25" style="86" customWidth="1"/>
    <col min="3844" max="3844" width="55.75" style="86" customWidth="1"/>
    <col min="3845" max="3845" width="10" style="86" bestFit="1" customWidth="1"/>
    <col min="3846" max="3846" width="18.125" style="86" customWidth="1"/>
    <col min="3847" max="3847" width="49.375" style="86" customWidth="1"/>
    <col min="3848" max="3848" width="16.625" style="86" customWidth="1"/>
    <col min="3849" max="3849" width="4.375" style="86" customWidth="1"/>
    <col min="3850" max="4096" width="9" style="86"/>
    <col min="4097" max="4097" width="4.375" style="86" customWidth="1"/>
    <col min="4098" max="4098" width="8.75" style="86" customWidth="1"/>
    <col min="4099" max="4099" width="8.25" style="86" customWidth="1"/>
    <col min="4100" max="4100" width="55.75" style="86" customWidth="1"/>
    <col min="4101" max="4101" width="10" style="86" bestFit="1" customWidth="1"/>
    <col min="4102" max="4102" width="18.125" style="86" customWidth="1"/>
    <col min="4103" max="4103" width="49.375" style="86" customWidth="1"/>
    <col min="4104" max="4104" width="16.625" style="86" customWidth="1"/>
    <col min="4105" max="4105" width="4.375" style="86" customWidth="1"/>
    <col min="4106" max="4352" width="9" style="86"/>
    <col min="4353" max="4353" width="4.375" style="86" customWidth="1"/>
    <col min="4354" max="4354" width="8.75" style="86" customWidth="1"/>
    <col min="4355" max="4355" width="8.25" style="86" customWidth="1"/>
    <col min="4356" max="4356" width="55.75" style="86" customWidth="1"/>
    <col min="4357" max="4357" width="10" style="86" bestFit="1" customWidth="1"/>
    <col min="4358" max="4358" width="18.125" style="86" customWidth="1"/>
    <col min="4359" max="4359" width="49.375" style="86" customWidth="1"/>
    <col min="4360" max="4360" width="16.625" style="86" customWidth="1"/>
    <col min="4361" max="4361" width="4.375" style="86" customWidth="1"/>
    <col min="4362" max="4608" width="9" style="86"/>
    <col min="4609" max="4609" width="4.375" style="86" customWidth="1"/>
    <col min="4610" max="4610" width="8.75" style="86" customWidth="1"/>
    <col min="4611" max="4611" width="8.25" style="86" customWidth="1"/>
    <col min="4612" max="4612" width="55.75" style="86" customWidth="1"/>
    <col min="4613" max="4613" width="10" style="86" bestFit="1" customWidth="1"/>
    <col min="4614" max="4614" width="18.125" style="86" customWidth="1"/>
    <col min="4615" max="4615" width="49.375" style="86" customWidth="1"/>
    <col min="4616" max="4616" width="16.625" style="86" customWidth="1"/>
    <col min="4617" max="4617" width="4.375" style="86" customWidth="1"/>
    <col min="4618" max="4864" width="9" style="86"/>
    <col min="4865" max="4865" width="4.375" style="86" customWidth="1"/>
    <col min="4866" max="4866" width="8.75" style="86" customWidth="1"/>
    <col min="4867" max="4867" width="8.25" style="86" customWidth="1"/>
    <col min="4868" max="4868" width="55.75" style="86" customWidth="1"/>
    <col min="4869" max="4869" width="10" style="86" bestFit="1" customWidth="1"/>
    <col min="4870" max="4870" width="18.125" style="86" customWidth="1"/>
    <col min="4871" max="4871" width="49.375" style="86" customWidth="1"/>
    <col min="4872" max="4872" width="16.625" style="86" customWidth="1"/>
    <col min="4873" max="4873" width="4.375" style="86" customWidth="1"/>
    <col min="4874" max="5120" width="9" style="86"/>
    <col min="5121" max="5121" width="4.375" style="86" customWidth="1"/>
    <col min="5122" max="5122" width="8.75" style="86" customWidth="1"/>
    <col min="5123" max="5123" width="8.25" style="86" customWidth="1"/>
    <col min="5124" max="5124" width="55.75" style="86" customWidth="1"/>
    <col min="5125" max="5125" width="10" style="86" bestFit="1" customWidth="1"/>
    <col min="5126" max="5126" width="18.125" style="86" customWidth="1"/>
    <col min="5127" max="5127" width="49.375" style="86" customWidth="1"/>
    <col min="5128" max="5128" width="16.625" style="86" customWidth="1"/>
    <col min="5129" max="5129" width="4.375" style="86" customWidth="1"/>
    <col min="5130" max="5376" width="9" style="86"/>
    <col min="5377" max="5377" width="4.375" style="86" customWidth="1"/>
    <col min="5378" max="5378" width="8.75" style="86" customWidth="1"/>
    <col min="5379" max="5379" width="8.25" style="86" customWidth="1"/>
    <col min="5380" max="5380" width="55.75" style="86" customWidth="1"/>
    <col min="5381" max="5381" width="10" style="86" bestFit="1" customWidth="1"/>
    <col min="5382" max="5382" width="18.125" style="86" customWidth="1"/>
    <col min="5383" max="5383" width="49.375" style="86" customWidth="1"/>
    <col min="5384" max="5384" width="16.625" style="86" customWidth="1"/>
    <col min="5385" max="5385" width="4.375" style="86" customWidth="1"/>
    <col min="5386" max="5632" width="9" style="86"/>
    <col min="5633" max="5633" width="4.375" style="86" customWidth="1"/>
    <col min="5634" max="5634" width="8.75" style="86" customWidth="1"/>
    <col min="5635" max="5635" width="8.25" style="86" customWidth="1"/>
    <col min="5636" max="5636" width="55.75" style="86" customWidth="1"/>
    <col min="5637" max="5637" width="10" style="86" bestFit="1" customWidth="1"/>
    <col min="5638" max="5638" width="18.125" style="86" customWidth="1"/>
    <col min="5639" max="5639" width="49.375" style="86" customWidth="1"/>
    <col min="5640" max="5640" width="16.625" style="86" customWidth="1"/>
    <col min="5641" max="5641" width="4.375" style="86" customWidth="1"/>
    <col min="5642" max="5888" width="9" style="86"/>
    <col min="5889" max="5889" width="4.375" style="86" customWidth="1"/>
    <col min="5890" max="5890" width="8.75" style="86" customWidth="1"/>
    <col min="5891" max="5891" width="8.25" style="86" customWidth="1"/>
    <col min="5892" max="5892" width="55.75" style="86" customWidth="1"/>
    <col min="5893" max="5893" width="10" style="86" bestFit="1" customWidth="1"/>
    <col min="5894" max="5894" width="18.125" style="86" customWidth="1"/>
    <col min="5895" max="5895" width="49.375" style="86" customWidth="1"/>
    <col min="5896" max="5896" width="16.625" style="86" customWidth="1"/>
    <col min="5897" max="5897" width="4.375" style="86" customWidth="1"/>
    <col min="5898" max="6144" width="9" style="86"/>
    <col min="6145" max="6145" width="4.375" style="86" customWidth="1"/>
    <col min="6146" max="6146" width="8.75" style="86" customWidth="1"/>
    <col min="6147" max="6147" width="8.25" style="86" customWidth="1"/>
    <col min="6148" max="6148" width="55.75" style="86" customWidth="1"/>
    <col min="6149" max="6149" width="10" style="86" bestFit="1" customWidth="1"/>
    <col min="6150" max="6150" width="18.125" style="86" customWidth="1"/>
    <col min="6151" max="6151" width="49.375" style="86" customWidth="1"/>
    <col min="6152" max="6152" width="16.625" style="86" customWidth="1"/>
    <col min="6153" max="6153" width="4.375" style="86" customWidth="1"/>
    <col min="6154" max="6400" width="9" style="86"/>
    <col min="6401" max="6401" width="4.375" style="86" customWidth="1"/>
    <col min="6402" max="6402" width="8.75" style="86" customWidth="1"/>
    <col min="6403" max="6403" width="8.25" style="86" customWidth="1"/>
    <col min="6404" max="6404" width="55.75" style="86" customWidth="1"/>
    <col min="6405" max="6405" width="10" style="86" bestFit="1" customWidth="1"/>
    <col min="6406" max="6406" width="18.125" style="86" customWidth="1"/>
    <col min="6407" max="6407" width="49.375" style="86" customWidth="1"/>
    <col min="6408" max="6408" width="16.625" style="86" customWidth="1"/>
    <col min="6409" max="6409" width="4.375" style="86" customWidth="1"/>
    <col min="6410" max="6656" width="9" style="86"/>
    <col min="6657" max="6657" width="4.375" style="86" customWidth="1"/>
    <col min="6658" max="6658" width="8.75" style="86" customWidth="1"/>
    <col min="6659" max="6659" width="8.25" style="86" customWidth="1"/>
    <col min="6660" max="6660" width="55.75" style="86" customWidth="1"/>
    <col min="6661" max="6661" width="10" style="86" bestFit="1" customWidth="1"/>
    <col min="6662" max="6662" width="18.125" style="86" customWidth="1"/>
    <col min="6663" max="6663" width="49.375" style="86" customWidth="1"/>
    <col min="6664" max="6664" width="16.625" style="86" customWidth="1"/>
    <col min="6665" max="6665" width="4.375" style="86" customWidth="1"/>
    <col min="6666" max="6912" width="9" style="86"/>
    <col min="6913" max="6913" width="4.375" style="86" customWidth="1"/>
    <col min="6914" max="6914" width="8.75" style="86" customWidth="1"/>
    <col min="6915" max="6915" width="8.25" style="86" customWidth="1"/>
    <col min="6916" max="6916" width="55.75" style="86" customWidth="1"/>
    <col min="6917" max="6917" width="10" style="86" bestFit="1" customWidth="1"/>
    <col min="6918" max="6918" width="18.125" style="86" customWidth="1"/>
    <col min="6919" max="6919" width="49.375" style="86" customWidth="1"/>
    <col min="6920" max="6920" width="16.625" style="86" customWidth="1"/>
    <col min="6921" max="6921" width="4.375" style="86" customWidth="1"/>
    <col min="6922" max="7168" width="9" style="86"/>
    <col min="7169" max="7169" width="4.375" style="86" customWidth="1"/>
    <col min="7170" max="7170" width="8.75" style="86" customWidth="1"/>
    <col min="7171" max="7171" width="8.25" style="86" customWidth="1"/>
    <col min="7172" max="7172" width="55.75" style="86" customWidth="1"/>
    <col min="7173" max="7173" width="10" style="86" bestFit="1" customWidth="1"/>
    <col min="7174" max="7174" width="18.125" style="86" customWidth="1"/>
    <col min="7175" max="7175" width="49.375" style="86" customWidth="1"/>
    <col min="7176" max="7176" width="16.625" style="86" customWidth="1"/>
    <col min="7177" max="7177" width="4.375" style="86" customWidth="1"/>
    <col min="7178" max="7424" width="9" style="86"/>
    <col min="7425" max="7425" width="4.375" style="86" customWidth="1"/>
    <col min="7426" max="7426" width="8.75" style="86" customWidth="1"/>
    <col min="7427" max="7427" width="8.25" style="86" customWidth="1"/>
    <col min="7428" max="7428" width="55.75" style="86" customWidth="1"/>
    <col min="7429" max="7429" width="10" style="86" bestFit="1" customWidth="1"/>
    <col min="7430" max="7430" width="18.125" style="86" customWidth="1"/>
    <col min="7431" max="7431" width="49.375" style="86" customWidth="1"/>
    <col min="7432" max="7432" width="16.625" style="86" customWidth="1"/>
    <col min="7433" max="7433" width="4.375" style="86" customWidth="1"/>
    <col min="7434" max="7680" width="9" style="86"/>
    <col min="7681" max="7681" width="4.375" style="86" customWidth="1"/>
    <col min="7682" max="7682" width="8.75" style="86" customWidth="1"/>
    <col min="7683" max="7683" width="8.25" style="86" customWidth="1"/>
    <col min="7684" max="7684" width="55.75" style="86" customWidth="1"/>
    <col min="7685" max="7685" width="10" style="86" bestFit="1" customWidth="1"/>
    <col min="7686" max="7686" width="18.125" style="86" customWidth="1"/>
    <col min="7687" max="7687" width="49.375" style="86" customWidth="1"/>
    <col min="7688" max="7688" width="16.625" style="86" customWidth="1"/>
    <col min="7689" max="7689" width="4.375" style="86" customWidth="1"/>
    <col min="7690" max="7936" width="9" style="86"/>
    <col min="7937" max="7937" width="4.375" style="86" customWidth="1"/>
    <col min="7938" max="7938" width="8.75" style="86" customWidth="1"/>
    <col min="7939" max="7939" width="8.25" style="86" customWidth="1"/>
    <col min="7940" max="7940" width="55.75" style="86" customWidth="1"/>
    <col min="7941" max="7941" width="10" style="86" bestFit="1" customWidth="1"/>
    <col min="7942" max="7942" width="18.125" style="86" customWidth="1"/>
    <col min="7943" max="7943" width="49.375" style="86" customWidth="1"/>
    <col min="7944" max="7944" width="16.625" style="86" customWidth="1"/>
    <col min="7945" max="7945" width="4.375" style="86" customWidth="1"/>
    <col min="7946" max="8192" width="9" style="86"/>
    <col min="8193" max="8193" width="4.375" style="86" customWidth="1"/>
    <col min="8194" max="8194" width="8.75" style="86" customWidth="1"/>
    <col min="8195" max="8195" width="8.25" style="86" customWidth="1"/>
    <col min="8196" max="8196" width="55.75" style="86" customWidth="1"/>
    <col min="8197" max="8197" width="10" style="86" bestFit="1" customWidth="1"/>
    <col min="8198" max="8198" width="18.125" style="86" customWidth="1"/>
    <col min="8199" max="8199" width="49.375" style="86" customWidth="1"/>
    <col min="8200" max="8200" width="16.625" style="86" customWidth="1"/>
    <col min="8201" max="8201" width="4.375" style="86" customWidth="1"/>
    <col min="8202" max="8448" width="9" style="86"/>
    <col min="8449" max="8449" width="4.375" style="86" customWidth="1"/>
    <col min="8450" max="8450" width="8.75" style="86" customWidth="1"/>
    <col min="8451" max="8451" width="8.25" style="86" customWidth="1"/>
    <col min="8452" max="8452" width="55.75" style="86" customWidth="1"/>
    <col min="8453" max="8453" width="10" style="86" bestFit="1" customWidth="1"/>
    <col min="8454" max="8454" width="18.125" style="86" customWidth="1"/>
    <col min="8455" max="8455" width="49.375" style="86" customWidth="1"/>
    <col min="8456" max="8456" width="16.625" style="86" customWidth="1"/>
    <col min="8457" max="8457" width="4.375" style="86" customWidth="1"/>
    <col min="8458" max="8704" width="9" style="86"/>
    <col min="8705" max="8705" width="4.375" style="86" customWidth="1"/>
    <col min="8706" max="8706" width="8.75" style="86" customWidth="1"/>
    <col min="8707" max="8707" width="8.25" style="86" customWidth="1"/>
    <col min="8708" max="8708" width="55.75" style="86" customWidth="1"/>
    <col min="8709" max="8709" width="10" style="86" bestFit="1" customWidth="1"/>
    <col min="8710" max="8710" width="18.125" style="86" customWidth="1"/>
    <col min="8711" max="8711" width="49.375" style="86" customWidth="1"/>
    <col min="8712" max="8712" width="16.625" style="86" customWidth="1"/>
    <col min="8713" max="8713" width="4.375" style="86" customWidth="1"/>
    <col min="8714" max="8960" width="9" style="86"/>
    <col min="8961" max="8961" width="4.375" style="86" customWidth="1"/>
    <col min="8962" max="8962" width="8.75" style="86" customWidth="1"/>
    <col min="8963" max="8963" width="8.25" style="86" customWidth="1"/>
    <col min="8964" max="8964" width="55.75" style="86" customWidth="1"/>
    <col min="8965" max="8965" width="10" style="86" bestFit="1" customWidth="1"/>
    <col min="8966" max="8966" width="18.125" style="86" customWidth="1"/>
    <col min="8967" max="8967" width="49.375" style="86" customWidth="1"/>
    <col min="8968" max="8968" width="16.625" style="86" customWidth="1"/>
    <col min="8969" max="8969" width="4.375" style="86" customWidth="1"/>
    <col min="8970" max="9216" width="9" style="86"/>
    <col min="9217" max="9217" width="4.375" style="86" customWidth="1"/>
    <col min="9218" max="9218" width="8.75" style="86" customWidth="1"/>
    <col min="9219" max="9219" width="8.25" style="86" customWidth="1"/>
    <col min="9220" max="9220" width="55.75" style="86" customWidth="1"/>
    <col min="9221" max="9221" width="10" style="86" bestFit="1" customWidth="1"/>
    <col min="9222" max="9222" width="18.125" style="86" customWidth="1"/>
    <col min="9223" max="9223" width="49.375" style="86" customWidth="1"/>
    <col min="9224" max="9224" width="16.625" style="86" customWidth="1"/>
    <col min="9225" max="9225" width="4.375" style="86" customWidth="1"/>
    <col min="9226" max="9472" width="9" style="86"/>
    <col min="9473" max="9473" width="4.375" style="86" customWidth="1"/>
    <col min="9474" max="9474" width="8.75" style="86" customWidth="1"/>
    <col min="9475" max="9475" width="8.25" style="86" customWidth="1"/>
    <col min="9476" max="9476" width="55.75" style="86" customWidth="1"/>
    <col min="9477" max="9477" width="10" style="86" bestFit="1" customWidth="1"/>
    <col min="9478" max="9478" width="18.125" style="86" customWidth="1"/>
    <col min="9479" max="9479" width="49.375" style="86" customWidth="1"/>
    <col min="9480" max="9480" width="16.625" style="86" customWidth="1"/>
    <col min="9481" max="9481" width="4.375" style="86" customWidth="1"/>
    <col min="9482" max="9728" width="9" style="86"/>
    <col min="9729" max="9729" width="4.375" style="86" customWidth="1"/>
    <col min="9730" max="9730" width="8.75" style="86" customWidth="1"/>
    <col min="9731" max="9731" width="8.25" style="86" customWidth="1"/>
    <col min="9732" max="9732" width="55.75" style="86" customWidth="1"/>
    <col min="9733" max="9733" width="10" style="86" bestFit="1" customWidth="1"/>
    <col min="9734" max="9734" width="18.125" style="86" customWidth="1"/>
    <col min="9735" max="9735" width="49.375" style="86" customWidth="1"/>
    <col min="9736" max="9736" width="16.625" style="86" customWidth="1"/>
    <col min="9737" max="9737" width="4.375" style="86" customWidth="1"/>
    <col min="9738" max="9984" width="9" style="86"/>
    <col min="9985" max="9985" width="4.375" style="86" customWidth="1"/>
    <col min="9986" max="9986" width="8.75" style="86" customWidth="1"/>
    <col min="9987" max="9987" width="8.25" style="86" customWidth="1"/>
    <col min="9988" max="9988" width="55.75" style="86" customWidth="1"/>
    <col min="9989" max="9989" width="10" style="86" bestFit="1" customWidth="1"/>
    <col min="9990" max="9990" width="18.125" style="86" customWidth="1"/>
    <col min="9991" max="9991" width="49.375" style="86" customWidth="1"/>
    <col min="9992" max="9992" width="16.625" style="86" customWidth="1"/>
    <col min="9993" max="9993" width="4.375" style="86" customWidth="1"/>
    <col min="9994" max="10240" width="9" style="86"/>
    <col min="10241" max="10241" width="4.375" style="86" customWidth="1"/>
    <col min="10242" max="10242" width="8.75" style="86" customWidth="1"/>
    <col min="10243" max="10243" width="8.25" style="86" customWidth="1"/>
    <col min="10244" max="10244" width="55.75" style="86" customWidth="1"/>
    <col min="10245" max="10245" width="10" style="86" bestFit="1" customWidth="1"/>
    <col min="10246" max="10246" width="18.125" style="86" customWidth="1"/>
    <col min="10247" max="10247" width="49.375" style="86" customWidth="1"/>
    <col min="10248" max="10248" width="16.625" style="86" customWidth="1"/>
    <col min="10249" max="10249" width="4.375" style="86" customWidth="1"/>
    <col min="10250" max="10496" width="9" style="86"/>
    <col min="10497" max="10497" width="4.375" style="86" customWidth="1"/>
    <col min="10498" max="10498" width="8.75" style="86" customWidth="1"/>
    <col min="10499" max="10499" width="8.25" style="86" customWidth="1"/>
    <col min="10500" max="10500" width="55.75" style="86" customWidth="1"/>
    <col min="10501" max="10501" width="10" style="86" bestFit="1" customWidth="1"/>
    <col min="10502" max="10502" width="18.125" style="86" customWidth="1"/>
    <col min="10503" max="10503" width="49.375" style="86" customWidth="1"/>
    <col min="10504" max="10504" width="16.625" style="86" customWidth="1"/>
    <col min="10505" max="10505" width="4.375" style="86" customWidth="1"/>
    <col min="10506" max="10752" width="9" style="86"/>
    <col min="10753" max="10753" width="4.375" style="86" customWidth="1"/>
    <col min="10754" max="10754" width="8.75" style="86" customWidth="1"/>
    <col min="10755" max="10755" width="8.25" style="86" customWidth="1"/>
    <col min="10756" max="10756" width="55.75" style="86" customWidth="1"/>
    <col min="10757" max="10757" width="10" style="86" bestFit="1" customWidth="1"/>
    <col min="10758" max="10758" width="18.125" style="86" customWidth="1"/>
    <col min="10759" max="10759" width="49.375" style="86" customWidth="1"/>
    <col min="10760" max="10760" width="16.625" style="86" customWidth="1"/>
    <col min="10761" max="10761" width="4.375" style="86" customWidth="1"/>
    <col min="10762" max="11008" width="9" style="86"/>
    <col min="11009" max="11009" width="4.375" style="86" customWidth="1"/>
    <col min="11010" max="11010" width="8.75" style="86" customWidth="1"/>
    <col min="11011" max="11011" width="8.25" style="86" customWidth="1"/>
    <col min="11012" max="11012" width="55.75" style="86" customWidth="1"/>
    <col min="11013" max="11013" width="10" style="86" bestFit="1" customWidth="1"/>
    <col min="11014" max="11014" width="18.125" style="86" customWidth="1"/>
    <col min="11015" max="11015" width="49.375" style="86" customWidth="1"/>
    <col min="11016" max="11016" width="16.625" style="86" customWidth="1"/>
    <col min="11017" max="11017" width="4.375" style="86" customWidth="1"/>
    <col min="11018" max="11264" width="9" style="86"/>
    <col min="11265" max="11265" width="4.375" style="86" customWidth="1"/>
    <col min="11266" max="11266" width="8.75" style="86" customWidth="1"/>
    <col min="11267" max="11267" width="8.25" style="86" customWidth="1"/>
    <col min="11268" max="11268" width="55.75" style="86" customWidth="1"/>
    <col min="11269" max="11269" width="10" style="86" bestFit="1" customWidth="1"/>
    <col min="11270" max="11270" width="18.125" style="86" customWidth="1"/>
    <col min="11271" max="11271" width="49.375" style="86" customWidth="1"/>
    <col min="11272" max="11272" width="16.625" style="86" customWidth="1"/>
    <col min="11273" max="11273" width="4.375" style="86" customWidth="1"/>
    <col min="11274" max="11520" width="9" style="86"/>
    <col min="11521" max="11521" width="4.375" style="86" customWidth="1"/>
    <col min="11522" max="11522" width="8.75" style="86" customWidth="1"/>
    <col min="11523" max="11523" width="8.25" style="86" customWidth="1"/>
    <col min="11524" max="11524" width="55.75" style="86" customWidth="1"/>
    <col min="11525" max="11525" width="10" style="86" bestFit="1" customWidth="1"/>
    <col min="11526" max="11526" width="18.125" style="86" customWidth="1"/>
    <col min="11527" max="11527" width="49.375" style="86" customWidth="1"/>
    <col min="11528" max="11528" width="16.625" style="86" customWidth="1"/>
    <col min="11529" max="11529" width="4.375" style="86" customWidth="1"/>
    <col min="11530" max="11776" width="9" style="86"/>
    <col min="11777" max="11777" width="4.375" style="86" customWidth="1"/>
    <col min="11778" max="11778" width="8.75" style="86" customWidth="1"/>
    <col min="11779" max="11779" width="8.25" style="86" customWidth="1"/>
    <col min="11780" max="11780" width="55.75" style="86" customWidth="1"/>
    <col min="11781" max="11781" width="10" style="86" bestFit="1" customWidth="1"/>
    <col min="11782" max="11782" width="18.125" style="86" customWidth="1"/>
    <col min="11783" max="11783" width="49.375" style="86" customWidth="1"/>
    <col min="11784" max="11784" width="16.625" style="86" customWidth="1"/>
    <col min="11785" max="11785" width="4.375" style="86" customWidth="1"/>
    <col min="11786" max="12032" width="9" style="86"/>
    <col min="12033" max="12033" width="4.375" style="86" customWidth="1"/>
    <col min="12034" max="12034" width="8.75" style="86" customWidth="1"/>
    <col min="12035" max="12035" width="8.25" style="86" customWidth="1"/>
    <col min="12036" max="12036" width="55.75" style="86" customWidth="1"/>
    <col min="12037" max="12037" width="10" style="86" bestFit="1" customWidth="1"/>
    <col min="12038" max="12038" width="18.125" style="86" customWidth="1"/>
    <col min="12039" max="12039" width="49.375" style="86" customWidth="1"/>
    <col min="12040" max="12040" width="16.625" style="86" customWidth="1"/>
    <col min="12041" max="12041" width="4.375" style="86" customWidth="1"/>
    <col min="12042" max="12288" width="9" style="86"/>
    <col min="12289" max="12289" width="4.375" style="86" customWidth="1"/>
    <col min="12290" max="12290" width="8.75" style="86" customWidth="1"/>
    <col min="12291" max="12291" width="8.25" style="86" customWidth="1"/>
    <col min="12292" max="12292" width="55.75" style="86" customWidth="1"/>
    <col min="12293" max="12293" width="10" style="86" bestFit="1" customWidth="1"/>
    <col min="12294" max="12294" width="18.125" style="86" customWidth="1"/>
    <col min="12295" max="12295" width="49.375" style="86" customWidth="1"/>
    <col min="12296" max="12296" width="16.625" style="86" customWidth="1"/>
    <col min="12297" max="12297" width="4.375" style="86" customWidth="1"/>
    <col min="12298" max="12544" width="9" style="86"/>
    <col min="12545" max="12545" width="4.375" style="86" customWidth="1"/>
    <col min="12546" max="12546" width="8.75" style="86" customWidth="1"/>
    <col min="12547" max="12547" width="8.25" style="86" customWidth="1"/>
    <col min="12548" max="12548" width="55.75" style="86" customWidth="1"/>
    <col min="12549" max="12549" width="10" style="86" bestFit="1" customWidth="1"/>
    <col min="12550" max="12550" width="18.125" style="86" customWidth="1"/>
    <col min="12551" max="12551" width="49.375" style="86" customWidth="1"/>
    <col min="12552" max="12552" width="16.625" style="86" customWidth="1"/>
    <col min="12553" max="12553" width="4.375" style="86" customWidth="1"/>
    <col min="12554" max="12800" width="9" style="86"/>
    <col min="12801" max="12801" width="4.375" style="86" customWidth="1"/>
    <col min="12802" max="12802" width="8.75" style="86" customWidth="1"/>
    <col min="12803" max="12803" width="8.25" style="86" customWidth="1"/>
    <col min="12804" max="12804" width="55.75" style="86" customWidth="1"/>
    <col min="12805" max="12805" width="10" style="86" bestFit="1" customWidth="1"/>
    <col min="12806" max="12806" width="18.125" style="86" customWidth="1"/>
    <col min="12807" max="12807" width="49.375" style="86" customWidth="1"/>
    <col min="12808" max="12808" width="16.625" style="86" customWidth="1"/>
    <col min="12809" max="12809" width="4.375" style="86" customWidth="1"/>
    <col min="12810" max="13056" width="9" style="86"/>
    <col min="13057" max="13057" width="4.375" style="86" customWidth="1"/>
    <col min="13058" max="13058" width="8.75" style="86" customWidth="1"/>
    <col min="13059" max="13059" width="8.25" style="86" customWidth="1"/>
    <col min="13060" max="13060" width="55.75" style="86" customWidth="1"/>
    <col min="13061" max="13061" width="10" style="86" bestFit="1" customWidth="1"/>
    <col min="13062" max="13062" width="18.125" style="86" customWidth="1"/>
    <col min="13063" max="13063" width="49.375" style="86" customWidth="1"/>
    <col min="13064" max="13064" width="16.625" style="86" customWidth="1"/>
    <col min="13065" max="13065" width="4.375" style="86" customWidth="1"/>
    <col min="13066" max="13312" width="9" style="86"/>
    <col min="13313" max="13313" width="4.375" style="86" customWidth="1"/>
    <col min="13314" max="13314" width="8.75" style="86" customWidth="1"/>
    <col min="13315" max="13315" width="8.25" style="86" customWidth="1"/>
    <col min="13316" max="13316" width="55.75" style="86" customWidth="1"/>
    <col min="13317" max="13317" width="10" style="86" bestFit="1" customWidth="1"/>
    <col min="13318" max="13318" width="18.125" style="86" customWidth="1"/>
    <col min="13319" max="13319" width="49.375" style="86" customWidth="1"/>
    <col min="13320" max="13320" width="16.625" style="86" customWidth="1"/>
    <col min="13321" max="13321" width="4.375" style="86" customWidth="1"/>
    <col min="13322" max="13568" width="9" style="86"/>
    <col min="13569" max="13569" width="4.375" style="86" customWidth="1"/>
    <col min="13570" max="13570" width="8.75" style="86" customWidth="1"/>
    <col min="13571" max="13571" width="8.25" style="86" customWidth="1"/>
    <col min="13572" max="13572" width="55.75" style="86" customWidth="1"/>
    <col min="13573" max="13573" width="10" style="86" bestFit="1" customWidth="1"/>
    <col min="13574" max="13574" width="18.125" style="86" customWidth="1"/>
    <col min="13575" max="13575" width="49.375" style="86" customWidth="1"/>
    <col min="13576" max="13576" width="16.625" style="86" customWidth="1"/>
    <col min="13577" max="13577" width="4.375" style="86" customWidth="1"/>
    <col min="13578" max="13824" width="9" style="86"/>
    <col min="13825" max="13825" width="4.375" style="86" customWidth="1"/>
    <col min="13826" max="13826" width="8.75" style="86" customWidth="1"/>
    <col min="13827" max="13827" width="8.25" style="86" customWidth="1"/>
    <col min="13828" max="13828" width="55.75" style="86" customWidth="1"/>
    <col min="13829" max="13829" width="10" style="86" bestFit="1" customWidth="1"/>
    <col min="13830" max="13830" width="18.125" style="86" customWidth="1"/>
    <col min="13831" max="13831" width="49.375" style="86" customWidth="1"/>
    <col min="13832" max="13832" width="16.625" style="86" customWidth="1"/>
    <col min="13833" max="13833" width="4.375" style="86" customWidth="1"/>
    <col min="13834" max="14080" width="9" style="86"/>
    <col min="14081" max="14081" width="4.375" style="86" customWidth="1"/>
    <col min="14082" max="14082" width="8.75" style="86" customWidth="1"/>
    <col min="14083" max="14083" width="8.25" style="86" customWidth="1"/>
    <col min="14084" max="14084" width="55.75" style="86" customWidth="1"/>
    <col min="14085" max="14085" width="10" style="86" bestFit="1" customWidth="1"/>
    <col min="14086" max="14086" width="18.125" style="86" customWidth="1"/>
    <col min="14087" max="14087" width="49.375" style="86" customWidth="1"/>
    <col min="14088" max="14088" width="16.625" style="86" customWidth="1"/>
    <col min="14089" max="14089" width="4.375" style="86" customWidth="1"/>
    <col min="14090" max="14336" width="9" style="86"/>
    <col min="14337" max="14337" width="4.375" style="86" customWidth="1"/>
    <col min="14338" max="14338" width="8.75" style="86" customWidth="1"/>
    <col min="14339" max="14339" width="8.25" style="86" customWidth="1"/>
    <col min="14340" max="14340" width="55.75" style="86" customWidth="1"/>
    <col min="14341" max="14341" width="10" style="86" bestFit="1" customWidth="1"/>
    <col min="14342" max="14342" width="18.125" style="86" customWidth="1"/>
    <col min="14343" max="14343" width="49.375" style="86" customWidth="1"/>
    <col min="14344" max="14344" width="16.625" style="86" customWidth="1"/>
    <col min="14345" max="14345" width="4.375" style="86" customWidth="1"/>
    <col min="14346" max="14592" width="9" style="86"/>
    <col min="14593" max="14593" width="4.375" style="86" customWidth="1"/>
    <col min="14594" max="14594" width="8.75" style="86" customWidth="1"/>
    <col min="14595" max="14595" width="8.25" style="86" customWidth="1"/>
    <col min="14596" max="14596" width="55.75" style="86" customWidth="1"/>
    <col min="14597" max="14597" width="10" style="86" bestFit="1" customWidth="1"/>
    <col min="14598" max="14598" width="18.125" style="86" customWidth="1"/>
    <col min="14599" max="14599" width="49.375" style="86" customWidth="1"/>
    <col min="14600" max="14600" width="16.625" style="86" customWidth="1"/>
    <col min="14601" max="14601" width="4.375" style="86" customWidth="1"/>
    <col min="14602" max="14848" width="9" style="86"/>
    <col min="14849" max="14849" width="4.375" style="86" customWidth="1"/>
    <col min="14850" max="14850" width="8.75" style="86" customWidth="1"/>
    <col min="14851" max="14851" width="8.25" style="86" customWidth="1"/>
    <col min="14852" max="14852" width="55.75" style="86" customWidth="1"/>
    <col min="14853" max="14853" width="10" style="86" bestFit="1" customWidth="1"/>
    <col min="14854" max="14854" width="18.125" style="86" customWidth="1"/>
    <col min="14855" max="14855" width="49.375" style="86" customWidth="1"/>
    <col min="14856" max="14856" width="16.625" style="86" customWidth="1"/>
    <col min="14857" max="14857" width="4.375" style="86" customWidth="1"/>
    <col min="14858" max="15104" width="9" style="86"/>
    <col min="15105" max="15105" width="4.375" style="86" customWidth="1"/>
    <col min="15106" max="15106" width="8.75" style="86" customWidth="1"/>
    <col min="15107" max="15107" width="8.25" style="86" customWidth="1"/>
    <col min="15108" max="15108" width="55.75" style="86" customWidth="1"/>
    <col min="15109" max="15109" width="10" style="86" bestFit="1" customWidth="1"/>
    <col min="15110" max="15110" width="18.125" style="86" customWidth="1"/>
    <col min="15111" max="15111" width="49.375" style="86" customWidth="1"/>
    <col min="15112" max="15112" width="16.625" style="86" customWidth="1"/>
    <col min="15113" max="15113" width="4.375" style="86" customWidth="1"/>
    <col min="15114" max="15360" width="9" style="86"/>
    <col min="15361" max="15361" width="4.375" style="86" customWidth="1"/>
    <col min="15362" max="15362" width="8.75" style="86" customWidth="1"/>
    <col min="15363" max="15363" width="8.25" style="86" customWidth="1"/>
    <col min="15364" max="15364" width="55.75" style="86" customWidth="1"/>
    <col min="15365" max="15365" width="10" style="86" bestFit="1" customWidth="1"/>
    <col min="15366" max="15366" width="18.125" style="86" customWidth="1"/>
    <col min="15367" max="15367" width="49.375" style="86" customWidth="1"/>
    <col min="15368" max="15368" width="16.625" style="86" customWidth="1"/>
    <col min="15369" max="15369" width="4.375" style="86" customWidth="1"/>
    <col min="15370" max="15616" width="9" style="86"/>
    <col min="15617" max="15617" width="4.375" style="86" customWidth="1"/>
    <col min="15618" max="15618" width="8.75" style="86" customWidth="1"/>
    <col min="15619" max="15619" width="8.25" style="86" customWidth="1"/>
    <col min="15620" max="15620" width="55.75" style="86" customWidth="1"/>
    <col min="15621" max="15621" width="10" style="86" bestFit="1" customWidth="1"/>
    <col min="15622" max="15622" width="18.125" style="86" customWidth="1"/>
    <col min="15623" max="15623" width="49.375" style="86" customWidth="1"/>
    <col min="15624" max="15624" width="16.625" style="86" customWidth="1"/>
    <col min="15625" max="15625" width="4.375" style="86" customWidth="1"/>
    <col min="15626" max="15872" width="9" style="86"/>
    <col min="15873" max="15873" width="4.375" style="86" customWidth="1"/>
    <col min="15874" max="15874" width="8.75" style="86" customWidth="1"/>
    <col min="15875" max="15875" width="8.25" style="86" customWidth="1"/>
    <col min="15876" max="15876" width="55.75" style="86" customWidth="1"/>
    <col min="15877" max="15877" width="10" style="86" bestFit="1" customWidth="1"/>
    <col min="15878" max="15878" width="18.125" style="86" customWidth="1"/>
    <col min="15879" max="15879" width="49.375" style="86" customWidth="1"/>
    <col min="15880" max="15880" width="16.625" style="86" customWidth="1"/>
    <col min="15881" max="15881" width="4.375" style="86" customWidth="1"/>
    <col min="15882" max="16128" width="9" style="86"/>
    <col min="16129" max="16129" width="4.375" style="86" customWidth="1"/>
    <col min="16130" max="16130" width="8.75" style="86" customWidth="1"/>
    <col min="16131" max="16131" width="8.25" style="86" customWidth="1"/>
    <col min="16132" max="16132" width="55.75" style="86" customWidth="1"/>
    <col min="16133" max="16133" width="10" style="86" bestFit="1" customWidth="1"/>
    <col min="16134" max="16134" width="18.125" style="86" customWidth="1"/>
    <col min="16135" max="16135" width="49.375" style="86" customWidth="1"/>
    <col min="16136" max="16136" width="16.625" style="86" customWidth="1"/>
    <col min="16137" max="16137" width="4.375" style="86" customWidth="1"/>
    <col min="16138" max="16384" width="9" style="86"/>
  </cols>
  <sheetData>
    <row r="1" spans="1:11" ht="22.5" customHeight="1">
      <c r="A1" s="138"/>
      <c r="B1" s="137"/>
      <c r="C1" s="137"/>
      <c r="D1" s="46" t="s">
        <v>582</v>
      </c>
      <c r="E1" s="46"/>
      <c r="F1" s="137"/>
      <c r="G1" s="137"/>
      <c r="H1" s="46"/>
      <c r="I1" s="46"/>
    </row>
    <row r="2" spans="1:11" s="131" customFormat="1" ht="39" customHeight="1">
      <c r="A2" s="136" t="s">
        <v>577</v>
      </c>
      <c r="B2" s="135" t="s">
        <v>583</v>
      </c>
      <c r="C2" s="134"/>
      <c r="D2" s="133" t="s">
        <v>576</v>
      </c>
      <c r="E2" s="133" t="s">
        <v>575</v>
      </c>
      <c r="F2" s="6" t="s">
        <v>584</v>
      </c>
      <c r="G2" s="132" t="s">
        <v>585</v>
      </c>
      <c r="H2" s="6" t="s">
        <v>586</v>
      </c>
      <c r="I2" s="34"/>
    </row>
    <row r="3" spans="1:11" ht="22.5" customHeight="1">
      <c r="A3" s="102">
        <v>1</v>
      </c>
      <c r="B3" s="101">
        <v>0</v>
      </c>
      <c r="C3" s="100"/>
      <c r="D3" s="139" t="s">
        <v>587</v>
      </c>
      <c r="E3" s="98" t="s">
        <v>39</v>
      </c>
      <c r="F3" s="98" t="s">
        <v>3</v>
      </c>
      <c r="G3" s="130" t="s">
        <v>40</v>
      </c>
      <c r="H3" s="96" t="s">
        <v>588</v>
      </c>
      <c r="I3" s="95"/>
    </row>
    <row r="4" spans="1:11" ht="22.5" customHeight="1">
      <c r="A4" s="111">
        <v>2</v>
      </c>
      <c r="B4" s="110">
        <v>0.5</v>
      </c>
      <c r="C4" s="109"/>
      <c r="D4" s="121" t="s">
        <v>589</v>
      </c>
      <c r="E4" s="107" t="s">
        <v>39</v>
      </c>
      <c r="F4" s="107" t="s">
        <v>3</v>
      </c>
      <c r="G4" s="105"/>
      <c r="H4" s="103"/>
      <c r="I4" s="95"/>
    </row>
    <row r="5" spans="1:11" ht="22.5" customHeight="1">
      <c r="A5" s="140">
        <v>3</v>
      </c>
      <c r="B5" s="141">
        <v>2.2000000000000002</v>
      </c>
      <c r="C5" s="142"/>
      <c r="D5" s="143" t="s">
        <v>590</v>
      </c>
      <c r="E5" s="144" t="s">
        <v>5</v>
      </c>
      <c r="F5" s="144" t="s">
        <v>591</v>
      </c>
      <c r="G5" s="145" t="s">
        <v>592</v>
      </c>
      <c r="H5" s="146"/>
      <c r="I5" s="95"/>
    </row>
    <row r="6" spans="1:11" ht="22.5" customHeight="1">
      <c r="A6" s="111">
        <v>4</v>
      </c>
      <c r="B6" s="110">
        <v>4.5</v>
      </c>
      <c r="C6" s="109"/>
      <c r="D6" s="121" t="s">
        <v>593</v>
      </c>
      <c r="E6" s="107" t="s">
        <v>5</v>
      </c>
      <c r="F6" s="107" t="s">
        <v>594</v>
      </c>
      <c r="G6" s="105" t="s">
        <v>595</v>
      </c>
      <c r="H6" s="103"/>
      <c r="I6" s="95"/>
    </row>
    <row r="7" spans="1:11" ht="22.5" customHeight="1">
      <c r="A7" s="140">
        <v>5</v>
      </c>
      <c r="B7" s="141">
        <v>42</v>
      </c>
      <c r="C7" s="142"/>
      <c r="D7" s="143" t="s">
        <v>596</v>
      </c>
      <c r="E7" s="144" t="s">
        <v>5</v>
      </c>
      <c r="F7" s="144" t="s">
        <v>594</v>
      </c>
      <c r="G7" s="145" t="s">
        <v>597</v>
      </c>
      <c r="H7" s="146"/>
      <c r="I7" s="95"/>
    </row>
    <row r="8" spans="1:11" ht="21" customHeight="1">
      <c r="A8" s="111">
        <v>6</v>
      </c>
      <c r="B8" s="110">
        <v>52.5</v>
      </c>
      <c r="C8" s="109"/>
      <c r="D8" s="121" t="s">
        <v>598</v>
      </c>
      <c r="E8" s="107" t="s">
        <v>4</v>
      </c>
      <c r="F8" s="107" t="s">
        <v>599</v>
      </c>
      <c r="G8" s="105" t="s">
        <v>600</v>
      </c>
      <c r="H8" s="103"/>
      <c r="I8" s="95"/>
    </row>
    <row r="9" spans="1:11" ht="21" customHeight="1">
      <c r="A9" s="147">
        <v>7</v>
      </c>
      <c r="B9" s="148">
        <v>66.3</v>
      </c>
      <c r="C9" s="149"/>
      <c r="D9" s="139" t="s">
        <v>601</v>
      </c>
      <c r="E9" s="150" t="s">
        <v>7</v>
      </c>
      <c r="F9" s="150" t="s">
        <v>599</v>
      </c>
      <c r="G9" s="151" t="s">
        <v>602</v>
      </c>
      <c r="H9" s="152" t="s">
        <v>603</v>
      </c>
      <c r="I9" s="95"/>
      <c r="K9" s="153"/>
    </row>
    <row r="10" spans="1:11" ht="21" customHeight="1">
      <c r="A10" s="140">
        <v>8</v>
      </c>
      <c r="B10" s="141">
        <v>67</v>
      </c>
      <c r="C10" s="142"/>
      <c r="D10" s="143" t="s">
        <v>604</v>
      </c>
      <c r="E10" s="144" t="s">
        <v>4</v>
      </c>
      <c r="F10" s="144" t="s">
        <v>599</v>
      </c>
      <c r="G10" s="145" t="s">
        <v>605</v>
      </c>
      <c r="H10" s="146"/>
      <c r="I10" s="95"/>
    </row>
    <row r="11" spans="1:11" ht="21" customHeight="1">
      <c r="A11" s="111">
        <v>9</v>
      </c>
      <c r="B11" s="110">
        <v>72.5</v>
      </c>
      <c r="C11" s="109"/>
      <c r="D11" s="121" t="s">
        <v>606</v>
      </c>
      <c r="E11" s="107" t="s">
        <v>5</v>
      </c>
      <c r="F11" s="107" t="s">
        <v>607</v>
      </c>
      <c r="G11" s="105" t="s">
        <v>608</v>
      </c>
      <c r="H11" s="103"/>
      <c r="I11" s="95"/>
    </row>
    <row r="12" spans="1:11" ht="21" customHeight="1">
      <c r="A12" s="140">
        <v>10</v>
      </c>
      <c r="B12" s="141">
        <v>78.900000000000006</v>
      </c>
      <c r="C12" s="142"/>
      <c r="D12" s="143" t="s">
        <v>609</v>
      </c>
      <c r="E12" s="144" t="s">
        <v>4</v>
      </c>
      <c r="F12" s="144" t="s">
        <v>599</v>
      </c>
      <c r="G12" s="154" t="s">
        <v>451</v>
      </c>
      <c r="H12" s="146"/>
      <c r="I12" s="95"/>
    </row>
    <row r="13" spans="1:11" ht="21" customHeight="1">
      <c r="A13" s="111">
        <v>11</v>
      </c>
      <c r="B13" s="110">
        <v>79.900000000000006</v>
      </c>
      <c r="C13" s="109"/>
      <c r="D13" s="121" t="s">
        <v>610</v>
      </c>
      <c r="E13" s="107" t="s">
        <v>39</v>
      </c>
      <c r="F13" s="107" t="s">
        <v>611</v>
      </c>
      <c r="G13" s="105" t="s">
        <v>612</v>
      </c>
      <c r="H13" s="103"/>
      <c r="I13" s="95"/>
    </row>
    <row r="14" spans="1:11" ht="22.5" customHeight="1">
      <c r="A14" s="147">
        <v>12</v>
      </c>
      <c r="B14" s="148">
        <v>110.5</v>
      </c>
      <c r="C14" s="149"/>
      <c r="D14" s="139" t="s">
        <v>613</v>
      </c>
      <c r="E14" s="150" t="s">
        <v>6</v>
      </c>
      <c r="F14" s="150" t="s">
        <v>614</v>
      </c>
      <c r="G14" s="151" t="s">
        <v>615</v>
      </c>
      <c r="H14" s="152" t="s">
        <v>616</v>
      </c>
      <c r="I14" s="95"/>
    </row>
    <row r="15" spans="1:11" ht="22.5" customHeight="1">
      <c r="A15" s="140">
        <v>13</v>
      </c>
      <c r="B15" s="141">
        <v>110.5</v>
      </c>
      <c r="C15" s="142"/>
      <c r="D15" s="143" t="s">
        <v>617</v>
      </c>
      <c r="E15" s="144" t="s">
        <v>4</v>
      </c>
      <c r="F15" s="144" t="s">
        <v>618</v>
      </c>
      <c r="G15" s="145" t="s">
        <v>619</v>
      </c>
      <c r="H15" s="146"/>
      <c r="I15" s="95"/>
    </row>
    <row r="16" spans="1:11" ht="22.5" customHeight="1">
      <c r="A16" s="111">
        <v>14</v>
      </c>
      <c r="B16" s="110">
        <v>114.3</v>
      </c>
      <c r="C16" s="109"/>
      <c r="D16" s="121" t="s">
        <v>620</v>
      </c>
      <c r="E16" s="107" t="s">
        <v>4</v>
      </c>
      <c r="F16" s="107" t="s">
        <v>621</v>
      </c>
      <c r="G16" s="105" t="s">
        <v>622</v>
      </c>
      <c r="H16" s="103"/>
      <c r="I16" s="95"/>
    </row>
    <row r="17" spans="1:9" ht="22.5" customHeight="1">
      <c r="A17" s="140">
        <v>15</v>
      </c>
      <c r="B17" s="141">
        <v>115</v>
      </c>
      <c r="C17" s="142"/>
      <c r="D17" s="143" t="s">
        <v>623</v>
      </c>
      <c r="E17" s="144" t="s">
        <v>624</v>
      </c>
      <c r="F17" s="144" t="s">
        <v>618</v>
      </c>
      <c r="G17" s="145"/>
      <c r="H17" s="146"/>
      <c r="I17" s="95"/>
    </row>
    <row r="18" spans="1:9" ht="22.5" customHeight="1">
      <c r="A18" s="111">
        <v>16</v>
      </c>
      <c r="B18" s="110">
        <v>125.1</v>
      </c>
      <c r="C18" s="109"/>
      <c r="D18" s="121" t="s">
        <v>625</v>
      </c>
      <c r="E18" s="107" t="s">
        <v>5</v>
      </c>
      <c r="F18" s="107" t="s">
        <v>3</v>
      </c>
      <c r="G18" s="105" t="s">
        <v>626</v>
      </c>
      <c r="H18" s="103"/>
      <c r="I18" s="95"/>
    </row>
    <row r="19" spans="1:9" ht="22.5" customHeight="1">
      <c r="A19" s="140">
        <v>17</v>
      </c>
      <c r="B19" s="141">
        <v>125.6</v>
      </c>
      <c r="C19" s="142"/>
      <c r="D19" s="143" t="s">
        <v>627</v>
      </c>
      <c r="E19" s="144" t="s">
        <v>39</v>
      </c>
      <c r="F19" s="144" t="s">
        <v>628</v>
      </c>
      <c r="G19" s="145"/>
      <c r="H19" s="146"/>
      <c r="I19" s="95"/>
    </row>
    <row r="20" spans="1:9" ht="22.5" customHeight="1">
      <c r="A20" s="111">
        <v>18</v>
      </c>
      <c r="B20" s="110">
        <v>126.2</v>
      </c>
      <c r="C20" s="109"/>
      <c r="D20" s="121" t="s">
        <v>629</v>
      </c>
      <c r="E20" s="107" t="s">
        <v>4</v>
      </c>
      <c r="F20" s="107" t="s">
        <v>630</v>
      </c>
      <c r="G20" s="155" t="s">
        <v>631</v>
      </c>
      <c r="H20" s="103"/>
      <c r="I20" s="95"/>
    </row>
    <row r="21" spans="1:9" ht="22.5" customHeight="1">
      <c r="A21" s="140">
        <v>19</v>
      </c>
      <c r="B21" s="141">
        <v>132.30000000000001</v>
      </c>
      <c r="C21" s="142"/>
      <c r="D21" s="143" t="s">
        <v>632</v>
      </c>
      <c r="E21" s="144" t="s">
        <v>5</v>
      </c>
      <c r="F21" s="144" t="s">
        <v>633</v>
      </c>
      <c r="G21" s="156" t="s">
        <v>634</v>
      </c>
      <c r="H21" s="146"/>
      <c r="I21" s="95"/>
    </row>
    <row r="22" spans="1:9" ht="22.5" customHeight="1">
      <c r="A22" s="111">
        <v>20</v>
      </c>
      <c r="B22" s="110">
        <v>133.19999999999999</v>
      </c>
      <c r="C22" s="109"/>
      <c r="D22" s="121" t="s">
        <v>635</v>
      </c>
      <c r="E22" s="107" t="s">
        <v>4</v>
      </c>
      <c r="F22" s="107" t="s">
        <v>636</v>
      </c>
      <c r="G22" s="105" t="s">
        <v>637</v>
      </c>
      <c r="H22" s="103"/>
      <c r="I22" s="95"/>
    </row>
    <row r="23" spans="1:9" ht="22.5" customHeight="1">
      <c r="A23" s="140">
        <v>21</v>
      </c>
      <c r="B23" s="141">
        <v>147.4</v>
      </c>
      <c r="C23" s="142"/>
      <c r="D23" s="143" t="s">
        <v>638</v>
      </c>
      <c r="E23" s="144" t="s">
        <v>4</v>
      </c>
      <c r="F23" s="144" t="s">
        <v>636</v>
      </c>
      <c r="G23" s="145" t="s">
        <v>639</v>
      </c>
      <c r="H23" s="146"/>
      <c r="I23" s="95"/>
    </row>
    <row r="24" spans="1:9" ht="22.5" customHeight="1">
      <c r="A24" s="111">
        <v>22</v>
      </c>
      <c r="B24" s="110">
        <v>153.19999999999999</v>
      </c>
      <c r="C24" s="109"/>
      <c r="D24" s="121" t="s">
        <v>640</v>
      </c>
      <c r="E24" s="107" t="s">
        <v>39</v>
      </c>
      <c r="F24" s="107" t="s">
        <v>641</v>
      </c>
      <c r="G24" s="157"/>
      <c r="H24" s="103"/>
      <c r="I24" s="95"/>
    </row>
    <row r="25" spans="1:9" ht="22.5" customHeight="1">
      <c r="A25" s="120">
        <v>23</v>
      </c>
      <c r="B25" s="119">
        <v>158.1</v>
      </c>
      <c r="C25" s="118"/>
      <c r="D25" s="117" t="s">
        <v>642</v>
      </c>
      <c r="E25" s="116" t="s">
        <v>39</v>
      </c>
      <c r="F25" s="116" t="s">
        <v>643</v>
      </c>
      <c r="G25" s="114"/>
      <c r="H25" s="112"/>
      <c r="I25" s="95"/>
    </row>
    <row r="26" spans="1:9" ht="22.5" customHeight="1">
      <c r="A26" s="111">
        <v>24</v>
      </c>
      <c r="B26" s="110">
        <v>158.4</v>
      </c>
      <c r="C26" s="109"/>
      <c r="D26" s="121" t="s">
        <v>644</v>
      </c>
      <c r="E26" s="107" t="s">
        <v>4</v>
      </c>
      <c r="F26" s="107" t="s">
        <v>3</v>
      </c>
      <c r="G26" s="105" t="s">
        <v>645</v>
      </c>
      <c r="H26" s="103"/>
      <c r="I26" s="95"/>
    </row>
    <row r="27" spans="1:9" ht="22.5" customHeight="1">
      <c r="A27" s="120">
        <v>25</v>
      </c>
      <c r="B27" s="119">
        <v>160.6</v>
      </c>
      <c r="C27" s="118"/>
      <c r="D27" s="117" t="s">
        <v>646</v>
      </c>
      <c r="E27" s="116" t="s">
        <v>4</v>
      </c>
      <c r="F27" s="116" t="s">
        <v>647</v>
      </c>
      <c r="G27" s="114" t="s">
        <v>648</v>
      </c>
      <c r="H27" s="112"/>
      <c r="I27" s="95"/>
    </row>
    <row r="28" spans="1:9" ht="22.5" customHeight="1">
      <c r="A28" s="111">
        <v>26</v>
      </c>
      <c r="B28" s="110">
        <v>164.2</v>
      </c>
      <c r="C28" s="109"/>
      <c r="D28" s="108" t="s">
        <v>649</v>
      </c>
      <c r="E28" s="107" t="s">
        <v>4</v>
      </c>
      <c r="F28" s="106" t="s">
        <v>647</v>
      </c>
      <c r="G28" s="105" t="s">
        <v>650</v>
      </c>
      <c r="H28" s="103"/>
      <c r="I28" s="95"/>
    </row>
    <row r="29" spans="1:9" ht="22.5" customHeight="1">
      <c r="A29" s="120">
        <v>27</v>
      </c>
      <c r="B29" s="119">
        <v>182.6</v>
      </c>
      <c r="C29" s="118"/>
      <c r="D29" s="117" t="s">
        <v>651</v>
      </c>
      <c r="E29" s="116" t="s">
        <v>5</v>
      </c>
      <c r="F29" s="116" t="s">
        <v>652</v>
      </c>
      <c r="G29" s="114"/>
      <c r="H29" s="112"/>
      <c r="I29" s="95"/>
    </row>
    <row r="30" spans="1:9" ht="22.5" customHeight="1">
      <c r="A30" s="111">
        <v>28</v>
      </c>
      <c r="B30" s="110">
        <v>192.5</v>
      </c>
      <c r="C30" s="109"/>
      <c r="D30" s="121" t="s">
        <v>653</v>
      </c>
      <c r="E30" s="107" t="s">
        <v>39</v>
      </c>
      <c r="F30" s="106" t="s">
        <v>654</v>
      </c>
      <c r="G30" s="105" t="s">
        <v>655</v>
      </c>
      <c r="H30" s="103"/>
      <c r="I30" s="95"/>
    </row>
    <row r="31" spans="1:9" ht="22.5" customHeight="1">
      <c r="A31" s="147">
        <v>29</v>
      </c>
      <c r="B31" s="148">
        <v>203.3</v>
      </c>
      <c r="C31" s="149"/>
      <c r="D31" s="139" t="s">
        <v>656</v>
      </c>
      <c r="E31" s="150" t="s">
        <v>7</v>
      </c>
      <c r="F31" s="150" t="s">
        <v>654</v>
      </c>
      <c r="G31" s="151" t="s">
        <v>615</v>
      </c>
      <c r="H31" s="152" t="s">
        <v>657</v>
      </c>
      <c r="I31" s="95"/>
    </row>
    <row r="32" spans="1:9" ht="22.5" customHeight="1">
      <c r="A32" s="111">
        <v>30</v>
      </c>
      <c r="B32" s="110">
        <v>208.6</v>
      </c>
      <c r="C32" s="109"/>
      <c r="D32" s="121" t="s">
        <v>658</v>
      </c>
      <c r="E32" s="107" t="s">
        <v>4</v>
      </c>
      <c r="F32" s="107" t="s">
        <v>537</v>
      </c>
      <c r="G32" s="108"/>
      <c r="H32" s="103"/>
      <c r="I32" s="95"/>
    </row>
    <row r="33" spans="1:9" ht="22.5" customHeight="1">
      <c r="A33" s="120">
        <v>31</v>
      </c>
      <c r="B33" s="119">
        <v>216.2</v>
      </c>
      <c r="C33" s="118"/>
      <c r="D33" s="117" t="s">
        <v>659</v>
      </c>
      <c r="E33" s="116" t="s">
        <v>4</v>
      </c>
      <c r="F33" s="116" t="s">
        <v>652</v>
      </c>
      <c r="G33" s="158" t="s">
        <v>660</v>
      </c>
      <c r="H33" s="112"/>
      <c r="I33" s="95"/>
    </row>
    <row r="34" spans="1:9" ht="22.5" customHeight="1">
      <c r="A34" s="111">
        <v>32</v>
      </c>
      <c r="B34" s="110">
        <v>249.5</v>
      </c>
      <c r="C34" s="109"/>
      <c r="D34" s="121" t="s">
        <v>661</v>
      </c>
      <c r="E34" s="107" t="s">
        <v>662</v>
      </c>
      <c r="F34" s="107" t="s">
        <v>652</v>
      </c>
      <c r="G34" s="155" t="s">
        <v>663</v>
      </c>
      <c r="H34" s="103"/>
      <c r="I34" s="95"/>
    </row>
    <row r="35" spans="1:9" ht="22.5" customHeight="1">
      <c r="A35" s="120">
        <v>33</v>
      </c>
      <c r="B35" s="119">
        <v>257.5</v>
      </c>
      <c r="C35" s="118"/>
      <c r="D35" s="117" t="s">
        <v>664</v>
      </c>
      <c r="E35" s="116" t="s">
        <v>39</v>
      </c>
      <c r="F35" s="116" t="s">
        <v>665</v>
      </c>
      <c r="G35" s="114"/>
      <c r="H35" s="112"/>
      <c r="I35" s="95"/>
    </row>
    <row r="36" spans="1:9" ht="22.5" customHeight="1">
      <c r="A36" s="111">
        <v>34</v>
      </c>
      <c r="B36" s="110">
        <v>259.5</v>
      </c>
      <c r="C36" s="109"/>
      <c r="D36" s="121" t="s">
        <v>666</v>
      </c>
      <c r="E36" s="107" t="s">
        <v>39</v>
      </c>
      <c r="F36" s="107" t="s">
        <v>665</v>
      </c>
      <c r="G36" s="105"/>
      <c r="H36" s="103"/>
      <c r="I36" s="95"/>
    </row>
    <row r="37" spans="1:9" ht="22.5" customHeight="1">
      <c r="A37" s="120">
        <v>35</v>
      </c>
      <c r="B37" s="119">
        <v>259.8</v>
      </c>
      <c r="C37" s="118"/>
      <c r="D37" s="117" t="s">
        <v>667</v>
      </c>
      <c r="E37" s="116" t="s">
        <v>4</v>
      </c>
      <c r="F37" s="116" t="s">
        <v>668</v>
      </c>
      <c r="G37" s="158" t="s">
        <v>669</v>
      </c>
      <c r="H37" s="112"/>
      <c r="I37" s="95"/>
    </row>
    <row r="38" spans="1:9" ht="22.5" customHeight="1">
      <c r="A38" s="111">
        <v>36</v>
      </c>
      <c r="B38" s="110">
        <v>265.8</v>
      </c>
      <c r="C38" s="109"/>
      <c r="D38" s="121" t="s">
        <v>670</v>
      </c>
      <c r="E38" s="107" t="s">
        <v>39</v>
      </c>
      <c r="F38" s="107" t="s">
        <v>671</v>
      </c>
      <c r="G38" s="123"/>
      <c r="H38" s="103"/>
      <c r="I38" s="95"/>
    </row>
    <row r="39" spans="1:9" ht="22.5" customHeight="1">
      <c r="A39" s="120">
        <v>37</v>
      </c>
      <c r="B39" s="119">
        <v>286.10000000000002</v>
      </c>
      <c r="C39" s="118"/>
      <c r="D39" s="117" t="s">
        <v>672</v>
      </c>
      <c r="E39" s="116" t="s">
        <v>4</v>
      </c>
      <c r="F39" s="116" t="s">
        <v>673</v>
      </c>
      <c r="G39" s="114" t="s">
        <v>451</v>
      </c>
      <c r="H39" s="112"/>
      <c r="I39" s="95"/>
    </row>
    <row r="40" spans="1:9" ht="22.5" customHeight="1">
      <c r="A40" s="147">
        <v>38</v>
      </c>
      <c r="B40" s="148">
        <v>286.10000000000002</v>
      </c>
      <c r="C40" s="149"/>
      <c r="D40" s="139" t="s">
        <v>674</v>
      </c>
      <c r="E40" s="150" t="s">
        <v>7</v>
      </c>
      <c r="F40" s="150" t="s">
        <v>673</v>
      </c>
      <c r="G40" s="151" t="s">
        <v>675</v>
      </c>
      <c r="H40" s="152" t="s">
        <v>676</v>
      </c>
      <c r="I40" s="95"/>
    </row>
    <row r="41" spans="1:9" ht="22.5" customHeight="1">
      <c r="A41" s="111">
        <v>39</v>
      </c>
      <c r="B41" s="110">
        <v>292.89999999999998</v>
      </c>
      <c r="C41" s="109"/>
      <c r="D41" s="121" t="s">
        <v>677</v>
      </c>
      <c r="E41" s="107" t="s">
        <v>39</v>
      </c>
      <c r="F41" s="107" t="s">
        <v>654</v>
      </c>
      <c r="G41" s="105"/>
      <c r="H41" s="103"/>
      <c r="I41" s="95"/>
    </row>
    <row r="42" spans="1:9" ht="22.5" customHeight="1">
      <c r="A42" s="140">
        <v>40</v>
      </c>
      <c r="B42" s="141">
        <v>294.8</v>
      </c>
      <c r="C42" s="142"/>
      <c r="D42" s="143" t="s">
        <v>678</v>
      </c>
      <c r="E42" s="144" t="s">
        <v>5</v>
      </c>
      <c r="F42" s="144" t="s">
        <v>679</v>
      </c>
      <c r="G42" s="276" t="s">
        <v>680</v>
      </c>
      <c r="H42" s="273"/>
      <c r="I42" s="95"/>
    </row>
    <row r="43" spans="1:9" ht="22.5" customHeight="1">
      <c r="A43" s="111">
        <v>41</v>
      </c>
      <c r="B43" s="110">
        <v>310.8</v>
      </c>
      <c r="C43" s="109"/>
      <c r="D43" s="121" t="s">
        <v>681</v>
      </c>
      <c r="E43" s="107" t="s">
        <v>4</v>
      </c>
      <c r="F43" s="107" t="s">
        <v>682</v>
      </c>
      <c r="G43" s="123"/>
      <c r="H43" s="103"/>
      <c r="I43" s="95"/>
    </row>
    <row r="44" spans="1:9" ht="22.5" customHeight="1">
      <c r="A44" s="140">
        <v>42</v>
      </c>
      <c r="B44" s="141">
        <v>316.3</v>
      </c>
      <c r="C44" s="142"/>
      <c r="D44" s="143" t="s">
        <v>683</v>
      </c>
      <c r="E44" s="144" t="s">
        <v>4</v>
      </c>
      <c r="F44" s="144" t="s">
        <v>682</v>
      </c>
      <c r="G44" s="145" t="s">
        <v>451</v>
      </c>
      <c r="H44" s="146"/>
      <c r="I44" s="95"/>
    </row>
    <row r="45" spans="1:9" s="90" customFormat="1" ht="22.5" customHeight="1">
      <c r="A45" s="111">
        <v>43</v>
      </c>
      <c r="B45" s="110">
        <v>342.6</v>
      </c>
      <c r="C45" s="159"/>
      <c r="D45" s="121" t="s">
        <v>684</v>
      </c>
      <c r="E45" s="107" t="s">
        <v>4</v>
      </c>
      <c r="F45" s="107" t="s">
        <v>682</v>
      </c>
      <c r="G45" s="105" t="s">
        <v>451</v>
      </c>
      <c r="H45" s="160"/>
      <c r="I45" s="125"/>
    </row>
    <row r="46" spans="1:9" ht="22.5" customHeight="1">
      <c r="A46" s="147">
        <v>44</v>
      </c>
      <c r="B46" s="148">
        <v>345.3</v>
      </c>
      <c r="C46" s="149"/>
      <c r="D46" s="139" t="s">
        <v>685</v>
      </c>
      <c r="E46" s="150" t="s">
        <v>7</v>
      </c>
      <c r="F46" s="150" t="s">
        <v>682</v>
      </c>
      <c r="G46" s="151" t="s">
        <v>686</v>
      </c>
      <c r="H46" s="152" t="s">
        <v>687</v>
      </c>
      <c r="I46" s="95"/>
    </row>
    <row r="47" spans="1:9" ht="22.5" customHeight="1">
      <c r="A47" s="111">
        <v>45</v>
      </c>
      <c r="B47" s="110">
        <v>364.3</v>
      </c>
      <c r="C47" s="159"/>
      <c r="D47" s="121" t="s">
        <v>688</v>
      </c>
      <c r="E47" s="107" t="s">
        <v>4</v>
      </c>
      <c r="F47" s="107" t="s">
        <v>689</v>
      </c>
      <c r="G47" s="105"/>
      <c r="H47" s="103"/>
      <c r="I47" s="95"/>
    </row>
    <row r="48" spans="1:9" ht="22.5" customHeight="1">
      <c r="A48" s="140">
        <v>46</v>
      </c>
      <c r="B48" s="141">
        <v>365.7</v>
      </c>
      <c r="C48" s="142"/>
      <c r="D48" s="143" t="s">
        <v>690</v>
      </c>
      <c r="E48" s="144" t="s">
        <v>39</v>
      </c>
      <c r="F48" s="144" t="s">
        <v>691</v>
      </c>
      <c r="G48" s="161"/>
      <c r="H48" s="146"/>
      <c r="I48" s="95"/>
    </row>
    <row r="49" spans="1:9" ht="22.5" customHeight="1">
      <c r="A49" s="111">
        <v>47</v>
      </c>
      <c r="B49" s="110">
        <v>401.9</v>
      </c>
      <c r="C49" s="109"/>
      <c r="D49" s="121" t="s">
        <v>692</v>
      </c>
      <c r="E49" s="107" t="s">
        <v>4</v>
      </c>
      <c r="F49" s="107" t="s">
        <v>66</v>
      </c>
      <c r="G49" s="162" t="s">
        <v>693</v>
      </c>
      <c r="H49" s="103"/>
      <c r="I49" s="95"/>
    </row>
    <row r="50" spans="1:9" ht="22.5" customHeight="1">
      <c r="A50" s="140">
        <v>48</v>
      </c>
      <c r="B50" s="141">
        <v>403.6</v>
      </c>
      <c r="C50" s="142"/>
      <c r="D50" s="143" t="s">
        <v>694</v>
      </c>
      <c r="E50" s="144" t="s">
        <v>39</v>
      </c>
      <c r="F50" s="144" t="s">
        <v>695</v>
      </c>
      <c r="G50" s="145"/>
      <c r="H50" s="146"/>
      <c r="I50" s="95"/>
    </row>
    <row r="51" spans="1:9" ht="22.5" customHeight="1">
      <c r="A51" s="147">
        <v>49</v>
      </c>
      <c r="B51" s="148">
        <v>403.8</v>
      </c>
      <c r="C51" s="149"/>
      <c r="D51" s="139" t="s">
        <v>696</v>
      </c>
      <c r="E51" s="150" t="s">
        <v>6</v>
      </c>
      <c r="F51" s="150"/>
      <c r="G51" s="151" t="s">
        <v>697</v>
      </c>
      <c r="H51" s="163" t="s">
        <v>698</v>
      </c>
      <c r="I51" s="95"/>
    </row>
    <row r="52" spans="1:9" ht="22.5" customHeight="1">
      <c r="A52" s="94"/>
    </row>
    <row r="53" spans="1:9" ht="22.5" customHeight="1">
      <c r="A53" s="94"/>
    </row>
    <row r="54" spans="1:9" ht="22.5" customHeight="1">
      <c r="A54" s="94"/>
    </row>
    <row r="55" spans="1:9" ht="22.5" customHeight="1">
      <c r="A55" s="94"/>
    </row>
    <row r="56" spans="1:9" ht="22.5" customHeight="1">
      <c r="A56" s="94"/>
    </row>
    <row r="57" spans="1:9" ht="22.5" customHeight="1">
      <c r="A57" s="94"/>
    </row>
    <row r="58" spans="1:9" ht="22.5" customHeight="1">
      <c r="A58" s="94"/>
    </row>
  </sheetData>
  <sheetProtection selectLockedCells="1" selectUnlockedCells="1"/>
  <mergeCells count="1">
    <mergeCell ref="G42:H42"/>
  </mergeCells>
  <phoneticPr fontId="1"/>
  <dataValidations count="1">
    <dataValidation imeMode="off" allowBlank="1" showInputMessage="1" showErrorMessage="1" sqref="B1:B1048576 IX1:IX1048576 ST1:ST1048576 ACP1:ACP1048576 AML1:AML1048576 AWH1:AWH1048576 BGD1:BGD1048576 BPZ1:BPZ1048576 BZV1:BZV1048576 CJR1:CJR1048576 CTN1:CTN1048576 DDJ1:DDJ1048576 DNF1:DNF1048576 DXB1:DXB1048576 EGX1:EGX1048576 EQT1:EQT1048576 FAP1:FAP1048576 FKL1:FKL1048576 FUH1:FUH1048576 GED1:GED1048576 GNZ1:GNZ1048576 GXV1:GXV1048576 HHR1:HHR1048576 HRN1:HRN1048576 IBJ1:IBJ1048576 ILF1:ILF1048576 IVB1:IVB1048576 JEX1:JEX1048576 JOT1:JOT1048576 JYP1:JYP1048576 KIL1:KIL1048576 KSH1:KSH1048576 LCD1:LCD1048576 LLZ1:LLZ1048576 LVV1:LVV1048576 MFR1:MFR1048576 MPN1:MPN1048576 MZJ1:MZJ1048576 NJF1:NJF1048576 NTB1:NTB1048576 OCX1:OCX1048576 OMT1:OMT1048576 OWP1:OWP1048576 PGL1:PGL1048576 PQH1:PQH1048576 QAD1:QAD1048576 QJZ1:QJZ1048576 QTV1:QTV1048576 RDR1:RDR1048576 RNN1:RNN1048576 RXJ1:RXJ1048576 SHF1:SHF1048576 SRB1:SRB1048576 TAX1:TAX1048576 TKT1:TKT1048576 TUP1:TUP1048576 UEL1:UEL1048576 UOH1:UOH1048576 UYD1:UYD1048576 VHZ1:VHZ1048576 VRV1:VRV1048576 WBR1:WBR1048576 WLN1:WLN1048576 WVJ1:WVJ1048576"/>
  </dataValidations>
  <pageMargins left="0.11" right="0.17" top="0.51" bottom="0.16" header="0" footer="0"/>
  <pageSetup paperSize="9" scale="83" firstPageNumber="0" orientation="landscape" horizontalDpi="300" verticalDpi="300" r:id="rId1"/>
  <headerFooter alignWithMargins="0"/>
  <rowBreaks count="1" manualBreakCount="1">
    <brk id="31" max="7" man="1"/>
  </rowBreaks>
  <drawing r:id="rId2"/>
  <extLst>
    <ext xmlns:x14="http://schemas.microsoft.com/office/spreadsheetml/2009/9/main" uri="{CCE6A557-97BC-4b89-ADB6-D9C93CAAB3DF}">
      <x14:dataValidations xmlns:xm="http://schemas.microsoft.com/office/excel/2006/main" count="1">
        <x14:dataValidation allowBlank="1" showErrorMessage="1">
          <x14:formula1>
            <xm:f>0</xm:f>
          </x14:formula1>
          <x14:formula2>
            <xm:f>0</xm:f>
          </x14:formula2>
          <xm:sqref>D2:F3 IZ2:JB3 SV2:SX3 ACR2:ACT3 AMN2:AMP3 AWJ2:AWL3 BGF2:BGH3 BQB2:BQD3 BZX2:BZZ3 CJT2:CJV3 CTP2:CTR3 DDL2:DDN3 DNH2:DNJ3 DXD2:DXF3 EGZ2:EHB3 EQV2:EQX3 FAR2:FAT3 FKN2:FKP3 FUJ2:FUL3 GEF2:GEH3 GOB2:GOD3 GXX2:GXZ3 HHT2:HHV3 HRP2:HRR3 IBL2:IBN3 ILH2:ILJ3 IVD2:IVF3 JEZ2:JFB3 JOV2:JOX3 JYR2:JYT3 KIN2:KIP3 KSJ2:KSL3 LCF2:LCH3 LMB2:LMD3 LVX2:LVZ3 MFT2:MFV3 MPP2:MPR3 MZL2:MZN3 NJH2:NJJ3 NTD2:NTF3 OCZ2:ODB3 OMV2:OMX3 OWR2:OWT3 PGN2:PGP3 PQJ2:PQL3 QAF2:QAH3 QKB2:QKD3 QTX2:QTZ3 RDT2:RDV3 RNP2:RNR3 RXL2:RXN3 SHH2:SHJ3 SRD2:SRF3 TAZ2:TBB3 TKV2:TKX3 TUR2:TUT3 UEN2:UEP3 UOJ2:UOL3 UYF2:UYH3 VIB2:VID3 VRX2:VRZ3 WBT2:WBV3 WLP2:WLR3 WVL2:WVN3 D65538:F65539 IZ65538:JB65539 SV65538:SX65539 ACR65538:ACT65539 AMN65538:AMP65539 AWJ65538:AWL65539 BGF65538:BGH65539 BQB65538:BQD65539 BZX65538:BZZ65539 CJT65538:CJV65539 CTP65538:CTR65539 DDL65538:DDN65539 DNH65538:DNJ65539 DXD65538:DXF65539 EGZ65538:EHB65539 EQV65538:EQX65539 FAR65538:FAT65539 FKN65538:FKP65539 FUJ65538:FUL65539 GEF65538:GEH65539 GOB65538:GOD65539 GXX65538:GXZ65539 HHT65538:HHV65539 HRP65538:HRR65539 IBL65538:IBN65539 ILH65538:ILJ65539 IVD65538:IVF65539 JEZ65538:JFB65539 JOV65538:JOX65539 JYR65538:JYT65539 KIN65538:KIP65539 KSJ65538:KSL65539 LCF65538:LCH65539 LMB65538:LMD65539 LVX65538:LVZ65539 MFT65538:MFV65539 MPP65538:MPR65539 MZL65538:MZN65539 NJH65538:NJJ65539 NTD65538:NTF65539 OCZ65538:ODB65539 OMV65538:OMX65539 OWR65538:OWT65539 PGN65538:PGP65539 PQJ65538:PQL65539 QAF65538:QAH65539 QKB65538:QKD65539 QTX65538:QTZ65539 RDT65538:RDV65539 RNP65538:RNR65539 RXL65538:RXN65539 SHH65538:SHJ65539 SRD65538:SRF65539 TAZ65538:TBB65539 TKV65538:TKX65539 TUR65538:TUT65539 UEN65538:UEP65539 UOJ65538:UOL65539 UYF65538:UYH65539 VIB65538:VID65539 VRX65538:VRZ65539 WBT65538:WBV65539 WLP65538:WLR65539 WVL65538:WVN65539 D131074:F131075 IZ131074:JB131075 SV131074:SX131075 ACR131074:ACT131075 AMN131074:AMP131075 AWJ131074:AWL131075 BGF131074:BGH131075 BQB131074:BQD131075 BZX131074:BZZ131075 CJT131074:CJV131075 CTP131074:CTR131075 DDL131074:DDN131075 DNH131074:DNJ131075 DXD131074:DXF131075 EGZ131074:EHB131075 EQV131074:EQX131075 FAR131074:FAT131075 FKN131074:FKP131075 FUJ131074:FUL131075 GEF131074:GEH131075 GOB131074:GOD131075 GXX131074:GXZ131075 HHT131074:HHV131075 HRP131074:HRR131075 IBL131074:IBN131075 ILH131074:ILJ131075 IVD131074:IVF131075 JEZ131074:JFB131075 JOV131074:JOX131075 JYR131074:JYT131075 KIN131074:KIP131075 KSJ131074:KSL131075 LCF131074:LCH131075 LMB131074:LMD131075 LVX131074:LVZ131075 MFT131074:MFV131075 MPP131074:MPR131075 MZL131074:MZN131075 NJH131074:NJJ131075 NTD131074:NTF131075 OCZ131074:ODB131075 OMV131074:OMX131075 OWR131074:OWT131075 PGN131074:PGP131075 PQJ131074:PQL131075 QAF131074:QAH131075 QKB131074:QKD131075 QTX131074:QTZ131075 RDT131074:RDV131075 RNP131074:RNR131075 RXL131074:RXN131075 SHH131074:SHJ131075 SRD131074:SRF131075 TAZ131074:TBB131075 TKV131074:TKX131075 TUR131074:TUT131075 UEN131074:UEP131075 UOJ131074:UOL131075 UYF131074:UYH131075 VIB131074:VID131075 VRX131074:VRZ131075 WBT131074:WBV131075 WLP131074:WLR131075 WVL131074:WVN131075 D196610:F196611 IZ196610:JB196611 SV196610:SX196611 ACR196610:ACT196611 AMN196610:AMP196611 AWJ196610:AWL196611 BGF196610:BGH196611 BQB196610:BQD196611 BZX196610:BZZ196611 CJT196610:CJV196611 CTP196610:CTR196611 DDL196610:DDN196611 DNH196610:DNJ196611 DXD196610:DXF196611 EGZ196610:EHB196611 EQV196610:EQX196611 FAR196610:FAT196611 FKN196610:FKP196611 FUJ196610:FUL196611 GEF196610:GEH196611 GOB196610:GOD196611 GXX196610:GXZ196611 HHT196610:HHV196611 HRP196610:HRR196611 IBL196610:IBN196611 ILH196610:ILJ196611 IVD196610:IVF196611 JEZ196610:JFB196611 JOV196610:JOX196611 JYR196610:JYT196611 KIN196610:KIP196611 KSJ196610:KSL196611 LCF196610:LCH196611 LMB196610:LMD196611 LVX196610:LVZ196611 MFT196610:MFV196611 MPP196610:MPR196611 MZL196610:MZN196611 NJH196610:NJJ196611 NTD196610:NTF196611 OCZ196610:ODB196611 OMV196610:OMX196611 OWR196610:OWT196611 PGN196610:PGP196611 PQJ196610:PQL196611 QAF196610:QAH196611 QKB196610:QKD196611 QTX196610:QTZ196611 RDT196610:RDV196611 RNP196610:RNR196611 RXL196610:RXN196611 SHH196610:SHJ196611 SRD196610:SRF196611 TAZ196610:TBB196611 TKV196610:TKX196611 TUR196610:TUT196611 UEN196610:UEP196611 UOJ196610:UOL196611 UYF196610:UYH196611 VIB196610:VID196611 VRX196610:VRZ196611 WBT196610:WBV196611 WLP196610:WLR196611 WVL196610:WVN196611 D262146:F262147 IZ262146:JB262147 SV262146:SX262147 ACR262146:ACT262147 AMN262146:AMP262147 AWJ262146:AWL262147 BGF262146:BGH262147 BQB262146:BQD262147 BZX262146:BZZ262147 CJT262146:CJV262147 CTP262146:CTR262147 DDL262146:DDN262147 DNH262146:DNJ262147 DXD262146:DXF262147 EGZ262146:EHB262147 EQV262146:EQX262147 FAR262146:FAT262147 FKN262146:FKP262147 FUJ262146:FUL262147 GEF262146:GEH262147 GOB262146:GOD262147 GXX262146:GXZ262147 HHT262146:HHV262147 HRP262146:HRR262147 IBL262146:IBN262147 ILH262146:ILJ262147 IVD262146:IVF262147 JEZ262146:JFB262147 JOV262146:JOX262147 JYR262146:JYT262147 KIN262146:KIP262147 KSJ262146:KSL262147 LCF262146:LCH262147 LMB262146:LMD262147 LVX262146:LVZ262147 MFT262146:MFV262147 MPP262146:MPR262147 MZL262146:MZN262147 NJH262146:NJJ262147 NTD262146:NTF262147 OCZ262146:ODB262147 OMV262146:OMX262147 OWR262146:OWT262147 PGN262146:PGP262147 PQJ262146:PQL262147 QAF262146:QAH262147 QKB262146:QKD262147 QTX262146:QTZ262147 RDT262146:RDV262147 RNP262146:RNR262147 RXL262146:RXN262147 SHH262146:SHJ262147 SRD262146:SRF262147 TAZ262146:TBB262147 TKV262146:TKX262147 TUR262146:TUT262147 UEN262146:UEP262147 UOJ262146:UOL262147 UYF262146:UYH262147 VIB262146:VID262147 VRX262146:VRZ262147 WBT262146:WBV262147 WLP262146:WLR262147 WVL262146:WVN262147 D327682:F327683 IZ327682:JB327683 SV327682:SX327683 ACR327682:ACT327683 AMN327682:AMP327683 AWJ327682:AWL327683 BGF327682:BGH327683 BQB327682:BQD327683 BZX327682:BZZ327683 CJT327682:CJV327683 CTP327682:CTR327683 DDL327682:DDN327683 DNH327682:DNJ327683 DXD327682:DXF327683 EGZ327682:EHB327683 EQV327682:EQX327683 FAR327682:FAT327683 FKN327682:FKP327683 FUJ327682:FUL327683 GEF327682:GEH327683 GOB327682:GOD327683 GXX327682:GXZ327683 HHT327682:HHV327683 HRP327682:HRR327683 IBL327682:IBN327683 ILH327682:ILJ327683 IVD327682:IVF327683 JEZ327682:JFB327683 JOV327682:JOX327683 JYR327682:JYT327683 KIN327682:KIP327683 KSJ327682:KSL327683 LCF327682:LCH327683 LMB327682:LMD327683 LVX327682:LVZ327683 MFT327682:MFV327683 MPP327682:MPR327683 MZL327682:MZN327683 NJH327682:NJJ327683 NTD327682:NTF327683 OCZ327682:ODB327683 OMV327682:OMX327683 OWR327682:OWT327683 PGN327682:PGP327683 PQJ327682:PQL327683 QAF327682:QAH327683 QKB327682:QKD327683 QTX327682:QTZ327683 RDT327682:RDV327683 RNP327682:RNR327683 RXL327682:RXN327683 SHH327682:SHJ327683 SRD327682:SRF327683 TAZ327682:TBB327683 TKV327682:TKX327683 TUR327682:TUT327683 UEN327682:UEP327683 UOJ327682:UOL327683 UYF327682:UYH327683 VIB327682:VID327683 VRX327682:VRZ327683 WBT327682:WBV327683 WLP327682:WLR327683 WVL327682:WVN327683 D393218:F393219 IZ393218:JB393219 SV393218:SX393219 ACR393218:ACT393219 AMN393218:AMP393219 AWJ393218:AWL393219 BGF393218:BGH393219 BQB393218:BQD393219 BZX393218:BZZ393219 CJT393218:CJV393219 CTP393218:CTR393219 DDL393218:DDN393219 DNH393218:DNJ393219 DXD393218:DXF393219 EGZ393218:EHB393219 EQV393218:EQX393219 FAR393218:FAT393219 FKN393218:FKP393219 FUJ393218:FUL393219 GEF393218:GEH393219 GOB393218:GOD393219 GXX393218:GXZ393219 HHT393218:HHV393219 HRP393218:HRR393219 IBL393218:IBN393219 ILH393218:ILJ393219 IVD393218:IVF393219 JEZ393218:JFB393219 JOV393218:JOX393219 JYR393218:JYT393219 KIN393218:KIP393219 KSJ393218:KSL393219 LCF393218:LCH393219 LMB393218:LMD393219 LVX393218:LVZ393219 MFT393218:MFV393219 MPP393218:MPR393219 MZL393218:MZN393219 NJH393218:NJJ393219 NTD393218:NTF393219 OCZ393218:ODB393219 OMV393218:OMX393219 OWR393218:OWT393219 PGN393218:PGP393219 PQJ393218:PQL393219 QAF393218:QAH393219 QKB393218:QKD393219 QTX393218:QTZ393219 RDT393218:RDV393219 RNP393218:RNR393219 RXL393218:RXN393219 SHH393218:SHJ393219 SRD393218:SRF393219 TAZ393218:TBB393219 TKV393218:TKX393219 TUR393218:TUT393219 UEN393218:UEP393219 UOJ393218:UOL393219 UYF393218:UYH393219 VIB393218:VID393219 VRX393218:VRZ393219 WBT393218:WBV393219 WLP393218:WLR393219 WVL393218:WVN393219 D458754:F458755 IZ458754:JB458755 SV458754:SX458755 ACR458754:ACT458755 AMN458754:AMP458755 AWJ458754:AWL458755 BGF458754:BGH458755 BQB458754:BQD458755 BZX458754:BZZ458755 CJT458754:CJV458755 CTP458754:CTR458755 DDL458754:DDN458755 DNH458754:DNJ458755 DXD458754:DXF458755 EGZ458754:EHB458755 EQV458754:EQX458755 FAR458754:FAT458755 FKN458754:FKP458755 FUJ458754:FUL458755 GEF458754:GEH458755 GOB458754:GOD458755 GXX458754:GXZ458755 HHT458754:HHV458755 HRP458754:HRR458755 IBL458754:IBN458755 ILH458754:ILJ458755 IVD458754:IVF458755 JEZ458754:JFB458755 JOV458754:JOX458755 JYR458754:JYT458755 KIN458754:KIP458755 KSJ458754:KSL458755 LCF458754:LCH458755 LMB458754:LMD458755 LVX458754:LVZ458755 MFT458754:MFV458755 MPP458754:MPR458755 MZL458754:MZN458755 NJH458754:NJJ458755 NTD458754:NTF458755 OCZ458754:ODB458755 OMV458754:OMX458755 OWR458754:OWT458755 PGN458754:PGP458755 PQJ458754:PQL458755 QAF458754:QAH458755 QKB458754:QKD458755 QTX458754:QTZ458755 RDT458754:RDV458755 RNP458754:RNR458755 RXL458754:RXN458755 SHH458754:SHJ458755 SRD458754:SRF458755 TAZ458754:TBB458755 TKV458754:TKX458755 TUR458754:TUT458755 UEN458754:UEP458755 UOJ458754:UOL458755 UYF458754:UYH458755 VIB458754:VID458755 VRX458754:VRZ458755 WBT458754:WBV458755 WLP458754:WLR458755 WVL458754:WVN458755 D524290:F524291 IZ524290:JB524291 SV524290:SX524291 ACR524290:ACT524291 AMN524290:AMP524291 AWJ524290:AWL524291 BGF524290:BGH524291 BQB524290:BQD524291 BZX524290:BZZ524291 CJT524290:CJV524291 CTP524290:CTR524291 DDL524290:DDN524291 DNH524290:DNJ524291 DXD524290:DXF524291 EGZ524290:EHB524291 EQV524290:EQX524291 FAR524290:FAT524291 FKN524290:FKP524291 FUJ524290:FUL524291 GEF524290:GEH524291 GOB524290:GOD524291 GXX524290:GXZ524291 HHT524290:HHV524291 HRP524290:HRR524291 IBL524290:IBN524291 ILH524290:ILJ524291 IVD524290:IVF524291 JEZ524290:JFB524291 JOV524290:JOX524291 JYR524290:JYT524291 KIN524290:KIP524291 KSJ524290:KSL524291 LCF524290:LCH524291 LMB524290:LMD524291 LVX524290:LVZ524291 MFT524290:MFV524291 MPP524290:MPR524291 MZL524290:MZN524291 NJH524290:NJJ524291 NTD524290:NTF524291 OCZ524290:ODB524291 OMV524290:OMX524291 OWR524290:OWT524291 PGN524290:PGP524291 PQJ524290:PQL524291 QAF524290:QAH524291 QKB524290:QKD524291 QTX524290:QTZ524291 RDT524290:RDV524291 RNP524290:RNR524291 RXL524290:RXN524291 SHH524290:SHJ524291 SRD524290:SRF524291 TAZ524290:TBB524291 TKV524290:TKX524291 TUR524290:TUT524291 UEN524290:UEP524291 UOJ524290:UOL524291 UYF524290:UYH524291 VIB524290:VID524291 VRX524290:VRZ524291 WBT524290:WBV524291 WLP524290:WLR524291 WVL524290:WVN524291 D589826:F589827 IZ589826:JB589827 SV589826:SX589827 ACR589826:ACT589827 AMN589826:AMP589827 AWJ589826:AWL589827 BGF589826:BGH589827 BQB589826:BQD589827 BZX589826:BZZ589827 CJT589826:CJV589827 CTP589826:CTR589827 DDL589826:DDN589827 DNH589826:DNJ589827 DXD589826:DXF589827 EGZ589826:EHB589827 EQV589826:EQX589827 FAR589826:FAT589827 FKN589826:FKP589827 FUJ589826:FUL589827 GEF589826:GEH589827 GOB589826:GOD589827 GXX589826:GXZ589827 HHT589826:HHV589827 HRP589826:HRR589827 IBL589826:IBN589827 ILH589826:ILJ589827 IVD589826:IVF589827 JEZ589826:JFB589827 JOV589826:JOX589827 JYR589826:JYT589827 KIN589826:KIP589827 KSJ589826:KSL589827 LCF589826:LCH589827 LMB589826:LMD589827 LVX589826:LVZ589827 MFT589826:MFV589827 MPP589826:MPR589827 MZL589826:MZN589827 NJH589826:NJJ589827 NTD589826:NTF589827 OCZ589826:ODB589827 OMV589826:OMX589827 OWR589826:OWT589827 PGN589826:PGP589827 PQJ589826:PQL589827 QAF589826:QAH589827 QKB589826:QKD589827 QTX589826:QTZ589827 RDT589826:RDV589827 RNP589826:RNR589827 RXL589826:RXN589827 SHH589826:SHJ589827 SRD589826:SRF589827 TAZ589826:TBB589827 TKV589826:TKX589827 TUR589826:TUT589827 UEN589826:UEP589827 UOJ589826:UOL589827 UYF589826:UYH589827 VIB589826:VID589827 VRX589826:VRZ589827 WBT589826:WBV589827 WLP589826:WLR589827 WVL589826:WVN589827 D655362:F655363 IZ655362:JB655363 SV655362:SX655363 ACR655362:ACT655363 AMN655362:AMP655363 AWJ655362:AWL655363 BGF655362:BGH655363 BQB655362:BQD655363 BZX655362:BZZ655363 CJT655362:CJV655363 CTP655362:CTR655363 DDL655362:DDN655363 DNH655362:DNJ655363 DXD655362:DXF655363 EGZ655362:EHB655363 EQV655362:EQX655363 FAR655362:FAT655363 FKN655362:FKP655363 FUJ655362:FUL655363 GEF655362:GEH655363 GOB655362:GOD655363 GXX655362:GXZ655363 HHT655362:HHV655363 HRP655362:HRR655363 IBL655362:IBN655363 ILH655362:ILJ655363 IVD655362:IVF655363 JEZ655362:JFB655363 JOV655362:JOX655363 JYR655362:JYT655363 KIN655362:KIP655363 KSJ655362:KSL655363 LCF655362:LCH655363 LMB655362:LMD655363 LVX655362:LVZ655363 MFT655362:MFV655363 MPP655362:MPR655363 MZL655362:MZN655363 NJH655362:NJJ655363 NTD655362:NTF655363 OCZ655362:ODB655363 OMV655362:OMX655363 OWR655362:OWT655363 PGN655362:PGP655363 PQJ655362:PQL655363 QAF655362:QAH655363 QKB655362:QKD655363 QTX655362:QTZ655363 RDT655362:RDV655363 RNP655362:RNR655363 RXL655362:RXN655363 SHH655362:SHJ655363 SRD655362:SRF655363 TAZ655362:TBB655363 TKV655362:TKX655363 TUR655362:TUT655363 UEN655362:UEP655363 UOJ655362:UOL655363 UYF655362:UYH655363 VIB655362:VID655363 VRX655362:VRZ655363 WBT655362:WBV655363 WLP655362:WLR655363 WVL655362:WVN655363 D720898:F720899 IZ720898:JB720899 SV720898:SX720899 ACR720898:ACT720899 AMN720898:AMP720899 AWJ720898:AWL720899 BGF720898:BGH720899 BQB720898:BQD720899 BZX720898:BZZ720899 CJT720898:CJV720899 CTP720898:CTR720899 DDL720898:DDN720899 DNH720898:DNJ720899 DXD720898:DXF720899 EGZ720898:EHB720899 EQV720898:EQX720899 FAR720898:FAT720899 FKN720898:FKP720899 FUJ720898:FUL720899 GEF720898:GEH720899 GOB720898:GOD720899 GXX720898:GXZ720899 HHT720898:HHV720899 HRP720898:HRR720899 IBL720898:IBN720899 ILH720898:ILJ720899 IVD720898:IVF720899 JEZ720898:JFB720899 JOV720898:JOX720899 JYR720898:JYT720899 KIN720898:KIP720899 KSJ720898:KSL720899 LCF720898:LCH720899 LMB720898:LMD720899 LVX720898:LVZ720899 MFT720898:MFV720899 MPP720898:MPR720899 MZL720898:MZN720899 NJH720898:NJJ720899 NTD720898:NTF720899 OCZ720898:ODB720899 OMV720898:OMX720899 OWR720898:OWT720899 PGN720898:PGP720899 PQJ720898:PQL720899 QAF720898:QAH720899 QKB720898:QKD720899 QTX720898:QTZ720899 RDT720898:RDV720899 RNP720898:RNR720899 RXL720898:RXN720899 SHH720898:SHJ720899 SRD720898:SRF720899 TAZ720898:TBB720899 TKV720898:TKX720899 TUR720898:TUT720899 UEN720898:UEP720899 UOJ720898:UOL720899 UYF720898:UYH720899 VIB720898:VID720899 VRX720898:VRZ720899 WBT720898:WBV720899 WLP720898:WLR720899 WVL720898:WVN720899 D786434:F786435 IZ786434:JB786435 SV786434:SX786435 ACR786434:ACT786435 AMN786434:AMP786435 AWJ786434:AWL786435 BGF786434:BGH786435 BQB786434:BQD786435 BZX786434:BZZ786435 CJT786434:CJV786435 CTP786434:CTR786435 DDL786434:DDN786435 DNH786434:DNJ786435 DXD786434:DXF786435 EGZ786434:EHB786435 EQV786434:EQX786435 FAR786434:FAT786435 FKN786434:FKP786435 FUJ786434:FUL786435 GEF786434:GEH786435 GOB786434:GOD786435 GXX786434:GXZ786435 HHT786434:HHV786435 HRP786434:HRR786435 IBL786434:IBN786435 ILH786434:ILJ786435 IVD786434:IVF786435 JEZ786434:JFB786435 JOV786434:JOX786435 JYR786434:JYT786435 KIN786434:KIP786435 KSJ786434:KSL786435 LCF786434:LCH786435 LMB786434:LMD786435 LVX786434:LVZ786435 MFT786434:MFV786435 MPP786434:MPR786435 MZL786434:MZN786435 NJH786434:NJJ786435 NTD786434:NTF786435 OCZ786434:ODB786435 OMV786434:OMX786435 OWR786434:OWT786435 PGN786434:PGP786435 PQJ786434:PQL786435 QAF786434:QAH786435 QKB786434:QKD786435 QTX786434:QTZ786435 RDT786434:RDV786435 RNP786434:RNR786435 RXL786434:RXN786435 SHH786434:SHJ786435 SRD786434:SRF786435 TAZ786434:TBB786435 TKV786434:TKX786435 TUR786434:TUT786435 UEN786434:UEP786435 UOJ786434:UOL786435 UYF786434:UYH786435 VIB786434:VID786435 VRX786434:VRZ786435 WBT786434:WBV786435 WLP786434:WLR786435 WVL786434:WVN786435 D851970:F851971 IZ851970:JB851971 SV851970:SX851971 ACR851970:ACT851971 AMN851970:AMP851971 AWJ851970:AWL851971 BGF851970:BGH851971 BQB851970:BQD851971 BZX851970:BZZ851971 CJT851970:CJV851971 CTP851970:CTR851971 DDL851970:DDN851971 DNH851970:DNJ851971 DXD851970:DXF851971 EGZ851970:EHB851971 EQV851970:EQX851971 FAR851970:FAT851971 FKN851970:FKP851971 FUJ851970:FUL851971 GEF851970:GEH851971 GOB851970:GOD851971 GXX851970:GXZ851971 HHT851970:HHV851971 HRP851970:HRR851971 IBL851970:IBN851971 ILH851970:ILJ851971 IVD851970:IVF851971 JEZ851970:JFB851971 JOV851970:JOX851971 JYR851970:JYT851971 KIN851970:KIP851971 KSJ851970:KSL851971 LCF851970:LCH851971 LMB851970:LMD851971 LVX851970:LVZ851971 MFT851970:MFV851971 MPP851970:MPR851971 MZL851970:MZN851971 NJH851970:NJJ851971 NTD851970:NTF851971 OCZ851970:ODB851971 OMV851970:OMX851971 OWR851970:OWT851971 PGN851970:PGP851971 PQJ851970:PQL851971 QAF851970:QAH851971 QKB851970:QKD851971 QTX851970:QTZ851971 RDT851970:RDV851971 RNP851970:RNR851971 RXL851970:RXN851971 SHH851970:SHJ851971 SRD851970:SRF851971 TAZ851970:TBB851971 TKV851970:TKX851971 TUR851970:TUT851971 UEN851970:UEP851971 UOJ851970:UOL851971 UYF851970:UYH851971 VIB851970:VID851971 VRX851970:VRZ851971 WBT851970:WBV851971 WLP851970:WLR851971 WVL851970:WVN851971 D917506:F917507 IZ917506:JB917507 SV917506:SX917507 ACR917506:ACT917507 AMN917506:AMP917507 AWJ917506:AWL917507 BGF917506:BGH917507 BQB917506:BQD917507 BZX917506:BZZ917507 CJT917506:CJV917507 CTP917506:CTR917507 DDL917506:DDN917507 DNH917506:DNJ917507 DXD917506:DXF917507 EGZ917506:EHB917507 EQV917506:EQX917507 FAR917506:FAT917507 FKN917506:FKP917507 FUJ917506:FUL917507 GEF917506:GEH917507 GOB917506:GOD917507 GXX917506:GXZ917507 HHT917506:HHV917507 HRP917506:HRR917507 IBL917506:IBN917507 ILH917506:ILJ917507 IVD917506:IVF917507 JEZ917506:JFB917507 JOV917506:JOX917507 JYR917506:JYT917507 KIN917506:KIP917507 KSJ917506:KSL917507 LCF917506:LCH917507 LMB917506:LMD917507 LVX917506:LVZ917507 MFT917506:MFV917507 MPP917506:MPR917507 MZL917506:MZN917507 NJH917506:NJJ917507 NTD917506:NTF917507 OCZ917506:ODB917507 OMV917506:OMX917507 OWR917506:OWT917507 PGN917506:PGP917507 PQJ917506:PQL917507 QAF917506:QAH917507 QKB917506:QKD917507 QTX917506:QTZ917507 RDT917506:RDV917507 RNP917506:RNR917507 RXL917506:RXN917507 SHH917506:SHJ917507 SRD917506:SRF917507 TAZ917506:TBB917507 TKV917506:TKX917507 TUR917506:TUT917507 UEN917506:UEP917507 UOJ917506:UOL917507 UYF917506:UYH917507 VIB917506:VID917507 VRX917506:VRZ917507 WBT917506:WBV917507 WLP917506:WLR917507 WVL917506:WVN917507 D983042:F983043 IZ983042:JB983043 SV983042:SX983043 ACR983042:ACT983043 AMN983042:AMP983043 AWJ983042:AWL983043 BGF983042:BGH983043 BQB983042:BQD983043 BZX983042:BZZ983043 CJT983042:CJV983043 CTP983042:CTR983043 DDL983042:DDN983043 DNH983042:DNJ983043 DXD983042:DXF983043 EGZ983042:EHB983043 EQV983042:EQX983043 FAR983042:FAT983043 FKN983042:FKP983043 FUJ983042:FUL983043 GEF983042:GEH983043 GOB983042:GOD983043 GXX983042:GXZ983043 HHT983042:HHV983043 HRP983042:HRR983043 IBL983042:IBN983043 ILH983042:ILJ983043 IVD983042:IVF983043 JEZ983042:JFB983043 JOV983042:JOX983043 JYR983042:JYT983043 KIN983042:KIP983043 KSJ983042:KSL983043 LCF983042:LCH983043 LMB983042:LMD983043 LVX983042:LVZ983043 MFT983042:MFV983043 MPP983042:MPR983043 MZL983042:MZN983043 NJH983042:NJJ983043 NTD983042:NTF983043 OCZ983042:ODB983043 OMV983042:OMX983043 OWR983042:OWT983043 PGN983042:PGP983043 PQJ983042:PQL983043 QAF983042:QAH983043 QKB983042:QKD983043 QTX983042:QTZ983043 RDT983042:RDV983043 RNP983042:RNR983043 RXL983042:RXN983043 SHH983042:SHJ983043 SRD983042:SRF983043 TAZ983042:TBB983043 TKV983042:TKX983043 TUR983042:TUT983043 UEN983042:UEP983043 UOJ983042:UOL983043 UYF983042:UYH983043 VIB983042:VID983043 VRX983042:VRZ983043 WBT983042:WBV983043 WLP983042:WLR983043 WVL983042:WVN983043 C8:E8 IY8:JA8 SU8:SW8 ACQ8:ACS8 AMM8:AMO8 AWI8:AWK8 BGE8:BGG8 BQA8:BQC8 BZW8:BZY8 CJS8:CJU8 CTO8:CTQ8 DDK8:DDM8 DNG8:DNI8 DXC8:DXE8 EGY8:EHA8 EQU8:EQW8 FAQ8:FAS8 FKM8:FKO8 FUI8:FUK8 GEE8:GEG8 GOA8:GOC8 GXW8:GXY8 HHS8:HHU8 HRO8:HRQ8 IBK8:IBM8 ILG8:ILI8 IVC8:IVE8 JEY8:JFA8 JOU8:JOW8 JYQ8:JYS8 KIM8:KIO8 KSI8:KSK8 LCE8:LCG8 LMA8:LMC8 LVW8:LVY8 MFS8:MFU8 MPO8:MPQ8 MZK8:MZM8 NJG8:NJI8 NTC8:NTE8 OCY8:ODA8 OMU8:OMW8 OWQ8:OWS8 PGM8:PGO8 PQI8:PQK8 QAE8:QAG8 QKA8:QKC8 QTW8:QTY8 RDS8:RDU8 RNO8:RNQ8 RXK8:RXM8 SHG8:SHI8 SRC8:SRE8 TAY8:TBA8 TKU8:TKW8 TUQ8:TUS8 UEM8:UEO8 UOI8:UOK8 UYE8:UYG8 VIA8:VIC8 VRW8:VRY8 WBS8:WBU8 WLO8:WLQ8 WVK8:WVM8 C65544:E65544 IY65544:JA65544 SU65544:SW65544 ACQ65544:ACS65544 AMM65544:AMO65544 AWI65544:AWK65544 BGE65544:BGG65544 BQA65544:BQC65544 BZW65544:BZY65544 CJS65544:CJU65544 CTO65544:CTQ65544 DDK65544:DDM65544 DNG65544:DNI65544 DXC65544:DXE65544 EGY65544:EHA65544 EQU65544:EQW65544 FAQ65544:FAS65544 FKM65544:FKO65544 FUI65544:FUK65544 GEE65544:GEG65544 GOA65544:GOC65544 GXW65544:GXY65544 HHS65544:HHU65544 HRO65544:HRQ65544 IBK65544:IBM65544 ILG65544:ILI65544 IVC65544:IVE65544 JEY65544:JFA65544 JOU65544:JOW65544 JYQ65544:JYS65544 KIM65544:KIO65544 KSI65544:KSK65544 LCE65544:LCG65544 LMA65544:LMC65544 LVW65544:LVY65544 MFS65544:MFU65544 MPO65544:MPQ65544 MZK65544:MZM65544 NJG65544:NJI65544 NTC65544:NTE65544 OCY65544:ODA65544 OMU65544:OMW65544 OWQ65544:OWS65544 PGM65544:PGO65544 PQI65544:PQK65544 QAE65544:QAG65544 QKA65544:QKC65544 QTW65544:QTY65544 RDS65544:RDU65544 RNO65544:RNQ65544 RXK65544:RXM65544 SHG65544:SHI65544 SRC65544:SRE65544 TAY65544:TBA65544 TKU65544:TKW65544 TUQ65544:TUS65544 UEM65544:UEO65544 UOI65544:UOK65544 UYE65544:UYG65544 VIA65544:VIC65544 VRW65544:VRY65544 WBS65544:WBU65544 WLO65544:WLQ65544 WVK65544:WVM65544 C131080:E131080 IY131080:JA131080 SU131080:SW131080 ACQ131080:ACS131080 AMM131080:AMO131080 AWI131080:AWK131080 BGE131080:BGG131080 BQA131080:BQC131080 BZW131080:BZY131080 CJS131080:CJU131080 CTO131080:CTQ131080 DDK131080:DDM131080 DNG131080:DNI131080 DXC131080:DXE131080 EGY131080:EHA131080 EQU131080:EQW131080 FAQ131080:FAS131080 FKM131080:FKO131080 FUI131080:FUK131080 GEE131080:GEG131080 GOA131080:GOC131080 GXW131080:GXY131080 HHS131080:HHU131080 HRO131080:HRQ131080 IBK131080:IBM131080 ILG131080:ILI131080 IVC131080:IVE131080 JEY131080:JFA131080 JOU131080:JOW131080 JYQ131080:JYS131080 KIM131080:KIO131080 KSI131080:KSK131080 LCE131080:LCG131080 LMA131080:LMC131080 LVW131080:LVY131080 MFS131080:MFU131080 MPO131080:MPQ131080 MZK131080:MZM131080 NJG131080:NJI131080 NTC131080:NTE131080 OCY131080:ODA131080 OMU131080:OMW131080 OWQ131080:OWS131080 PGM131080:PGO131080 PQI131080:PQK131080 QAE131080:QAG131080 QKA131080:QKC131080 QTW131080:QTY131080 RDS131080:RDU131080 RNO131080:RNQ131080 RXK131080:RXM131080 SHG131080:SHI131080 SRC131080:SRE131080 TAY131080:TBA131080 TKU131080:TKW131080 TUQ131080:TUS131080 UEM131080:UEO131080 UOI131080:UOK131080 UYE131080:UYG131080 VIA131080:VIC131080 VRW131080:VRY131080 WBS131080:WBU131080 WLO131080:WLQ131080 WVK131080:WVM131080 C196616:E196616 IY196616:JA196616 SU196616:SW196616 ACQ196616:ACS196616 AMM196616:AMO196616 AWI196616:AWK196616 BGE196616:BGG196616 BQA196616:BQC196616 BZW196616:BZY196616 CJS196616:CJU196616 CTO196616:CTQ196616 DDK196616:DDM196616 DNG196616:DNI196616 DXC196616:DXE196616 EGY196616:EHA196616 EQU196616:EQW196616 FAQ196616:FAS196616 FKM196616:FKO196616 FUI196616:FUK196616 GEE196616:GEG196616 GOA196616:GOC196616 GXW196616:GXY196616 HHS196616:HHU196616 HRO196616:HRQ196616 IBK196616:IBM196616 ILG196616:ILI196616 IVC196616:IVE196616 JEY196616:JFA196616 JOU196616:JOW196616 JYQ196616:JYS196616 KIM196616:KIO196616 KSI196616:KSK196616 LCE196616:LCG196616 LMA196616:LMC196616 LVW196616:LVY196616 MFS196616:MFU196616 MPO196616:MPQ196616 MZK196616:MZM196616 NJG196616:NJI196616 NTC196616:NTE196616 OCY196616:ODA196616 OMU196616:OMW196616 OWQ196616:OWS196616 PGM196616:PGO196616 PQI196616:PQK196616 QAE196616:QAG196616 QKA196616:QKC196616 QTW196616:QTY196616 RDS196616:RDU196616 RNO196616:RNQ196616 RXK196616:RXM196616 SHG196616:SHI196616 SRC196616:SRE196616 TAY196616:TBA196616 TKU196616:TKW196616 TUQ196616:TUS196616 UEM196616:UEO196616 UOI196616:UOK196616 UYE196616:UYG196616 VIA196616:VIC196616 VRW196616:VRY196616 WBS196616:WBU196616 WLO196616:WLQ196616 WVK196616:WVM196616 C262152:E262152 IY262152:JA262152 SU262152:SW262152 ACQ262152:ACS262152 AMM262152:AMO262152 AWI262152:AWK262152 BGE262152:BGG262152 BQA262152:BQC262152 BZW262152:BZY262152 CJS262152:CJU262152 CTO262152:CTQ262152 DDK262152:DDM262152 DNG262152:DNI262152 DXC262152:DXE262152 EGY262152:EHA262152 EQU262152:EQW262152 FAQ262152:FAS262152 FKM262152:FKO262152 FUI262152:FUK262152 GEE262152:GEG262152 GOA262152:GOC262152 GXW262152:GXY262152 HHS262152:HHU262152 HRO262152:HRQ262152 IBK262152:IBM262152 ILG262152:ILI262152 IVC262152:IVE262152 JEY262152:JFA262152 JOU262152:JOW262152 JYQ262152:JYS262152 KIM262152:KIO262152 KSI262152:KSK262152 LCE262152:LCG262152 LMA262152:LMC262152 LVW262152:LVY262152 MFS262152:MFU262152 MPO262152:MPQ262152 MZK262152:MZM262152 NJG262152:NJI262152 NTC262152:NTE262152 OCY262152:ODA262152 OMU262152:OMW262152 OWQ262152:OWS262152 PGM262152:PGO262152 PQI262152:PQK262152 QAE262152:QAG262152 QKA262152:QKC262152 QTW262152:QTY262152 RDS262152:RDU262152 RNO262152:RNQ262152 RXK262152:RXM262152 SHG262152:SHI262152 SRC262152:SRE262152 TAY262152:TBA262152 TKU262152:TKW262152 TUQ262152:TUS262152 UEM262152:UEO262152 UOI262152:UOK262152 UYE262152:UYG262152 VIA262152:VIC262152 VRW262152:VRY262152 WBS262152:WBU262152 WLO262152:WLQ262152 WVK262152:WVM262152 C327688:E327688 IY327688:JA327688 SU327688:SW327688 ACQ327688:ACS327688 AMM327688:AMO327688 AWI327688:AWK327688 BGE327688:BGG327688 BQA327688:BQC327688 BZW327688:BZY327688 CJS327688:CJU327688 CTO327688:CTQ327688 DDK327688:DDM327688 DNG327688:DNI327688 DXC327688:DXE327688 EGY327688:EHA327688 EQU327688:EQW327688 FAQ327688:FAS327688 FKM327688:FKO327688 FUI327688:FUK327688 GEE327688:GEG327688 GOA327688:GOC327688 GXW327688:GXY327688 HHS327688:HHU327688 HRO327688:HRQ327688 IBK327688:IBM327688 ILG327688:ILI327688 IVC327688:IVE327688 JEY327688:JFA327688 JOU327688:JOW327688 JYQ327688:JYS327688 KIM327688:KIO327688 KSI327688:KSK327688 LCE327688:LCG327688 LMA327688:LMC327688 LVW327688:LVY327688 MFS327688:MFU327688 MPO327688:MPQ327688 MZK327688:MZM327688 NJG327688:NJI327688 NTC327688:NTE327688 OCY327688:ODA327688 OMU327688:OMW327688 OWQ327688:OWS327688 PGM327688:PGO327688 PQI327688:PQK327688 QAE327688:QAG327688 QKA327688:QKC327688 QTW327688:QTY327688 RDS327688:RDU327688 RNO327688:RNQ327688 RXK327688:RXM327688 SHG327688:SHI327688 SRC327688:SRE327688 TAY327688:TBA327688 TKU327688:TKW327688 TUQ327688:TUS327688 UEM327688:UEO327688 UOI327688:UOK327688 UYE327688:UYG327688 VIA327688:VIC327688 VRW327688:VRY327688 WBS327688:WBU327688 WLO327688:WLQ327688 WVK327688:WVM327688 C393224:E393224 IY393224:JA393224 SU393224:SW393224 ACQ393224:ACS393224 AMM393224:AMO393224 AWI393224:AWK393224 BGE393224:BGG393224 BQA393224:BQC393224 BZW393224:BZY393224 CJS393224:CJU393224 CTO393224:CTQ393224 DDK393224:DDM393224 DNG393224:DNI393224 DXC393224:DXE393224 EGY393224:EHA393224 EQU393224:EQW393224 FAQ393224:FAS393224 FKM393224:FKO393224 FUI393224:FUK393224 GEE393224:GEG393224 GOA393224:GOC393224 GXW393224:GXY393224 HHS393224:HHU393224 HRO393224:HRQ393224 IBK393224:IBM393224 ILG393224:ILI393224 IVC393224:IVE393224 JEY393224:JFA393224 JOU393224:JOW393224 JYQ393224:JYS393224 KIM393224:KIO393224 KSI393224:KSK393224 LCE393224:LCG393224 LMA393224:LMC393224 LVW393224:LVY393224 MFS393224:MFU393224 MPO393224:MPQ393224 MZK393224:MZM393224 NJG393224:NJI393224 NTC393224:NTE393224 OCY393224:ODA393224 OMU393224:OMW393224 OWQ393224:OWS393224 PGM393224:PGO393224 PQI393224:PQK393224 QAE393224:QAG393224 QKA393224:QKC393224 QTW393224:QTY393224 RDS393224:RDU393224 RNO393224:RNQ393224 RXK393224:RXM393224 SHG393224:SHI393224 SRC393224:SRE393224 TAY393224:TBA393224 TKU393224:TKW393224 TUQ393224:TUS393224 UEM393224:UEO393224 UOI393224:UOK393224 UYE393224:UYG393224 VIA393224:VIC393224 VRW393224:VRY393224 WBS393224:WBU393224 WLO393224:WLQ393224 WVK393224:WVM393224 C458760:E458760 IY458760:JA458760 SU458760:SW458760 ACQ458760:ACS458760 AMM458760:AMO458760 AWI458760:AWK458760 BGE458760:BGG458760 BQA458760:BQC458760 BZW458760:BZY458760 CJS458760:CJU458760 CTO458760:CTQ458760 DDK458760:DDM458760 DNG458760:DNI458760 DXC458760:DXE458760 EGY458760:EHA458760 EQU458760:EQW458760 FAQ458760:FAS458760 FKM458760:FKO458760 FUI458760:FUK458760 GEE458760:GEG458760 GOA458760:GOC458760 GXW458760:GXY458760 HHS458760:HHU458760 HRO458760:HRQ458760 IBK458760:IBM458760 ILG458760:ILI458760 IVC458760:IVE458760 JEY458760:JFA458760 JOU458760:JOW458760 JYQ458760:JYS458760 KIM458760:KIO458760 KSI458760:KSK458760 LCE458760:LCG458760 LMA458760:LMC458760 LVW458760:LVY458760 MFS458760:MFU458760 MPO458760:MPQ458760 MZK458760:MZM458760 NJG458760:NJI458760 NTC458760:NTE458760 OCY458760:ODA458760 OMU458760:OMW458760 OWQ458760:OWS458760 PGM458760:PGO458760 PQI458760:PQK458760 QAE458760:QAG458760 QKA458760:QKC458760 QTW458760:QTY458760 RDS458760:RDU458760 RNO458760:RNQ458760 RXK458760:RXM458760 SHG458760:SHI458760 SRC458760:SRE458760 TAY458760:TBA458760 TKU458760:TKW458760 TUQ458760:TUS458760 UEM458760:UEO458760 UOI458760:UOK458760 UYE458760:UYG458760 VIA458760:VIC458760 VRW458760:VRY458760 WBS458760:WBU458760 WLO458760:WLQ458760 WVK458760:WVM458760 C524296:E524296 IY524296:JA524296 SU524296:SW524296 ACQ524296:ACS524296 AMM524296:AMO524296 AWI524296:AWK524296 BGE524296:BGG524296 BQA524296:BQC524296 BZW524296:BZY524296 CJS524296:CJU524296 CTO524296:CTQ524296 DDK524296:DDM524296 DNG524296:DNI524296 DXC524296:DXE524296 EGY524296:EHA524296 EQU524296:EQW524296 FAQ524296:FAS524296 FKM524296:FKO524296 FUI524296:FUK524296 GEE524296:GEG524296 GOA524296:GOC524296 GXW524296:GXY524296 HHS524296:HHU524296 HRO524296:HRQ524296 IBK524296:IBM524296 ILG524296:ILI524296 IVC524296:IVE524296 JEY524296:JFA524296 JOU524296:JOW524296 JYQ524296:JYS524296 KIM524296:KIO524296 KSI524296:KSK524296 LCE524296:LCG524296 LMA524296:LMC524296 LVW524296:LVY524296 MFS524296:MFU524296 MPO524296:MPQ524296 MZK524296:MZM524296 NJG524296:NJI524296 NTC524296:NTE524296 OCY524296:ODA524296 OMU524296:OMW524296 OWQ524296:OWS524296 PGM524296:PGO524296 PQI524296:PQK524296 QAE524296:QAG524296 QKA524296:QKC524296 QTW524296:QTY524296 RDS524296:RDU524296 RNO524296:RNQ524296 RXK524296:RXM524296 SHG524296:SHI524296 SRC524296:SRE524296 TAY524296:TBA524296 TKU524296:TKW524296 TUQ524296:TUS524296 UEM524296:UEO524296 UOI524296:UOK524296 UYE524296:UYG524296 VIA524296:VIC524296 VRW524296:VRY524296 WBS524296:WBU524296 WLO524296:WLQ524296 WVK524296:WVM524296 C589832:E589832 IY589832:JA589832 SU589832:SW589832 ACQ589832:ACS589832 AMM589832:AMO589832 AWI589832:AWK589832 BGE589832:BGG589832 BQA589832:BQC589832 BZW589832:BZY589832 CJS589832:CJU589832 CTO589832:CTQ589832 DDK589832:DDM589832 DNG589832:DNI589832 DXC589832:DXE589832 EGY589832:EHA589832 EQU589832:EQW589832 FAQ589832:FAS589832 FKM589832:FKO589832 FUI589832:FUK589832 GEE589832:GEG589832 GOA589832:GOC589832 GXW589832:GXY589832 HHS589832:HHU589832 HRO589832:HRQ589832 IBK589832:IBM589832 ILG589832:ILI589832 IVC589832:IVE589832 JEY589832:JFA589832 JOU589832:JOW589832 JYQ589832:JYS589832 KIM589832:KIO589832 KSI589832:KSK589832 LCE589832:LCG589832 LMA589832:LMC589832 LVW589832:LVY589832 MFS589832:MFU589832 MPO589832:MPQ589832 MZK589832:MZM589832 NJG589832:NJI589832 NTC589832:NTE589832 OCY589832:ODA589832 OMU589832:OMW589832 OWQ589832:OWS589832 PGM589832:PGO589832 PQI589832:PQK589832 QAE589832:QAG589832 QKA589832:QKC589832 QTW589832:QTY589832 RDS589832:RDU589832 RNO589832:RNQ589832 RXK589832:RXM589832 SHG589832:SHI589832 SRC589832:SRE589832 TAY589832:TBA589832 TKU589832:TKW589832 TUQ589832:TUS589832 UEM589832:UEO589832 UOI589832:UOK589832 UYE589832:UYG589832 VIA589832:VIC589832 VRW589832:VRY589832 WBS589832:WBU589832 WLO589832:WLQ589832 WVK589832:WVM589832 C655368:E655368 IY655368:JA655368 SU655368:SW655368 ACQ655368:ACS655368 AMM655368:AMO655368 AWI655368:AWK655368 BGE655368:BGG655368 BQA655368:BQC655368 BZW655368:BZY655368 CJS655368:CJU655368 CTO655368:CTQ655368 DDK655368:DDM655368 DNG655368:DNI655368 DXC655368:DXE655368 EGY655368:EHA655368 EQU655368:EQW655368 FAQ655368:FAS655368 FKM655368:FKO655368 FUI655368:FUK655368 GEE655368:GEG655368 GOA655368:GOC655368 GXW655368:GXY655368 HHS655368:HHU655368 HRO655368:HRQ655368 IBK655368:IBM655368 ILG655368:ILI655368 IVC655368:IVE655368 JEY655368:JFA655368 JOU655368:JOW655368 JYQ655368:JYS655368 KIM655368:KIO655368 KSI655368:KSK655368 LCE655368:LCG655368 LMA655368:LMC655368 LVW655368:LVY655368 MFS655368:MFU655368 MPO655368:MPQ655368 MZK655368:MZM655368 NJG655368:NJI655368 NTC655368:NTE655368 OCY655368:ODA655368 OMU655368:OMW655368 OWQ655368:OWS655368 PGM655368:PGO655368 PQI655368:PQK655368 QAE655368:QAG655368 QKA655368:QKC655368 QTW655368:QTY655368 RDS655368:RDU655368 RNO655368:RNQ655368 RXK655368:RXM655368 SHG655368:SHI655368 SRC655368:SRE655368 TAY655368:TBA655368 TKU655368:TKW655368 TUQ655368:TUS655368 UEM655368:UEO655368 UOI655368:UOK655368 UYE655368:UYG655368 VIA655368:VIC655368 VRW655368:VRY655368 WBS655368:WBU655368 WLO655368:WLQ655368 WVK655368:WVM655368 C720904:E720904 IY720904:JA720904 SU720904:SW720904 ACQ720904:ACS720904 AMM720904:AMO720904 AWI720904:AWK720904 BGE720904:BGG720904 BQA720904:BQC720904 BZW720904:BZY720904 CJS720904:CJU720904 CTO720904:CTQ720904 DDK720904:DDM720904 DNG720904:DNI720904 DXC720904:DXE720904 EGY720904:EHA720904 EQU720904:EQW720904 FAQ720904:FAS720904 FKM720904:FKO720904 FUI720904:FUK720904 GEE720904:GEG720904 GOA720904:GOC720904 GXW720904:GXY720904 HHS720904:HHU720904 HRO720904:HRQ720904 IBK720904:IBM720904 ILG720904:ILI720904 IVC720904:IVE720904 JEY720904:JFA720904 JOU720904:JOW720904 JYQ720904:JYS720904 KIM720904:KIO720904 KSI720904:KSK720904 LCE720904:LCG720904 LMA720904:LMC720904 LVW720904:LVY720904 MFS720904:MFU720904 MPO720904:MPQ720904 MZK720904:MZM720904 NJG720904:NJI720904 NTC720904:NTE720904 OCY720904:ODA720904 OMU720904:OMW720904 OWQ720904:OWS720904 PGM720904:PGO720904 PQI720904:PQK720904 QAE720904:QAG720904 QKA720904:QKC720904 QTW720904:QTY720904 RDS720904:RDU720904 RNO720904:RNQ720904 RXK720904:RXM720904 SHG720904:SHI720904 SRC720904:SRE720904 TAY720904:TBA720904 TKU720904:TKW720904 TUQ720904:TUS720904 UEM720904:UEO720904 UOI720904:UOK720904 UYE720904:UYG720904 VIA720904:VIC720904 VRW720904:VRY720904 WBS720904:WBU720904 WLO720904:WLQ720904 WVK720904:WVM720904 C786440:E786440 IY786440:JA786440 SU786440:SW786440 ACQ786440:ACS786440 AMM786440:AMO786440 AWI786440:AWK786440 BGE786440:BGG786440 BQA786440:BQC786440 BZW786440:BZY786440 CJS786440:CJU786440 CTO786440:CTQ786440 DDK786440:DDM786440 DNG786440:DNI786440 DXC786440:DXE786440 EGY786440:EHA786440 EQU786440:EQW786440 FAQ786440:FAS786440 FKM786440:FKO786440 FUI786440:FUK786440 GEE786440:GEG786440 GOA786440:GOC786440 GXW786440:GXY786440 HHS786440:HHU786440 HRO786440:HRQ786440 IBK786440:IBM786440 ILG786440:ILI786440 IVC786440:IVE786440 JEY786440:JFA786440 JOU786440:JOW786440 JYQ786440:JYS786440 KIM786440:KIO786440 KSI786440:KSK786440 LCE786440:LCG786440 LMA786440:LMC786440 LVW786440:LVY786440 MFS786440:MFU786440 MPO786440:MPQ786440 MZK786440:MZM786440 NJG786440:NJI786440 NTC786440:NTE786440 OCY786440:ODA786440 OMU786440:OMW786440 OWQ786440:OWS786440 PGM786440:PGO786440 PQI786440:PQK786440 QAE786440:QAG786440 QKA786440:QKC786440 QTW786440:QTY786440 RDS786440:RDU786440 RNO786440:RNQ786440 RXK786440:RXM786440 SHG786440:SHI786440 SRC786440:SRE786440 TAY786440:TBA786440 TKU786440:TKW786440 TUQ786440:TUS786440 UEM786440:UEO786440 UOI786440:UOK786440 UYE786440:UYG786440 VIA786440:VIC786440 VRW786440:VRY786440 WBS786440:WBU786440 WLO786440:WLQ786440 WVK786440:WVM786440 C851976:E851976 IY851976:JA851976 SU851976:SW851976 ACQ851976:ACS851976 AMM851976:AMO851976 AWI851976:AWK851976 BGE851976:BGG851976 BQA851976:BQC851976 BZW851976:BZY851976 CJS851976:CJU851976 CTO851976:CTQ851976 DDK851976:DDM851976 DNG851976:DNI851976 DXC851976:DXE851976 EGY851976:EHA851976 EQU851976:EQW851976 FAQ851976:FAS851976 FKM851976:FKO851976 FUI851976:FUK851976 GEE851976:GEG851976 GOA851976:GOC851976 GXW851976:GXY851976 HHS851976:HHU851976 HRO851976:HRQ851976 IBK851976:IBM851976 ILG851976:ILI851976 IVC851976:IVE851976 JEY851976:JFA851976 JOU851976:JOW851976 JYQ851976:JYS851976 KIM851976:KIO851976 KSI851976:KSK851976 LCE851976:LCG851976 LMA851976:LMC851976 LVW851976:LVY851976 MFS851976:MFU851976 MPO851976:MPQ851976 MZK851976:MZM851976 NJG851976:NJI851976 NTC851976:NTE851976 OCY851976:ODA851976 OMU851976:OMW851976 OWQ851976:OWS851976 PGM851976:PGO851976 PQI851976:PQK851976 QAE851976:QAG851976 QKA851976:QKC851976 QTW851976:QTY851976 RDS851976:RDU851976 RNO851976:RNQ851976 RXK851976:RXM851976 SHG851976:SHI851976 SRC851976:SRE851976 TAY851976:TBA851976 TKU851976:TKW851976 TUQ851976:TUS851976 UEM851976:UEO851976 UOI851976:UOK851976 UYE851976:UYG851976 VIA851976:VIC851976 VRW851976:VRY851976 WBS851976:WBU851976 WLO851976:WLQ851976 WVK851976:WVM851976 C917512:E917512 IY917512:JA917512 SU917512:SW917512 ACQ917512:ACS917512 AMM917512:AMO917512 AWI917512:AWK917512 BGE917512:BGG917512 BQA917512:BQC917512 BZW917512:BZY917512 CJS917512:CJU917512 CTO917512:CTQ917512 DDK917512:DDM917512 DNG917512:DNI917512 DXC917512:DXE917512 EGY917512:EHA917512 EQU917512:EQW917512 FAQ917512:FAS917512 FKM917512:FKO917512 FUI917512:FUK917512 GEE917512:GEG917512 GOA917512:GOC917512 GXW917512:GXY917512 HHS917512:HHU917512 HRO917512:HRQ917512 IBK917512:IBM917512 ILG917512:ILI917512 IVC917512:IVE917512 JEY917512:JFA917512 JOU917512:JOW917512 JYQ917512:JYS917512 KIM917512:KIO917512 KSI917512:KSK917512 LCE917512:LCG917512 LMA917512:LMC917512 LVW917512:LVY917512 MFS917512:MFU917512 MPO917512:MPQ917512 MZK917512:MZM917512 NJG917512:NJI917512 NTC917512:NTE917512 OCY917512:ODA917512 OMU917512:OMW917512 OWQ917512:OWS917512 PGM917512:PGO917512 PQI917512:PQK917512 QAE917512:QAG917512 QKA917512:QKC917512 QTW917512:QTY917512 RDS917512:RDU917512 RNO917512:RNQ917512 RXK917512:RXM917512 SHG917512:SHI917512 SRC917512:SRE917512 TAY917512:TBA917512 TKU917512:TKW917512 TUQ917512:TUS917512 UEM917512:UEO917512 UOI917512:UOK917512 UYE917512:UYG917512 VIA917512:VIC917512 VRW917512:VRY917512 WBS917512:WBU917512 WLO917512:WLQ917512 WVK917512:WVM917512 C983048:E983048 IY983048:JA983048 SU983048:SW983048 ACQ983048:ACS983048 AMM983048:AMO983048 AWI983048:AWK983048 BGE983048:BGG983048 BQA983048:BQC983048 BZW983048:BZY983048 CJS983048:CJU983048 CTO983048:CTQ983048 DDK983048:DDM983048 DNG983048:DNI983048 DXC983048:DXE983048 EGY983048:EHA983048 EQU983048:EQW983048 FAQ983048:FAS983048 FKM983048:FKO983048 FUI983048:FUK983048 GEE983048:GEG983048 GOA983048:GOC983048 GXW983048:GXY983048 HHS983048:HHU983048 HRO983048:HRQ983048 IBK983048:IBM983048 ILG983048:ILI983048 IVC983048:IVE983048 JEY983048:JFA983048 JOU983048:JOW983048 JYQ983048:JYS983048 KIM983048:KIO983048 KSI983048:KSK983048 LCE983048:LCG983048 LMA983048:LMC983048 LVW983048:LVY983048 MFS983048:MFU983048 MPO983048:MPQ983048 MZK983048:MZM983048 NJG983048:NJI983048 NTC983048:NTE983048 OCY983048:ODA983048 OMU983048:OMW983048 OWQ983048:OWS983048 PGM983048:PGO983048 PQI983048:PQK983048 QAE983048:QAG983048 QKA983048:QKC983048 QTW983048:QTY983048 RDS983048:RDU983048 RNO983048:RNQ983048 RXK983048:RXM983048 SHG983048:SHI983048 SRC983048:SRE983048 TAY983048:TBA983048 TKU983048:TKW983048 TUQ983048:TUS983048 UEM983048:UEO983048 UOI983048:UOK983048 UYE983048:UYG983048 VIA983048:VIC983048 VRW983048:VRY983048 WBS983048:WBU983048 WLO983048:WLQ983048 WVK983048:WVM983048 E4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WVM983044 C1:C7 IY1:IY7 SU1:SU7 ACQ1:ACQ7 AMM1:AMM7 AWI1:AWI7 BGE1:BGE7 BQA1:BQA7 BZW1:BZW7 CJS1:CJS7 CTO1:CTO7 DDK1:DDK7 DNG1:DNG7 DXC1:DXC7 EGY1:EGY7 EQU1:EQU7 FAQ1:FAQ7 FKM1:FKM7 FUI1:FUI7 GEE1:GEE7 GOA1:GOA7 GXW1:GXW7 HHS1:HHS7 HRO1:HRO7 IBK1:IBK7 ILG1:ILG7 IVC1:IVC7 JEY1:JEY7 JOU1:JOU7 JYQ1:JYQ7 KIM1:KIM7 KSI1:KSI7 LCE1:LCE7 LMA1:LMA7 LVW1:LVW7 MFS1:MFS7 MPO1:MPO7 MZK1:MZK7 NJG1:NJG7 NTC1:NTC7 OCY1:OCY7 OMU1:OMU7 OWQ1:OWQ7 PGM1:PGM7 PQI1:PQI7 QAE1:QAE7 QKA1:QKA7 QTW1:QTW7 RDS1:RDS7 RNO1:RNO7 RXK1:RXK7 SHG1:SHG7 SRC1:SRC7 TAY1:TAY7 TKU1:TKU7 TUQ1:TUQ7 UEM1:UEM7 UOI1:UOI7 UYE1:UYE7 VIA1:VIA7 VRW1:VRW7 WBS1:WBS7 WLO1:WLO7 WVK1:WVK7 C65537:C65543 IY65537:IY65543 SU65537:SU65543 ACQ65537:ACQ65543 AMM65537:AMM65543 AWI65537:AWI65543 BGE65537:BGE65543 BQA65537:BQA65543 BZW65537:BZW65543 CJS65537:CJS65543 CTO65537:CTO65543 DDK65537:DDK65543 DNG65537:DNG65543 DXC65537:DXC65543 EGY65537:EGY65543 EQU65537:EQU65543 FAQ65537:FAQ65543 FKM65537:FKM65543 FUI65537:FUI65543 GEE65537:GEE65543 GOA65537:GOA65543 GXW65537:GXW65543 HHS65537:HHS65543 HRO65537:HRO65543 IBK65537:IBK65543 ILG65537:ILG65543 IVC65537:IVC65543 JEY65537:JEY65543 JOU65537:JOU65543 JYQ65537:JYQ65543 KIM65537:KIM65543 KSI65537:KSI65543 LCE65537:LCE65543 LMA65537:LMA65543 LVW65537:LVW65543 MFS65537:MFS65543 MPO65537:MPO65543 MZK65537:MZK65543 NJG65537:NJG65543 NTC65537:NTC65543 OCY65537:OCY65543 OMU65537:OMU65543 OWQ65537:OWQ65543 PGM65537:PGM65543 PQI65537:PQI65543 QAE65537:QAE65543 QKA65537:QKA65543 QTW65537:QTW65543 RDS65537:RDS65543 RNO65537:RNO65543 RXK65537:RXK65543 SHG65537:SHG65543 SRC65537:SRC65543 TAY65537:TAY65543 TKU65537:TKU65543 TUQ65537:TUQ65543 UEM65537:UEM65543 UOI65537:UOI65543 UYE65537:UYE65543 VIA65537:VIA65543 VRW65537:VRW65543 WBS65537:WBS65543 WLO65537:WLO65543 WVK65537:WVK65543 C131073:C131079 IY131073:IY131079 SU131073:SU131079 ACQ131073:ACQ131079 AMM131073:AMM131079 AWI131073:AWI131079 BGE131073:BGE131079 BQA131073:BQA131079 BZW131073:BZW131079 CJS131073:CJS131079 CTO131073:CTO131079 DDK131073:DDK131079 DNG131073:DNG131079 DXC131073:DXC131079 EGY131073:EGY131079 EQU131073:EQU131079 FAQ131073:FAQ131079 FKM131073:FKM131079 FUI131073:FUI131079 GEE131073:GEE131079 GOA131073:GOA131079 GXW131073:GXW131079 HHS131073:HHS131079 HRO131073:HRO131079 IBK131073:IBK131079 ILG131073:ILG131079 IVC131073:IVC131079 JEY131073:JEY131079 JOU131073:JOU131079 JYQ131073:JYQ131079 KIM131073:KIM131079 KSI131073:KSI131079 LCE131073:LCE131079 LMA131073:LMA131079 LVW131073:LVW131079 MFS131073:MFS131079 MPO131073:MPO131079 MZK131073:MZK131079 NJG131073:NJG131079 NTC131073:NTC131079 OCY131073:OCY131079 OMU131073:OMU131079 OWQ131073:OWQ131079 PGM131073:PGM131079 PQI131073:PQI131079 QAE131073:QAE131079 QKA131073:QKA131079 QTW131073:QTW131079 RDS131073:RDS131079 RNO131073:RNO131079 RXK131073:RXK131079 SHG131073:SHG131079 SRC131073:SRC131079 TAY131073:TAY131079 TKU131073:TKU131079 TUQ131073:TUQ131079 UEM131073:UEM131079 UOI131073:UOI131079 UYE131073:UYE131079 VIA131073:VIA131079 VRW131073:VRW131079 WBS131073:WBS131079 WLO131073:WLO131079 WVK131073:WVK131079 C196609:C196615 IY196609:IY196615 SU196609:SU196615 ACQ196609:ACQ196615 AMM196609:AMM196615 AWI196609:AWI196615 BGE196609:BGE196615 BQA196609:BQA196615 BZW196609:BZW196615 CJS196609:CJS196615 CTO196609:CTO196615 DDK196609:DDK196615 DNG196609:DNG196615 DXC196609:DXC196615 EGY196609:EGY196615 EQU196609:EQU196615 FAQ196609:FAQ196615 FKM196609:FKM196615 FUI196609:FUI196615 GEE196609:GEE196615 GOA196609:GOA196615 GXW196609:GXW196615 HHS196609:HHS196615 HRO196609:HRO196615 IBK196609:IBK196615 ILG196609:ILG196615 IVC196609:IVC196615 JEY196609:JEY196615 JOU196609:JOU196615 JYQ196609:JYQ196615 KIM196609:KIM196615 KSI196609:KSI196615 LCE196609:LCE196615 LMA196609:LMA196615 LVW196609:LVW196615 MFS196609:MFS196615 MPO196609:MPO196615 MZK196609:MZK196615 NJG196609:NJG196615 NTC196609:NTC196615 OCY196609:OCY196615 OMU196609:OMU196615 OWQ196609:OWQ196615 PGM196609:PGM196615 PQI196609:PQI196615 QAE196609:QAE196615 QKA196609:QKA196615 QTW196609:QTW196615 RDS196609:RDS196615 RNO196609:RNO196615 RXK196609:RXK196615 SHG196609:SHG196615 SRC196609:SRC196615 TAY196609:TAY196615 TKU196609:TKU196615 TUQ196609:TUQ196615 UEM196609:UEM196615 UOI196609:UOI196615 UYE196609:UYE196615 VIA196609:VIA196615 VRW196609:VRW196615 WBS196609:WBS196615 WLO196609:WLO196615 WVK196609:WVK196615 C262145:C262151 IY262145:IY262151 SU262145:SU262151 ACQ262145:ACQ262151 AMM262145:AMM262151 AWI262145:AWI262151 BGE262145:BGE262151 BQA262145:BQA262151 BZW262145:BZW262151 CJS262145:CJS262151 CTO262145:CTO262151 DDK262145:DDK262151 DNG262145:DNG262151 DXC262145:DXC262151 EGY262145:EGY262151 EQU262145:EQU262151 FAQ262145:FAQ262151 FKM262145:FKM262151 FUI262145:FUI262151 GEE262145:GEE262151 GOA262145:GOA262151 GXW262145:GXW262151 HHS262145:HHS262151 HRO262145:HRO262151 IBK262145:IBK262151 ILG262145:ILG262151 IVC262145:IVC262151 JEY262145:JEY262151 JOU262145:JOU262151 JYQ262145:JYQ262151 KIM262145:KIM262151 KSI262145:KSI262151 LCE262145:LCE262151 LMA262145:LMA262151 LVW262145:LVW262151 MFS262145:MFS262151 MPO262145:MPO262151 MZK262145:MZK262151 NJG262145:NJG262151 NTC262145:NTC262151 OCY262145:OCY262151 OMU262145:OMU262151 OWQ262145:OWQ262151 PGM262145:PGM262151 PQI262145:PQI262151 QAE262145:QAE262151 QKA262145:QKA262151 QTW262145:QTW262151 RDS262145:RDS262151 RNO262145:RNO262151 RXK262145:RXK262151 SHG262145:SHG262151 SRC262145:SRC262151 TAY262145:TAY262151 TKU262145:TKU262151 TUQ262145:TUQ262151 UEM262145:UEM262151 UOI262145:UOI262151 UYE262145:UYE262151 VIA262145:VIA262151 VRW262145:VRW262151 WBS262145:WBS262151 WLO262145:WLO262151 WVK262145:WVK262151 C327681:C327687 IY327681:IY327687 SU327681:SU327687 ACQ327681:ACQ327687 AMM327681:AMM327687 AWI327681:AWI327687 BGE327681:BGE327687 BQA327681:BQA327687 BZW327681:BZW327687 CJS327681:CJS327687 CTO327681:CTO327687 DDK327681:DDK327687 DNG327681:DNG327687 DXC327681:DXC327687 EGY327681:EGY327687 EQU327681:EQU327687 FAQ327681:FAQ327687 FKM327681:FKM327687 FUI327681:FUI327687 GEE327681:GEE327687 GOA327681:GOA327687 GXW327681:GXW327687 HHS327681:HHS327687 HRO327681:HRO327687 IBK327681:IBK327687 ILG327681:ILG327687 IVC327681:IVC327687 JEY327681:JEY327687 JOU327681:JOU327687 JYQ327681:JYQ327687 KIM327681:KIM327687 KSI327681:KSI327687 LCE327681:LCE327687 LMA327681:LMA327687 LVW327681:LVW327687 MFS327681:MFS327687 MPO327681:MPO327687 MZK327681:MZK327687 NJG327681:NJG327687 NTC327681:NTC327687 OCY327681:OCY327687 OMU327681:OMU327687 OWQ327681:OWQ327687 PGM327681:PGM327687 PQI327681:PQI327687 QAE327681:QAE327687 QKA327681:QKA327687 QTW327681:QTW327687 RDS327681:RDS327687 RNO327681:RNO327687 RXK327681:RXK327687 SHG327681:SHG327687 SRC327681:SRC327687 TAY327681:TAY327687 TKU327681:TKU327687 TUQ327681:TUQ327687 UEM327681:UEM327687 UOI327681:UOI327687 UYE327681:UYE327687 VIA327681:VIA327687 VRW327681:VRW327687 WBS327681:WBS327687 WLO327681:WLO327687 WVK327681:WVK327687 C393217:C393223 IY393217:IY393223 SU393217:SU393223 ACQ393217:ACQ393223 AMM393217:AMM393223 AWI393217:AWI393223 BGE393217:BGE393223 BQA393217:BQA393223 BZW393217:BZW393223 CJS393217:CJS393223 CTO393217:CTO393223 DDK393217:DDK393223 DNG393217:DNG393223 DXC393217:DXC393223 EGY393217:EGY393223 EQU393217:EQU393223 FAQ393217:FAQ393223 FKM393217:FKM393223 FUI393217:FUI393223 GEE393217:GEE393223 GOA393217:GOA393223 GXW393217:GXW393223 HHS393217:HHS393223 HRO393217:HRO393223 IBK393217:IBK393223 ILG393217:ILG393223 IVC393217:IVC393223 JEY393217:JEY393223 JOU393217:JOU393223 JYQ393217:JYQ393223 KIM393217:KIM393223 KSI393217:KSI393223 LCE393217:LCE393223 LMA393217:LMA393223 LVW393217:LVW393223 MFS393217:MFS393223 MPO393217:MPO393223 MZK393217:MZK393223 NJG393217:NJG393223 NTC393217:NTC393223 OCY393217:OCY393223 OMU393217:OMU393223 OWQ393217:OWQ393223 PGM393217:PGM393223 PQI393217:PQI393223 QAE393217:QAE393223 QKA393217:QKA393223 QTW393217:QTW393223 RDS393217:RDS393223 RNO393217:RNO393223 RXK393217:RXK393223 SHG393217:SHG393223 SRC393217:SRC393223 TAY393217:TAY393223 TKU393217:TKU393223 TUQ393217:TUQ393223 UEM393217:UEM393223 UOI393217:UOI393223 UYE393217:UYE393223 VIA393217:VIA393223 VRW393217:VRW393223 WBS393217:WBS393223 WLO393217:WLO393223 WVK393217:WVK393223 C458753:C458759 IY458753:IY458759 SU458753:SU458759 ACQ458753:ACQ458759 AMM458753:AMM458759 AWI458753:AWI458759 BGE458753:BGE458759 BQA458753:BQA458759 BZW458753:BZW458759 CJS458753:CJS458759 CTO458753:CTO458759 DDK458753:DDK458759 DNG458753:DNG458759 DXC458753:DXC458759 EGY458753:EGY458759 EQU458753:EQU458759 FAQ458753:FAQ458759 FKM458753:FKM458759 FUI458753:FUI458759 GEE458753:GEE458759 GOA458753:GOA458759 GXW458753:GXW458759 HHS458753:HHS458759 HRO458753:HRO458759 IBK458753:IBK458759 ILG458753:ILG458759 IVC458753:IVC458759 JEY458753:JEY458759 JOU458753:JOU458759 JYQ458753:JYQ458759 KIM458753:KIM458759 KSI458753:KSI458759 LCE458753:LCE458759 LMA458753:LMA458759 LVW458753:LVW458759 MFS458753:MFS458759 MPO458753:MPO458759 MZK458753:MZK458759 NJG458753:NJG458759 NTC458753:NTC458759 OCY458753:OCY458759 OMU458753:OMU458759 OWQ458753:OWQ458759 PGM458753:PGM458759 PQI458753:PQI458759 QAE458753:QAE458759 QKA458753:QKA458759 QTW458753:QTW458759 RDS458753:RDS458759 RNO458753:RNO458759 RXK458753:RXK458759 SHG458753:SHG458759 SRC458753:SRC458759 TAY458753:TAY458759 TKU458753:TKU458759 TUQ458753:TUQ458759 UEM458753:UEM458759 UOI458753:UOI458759 UYE458753:UYE458759 VIA458753:VIA458759 VRW458753:VRW458759 WBS458753:WBS458759 WLO458753:WLO458759 WVK458753:WVK458759 C524289:C524295 IY524289:IY524295 SU524289:SU524295 ACQ524289:ACQ524295 AMM524289:AMM524295 AWI524289:AWI524295 BGE524289:BGE524295 BQA524289:BQA524295 BZW524289:BZW524295 CJS524289:CJS524295 CTO524289:CTO524295 DDK524289:DDK524295 DNG524289:DNG524295 DXC524289:DXC524295 EGY524289:EGY524295 EQU524289:EQU524295 FAQ524289:FAQ524295 FKM524289:FKM524295 FUI524289:FUI524295 GEE524289:GEE524295 GOA524289:GOA524295 GXW524289:GXW524295 HHS524289:HHS524295 HRO524289:HRO524295 IBK524289:IBK524295 ILG524289:ILG524295 IVC524289:IVC524295 JEY524289:JEY524295 JOU524289:JOU524295 JYQ524289:JYQ524295 KIM524289:KIM524295 KSI524289:KSI524295 LCE524289:LCE524295 LMA524289:LMA524295 LVW524289:LVW524295 MFS524289:MFS524295 MPO524289:MPO524295 MZK524289:MZK524295 NJG524289:NJG524295 NTC524289:NTC524295 OCY524289:OCY524295 OMU524289:OMU524295 OWQ524289:OWQ524295 PGM524289:PGM524295 PQI524289:PQI524295 QAE524289:QAE524295 QKA524289:QKA524295 QTW524289:QTW524295 RDS524289:RDS524295 RNO524289:RNO524295 RXK524289:RXK524295 SHG524289:SHG524295 SRC524289:SRC524295 TAY524289:TAY524295 TKU524289:TKU524295 TUQ524289:TUQ524295 UEM524289:UEM524295 UOI524289:UOI524295 UYE524289:UYE524295 VIA524289:VIA524295 VRW524289:VRW524295 WBS524289:WBS524295 WLO524289:WLO524295 WVK524289:WVK524295 C589825:C589831 IY589825:IY589831 SU589825:SU589831 ACQ589825:ACQ589831 AMM589825:AMM589831 AWI589825:AWI589831 BGE589825:BGE589831 BQA589825:BQA589831 BZW589825:BZW589831 CJS589825:CJS589831 CTO589825:CTO589831 DDK589825:DDK589831 DNG589825:DNG589831 DXC589825:DXC589831 EGY589825:EGY589831 EQU589825:EQU589831 FAQ589825:FAQ589831 FKM589825:FKM589831 FUI589825:FUI589831 GEE589825:GEE589831 GOA589825:GOA589831 GXW589825:GXW589831 HHS589825:HHS589831 HRO589825:HRO589831 IBK589825:IBK589831 ILG589825:ILG589831 IVC589825:IVC589831 JEY589825:JEY589831 JOU589825:JOU589831 JYQ589825:JYQ589831 KIM589825:KIM589831 KSI589825:KSI589831 LCE589825:LCE589831 LMA589825:LMA589831 LVW589825:LVW589831 MFS589825:MFS589831 MPO589825:MPO589831 MZK589825:MZK589831 NJG589825:NJG589831 NTC589825:NTC589831 OCY589825:OCY589831 OMU589825:OMU589831 OWQ589825:OWQ589831 PGM589825:PGM589831 PQI589825:PQI589831 QAE589825:QAE589831 QKA589825:QKA589831 QTW589825:QTW589831 RDS589825:RDS589831 RNO589825:RNO589831 RXK589825:RXK589831 SHG589825:SHG589831 SRC589825:SRC589831 TAY589825:TAY589831 TKU589825:TKU589831 TUQ589825:TUQ589831 UEM589825:UEM589831 UOI589825:UOI589831 UYE589825:UYE589831 VIA589825:VIA589831 VRW589825:VRW589831 WBS589825:WBS589831 WLO589825:WLO589831 WVK589825:WVK589831 C655361:C655367 IY655361:IY655367 SU655361:SU655367 ACQ655361:ACQ655367 AMM655361:AMM655367 AWI655361:AWI655367 BGE655361:BGE655367 BQA655361:BQA655367 BZW655361:BZW655367 CJS655361:CJS655367 CTO655361:CTO655367 DDK655361:DDK655367 DNG655361:DNG655367 DXC655361:DXC655367 EGY655361:EGY655367 EQU655361:EQU655367 FAQ655361:FAQ655367 FKM655361:FKM655367 FUI655361:FUI655367 GEE655361:GEE655367 GOA655361:GOA655367 GXW655361:GXW655367 HHS655361:HHS655367 HRO655361:HRO655367 IBK655361:IBK655367 ILG655361:ILG655367 IVC655361:IVC655367 JEY655361:JEY655367 JOU655361:JOU655367 JYQ655361:JYQ655367 KIM655361:KIM655367 KSI655361:KSI655367 LCE655361:LCE655367 LMA655361:LMA655367 LVW655361:LVW655367 MFS655361:MFS655367 MPO655361:MPO655367 MZK655361:MZK655367 NJG655361:NJG655367 NTC655361:NTC655367 OCY655361:OCY655367 OMU655361:OMU655367 OWQ655361:OWQ655367 PGM655361:PGM655367 PQI655361:PQI655367 QAE655361:QAE655367 QKA655361:QKA655367 QTW655361:QTW655367 RDS655361:RDS655367 RNO655361:RNO655367 RXK655361:RXK655367 SHG655361:SHG655367 SRC655361:SRC655367 TAY655361:TAY655367 TKU655361:TKU655367 TUQ655361:TUQ655367 UEM655361:UEM655367 UOI655361:UOI655367 UYE655361:UYE655367 VIA655361:VIA655367 VRW655361:VRW655367 WBS655361:WBS655367 WLO655361:WLO655367 WVK655361:WVK655367 C720897:C720903 IY720897:IY720903 SU720897:SU720903 ACQ720897:ACQ720903 AMM720897:AMM720903 AWI720897:AWI720903 BGE720897:BGE720903 BQA720897:BQA720903 BZW720897:BZW720903 CJS720897:CJS720903 CTO720897:CTO720903 DDK720897:DDK720903 DNG720897:DNG720903 DXC720897:DXC720903 EGY720897:EGY720903 EQU720897:EQU720903 FAQ720897:FAQ720903 FKM720897:FKM720903 FUI720897:FUI720903 GEE720897:GEE720903 GOA720897:GOA720903 GXW720897:GXW720903 HHS720897:HHS720903 HRO720897:HRO720903 IBK720897:IBK720903 ILG720897:ILG720903 IVC720897:IVC720903 JEY720897:JEY720903 JOU720897:JOU720903 JYQ720897:JYQ720903 KIM720897:KIM720903 KSI720897:KSI720903 LCE720897:LCE720903 LMA720897:LMA720903 LVW720897:LVW720903 MFS720897:MFS720903 MPO720897:MPO720903 MZK720897:MZK720903 NJG720897:NJG720903 NTC720897:NTC720903 OCY720897:OCY720903 OMU720897:OMU720903 OWQ720897:OWQ720903 PGM720897:PGM720903 PQI720897:PQI720903 QAE720897:QAE720903 QKA720897:QKA720903 QTW720897:QTW720903 RDS720897:RDS720903 RNO720897:RNO720903 RXK720897:RXK720903 SHG720897:SHG720903 SRC720897:SRC720903 TAY720897:TAY720903 TKU720897:TKU720903 TUQ720897:TUQ720903 UEM720897:UEM720903 UOI720897:UOI720903 UYE720897:UYE720903 VIA720897:VIA720903 VRW720897:VRW720903 WBS720897:WBS720903 WLO720897:WLO720903 WVK720897:WVK720903 C786433:C786439 IY786433:IY786439 SU786433:SU786439 ACQ786433:ACQ786439 AMM786433:AMM786439 AWI786433:AWI786439 BGE786433:BGE786439 BQA786433:BQA786439 BZW786433:BZW786439 CJS786433:CJS786439 CTO786433:CTO786439 DDK786433:DDK786439 DNG786433:DNG786439 DXC786433:DXC786439 EGY786433:EGY786439 EQU786433:EQU786439 FAQ786433:FAQ786439 FKM786433:FKM786439 FUI786433:FUI786439 GEE786433:GEE786439 GOA786433:GOA786439 GXW786433:GXW786439 HHS786433:HHS786439 HRO786433:HRO786439 IBK786433:IBK786439 ILG786433:ILG786439 IVC786433:IVC786439 JEY786433:JEY786439 JOU786433:JOU786439 JYQ786433:JYQ786439 KIM786433:KIM786439 KSI786433:KSI786439 LCE786433:LCE786439 LMA786433:LMA786439 LVW786433:LVW786439 MFS786433:MFS786439 MPO786433:MPO786439 MZK786433:MZK786439 NJG786433:NJG786439 NTC786433:NTC786439 OCY786433:OCY786439 OMU786433:OMU786439 OWQ786433:OWQ786439 PGM786433:PGM786439 PQI786433:PQI786439 QAE786433:QAE786439 QKA786433:QKA786439 QTW786433:QTW786439 RDS786433:RDS786439 RNO786433:RNO786439 RXK786433:RXK786439 SHG786433:SHG786439 SRC786433:SRC786439 TAY786433:TAY786439 TKU786433:TKU786439 TUQ786433:TUQ786439 UEM786433:UEM786439 UOI786433:UOI786439 UYE786433:UYE786439 VIA786433:VIA786439 VRW786433:VRW786439 WBS786433:WBS786439 WLO786433:WLO786439 WVK786433:WVK786439 C851969:C851975 IY851969:IY851975 SU851969:SU851975 ACQ851969:ACQ851975 AMM851969:AMM851975 AWI851969:AWI851975 BGE851969:BGE851975 BQA851969:BQA851975 BZW851969:BZW851975 CJS851969:CJS851975 CTO851969:CTO851975 DDK851969:DDK851975 DNG851969:DNG851975 DXC851969:DXC851975 EGY851969:EGY851975 EQU851969:EQU851975 FAQ851969:FAQ851975 FKM851969:FKM851975 FUI851969:FUI851975 GEE851969:GEE851975 GOA851969:GOA851975 GXW851969:GXW851975 HHS851969:HHS851975 HRO851969:HRO851975 IBK851969:IBK851975 ILG851969:ILG851975 IVC851969:IVC851975 JEY851969:JEY851975 JOU851969:JOU851975 JYQ851969:JYQ851975 KIM851969:KIM851975 KSI851969:KSI851975 LCE851969:LCE851975 LMA851969:LMA851975 LVW851969:LVW851975 MFS851969:MFS851975 MPO851969:MPO851975 MZK851969:MZK851975 NJG851969:NJG851975 NTC851969:NTC851975 OCY851969:OCY851975 OMU851969:OMU851975 OWQ851969:OWQ851975 PGM851969:PGM851975 PQI851969:PQI851975 QAE851969:QAE851975 QKA851969:QKA851975 QTW851969:QTW851975 RDS851969:RDS851975 RNO851969:RNO851975 RXK851969:RXK851975 SHG851969:SHG851975 SRC851969:SRC851975 TAY851969:TAY851975 TKU851969:TKU851975 TUQ851969:TUQ851975 UEM851969:UEM851975 UOI851969:UOI851975 UYE851969:UYE851975 VIA851969:VIA851975 VRW851969:VRW851975 WBS851969:WBS851975 WLO851969:WLO851975 WVK851969:WVK851975 C917505:C917511 IY917505:IY917511 SU917505:SU917511 ACQ917505:ACQ917511 AMM917505:AMM917511 AWI917505:AWI917511 BGE917505:BGE917511 BQA917505:BQA917511 BZW917505:BZW917511 CJS917505:CJS917511 CTO917505:CTO917511 DDK917505:DDK917511 DNG917505:DNG917511 DXC917505:DXC917511 EGY917505:EGY917511 EQU917505:EQU917511 FAQ917505:FAQ917511 FKM917505:FKM917511 FUI917505:FUI917511 GEE917505:GEE917511 GOA917505:GOA917511 GXW917505:GXW917511 HHS917505:HHS917511 HRO917505:HRO917511 IBK917505:IBK917511 ILG917505:ILG917511 IVC917505:IVC917511 JEY917505:JEY917511 JOU917505:JOU917511 JYQ917505:JYQ917511 KIM917505:KIM917511 KSI917505:KSI917511 LCE917505:LCE917511 LMA917505:LMA917511 LVW917505:LVW917511 MFS917505:MFS917511 MPO917505:MPO917511 MZK917505:MZK917511 NJG917505:NJG917511 NTC917505:NTC917511 OCY917505:OCY917511 OMU917505:OMU917511 OWQ917505:OWQ917511 PGM917505:PGM917511 PQI917505:PQI917511 QAE917505:QAE917511 QKA917505:QKA917511 QTW917505:QTW917511 RDS917505:RDS917511 RNO917505:RNO917511 RXK917505:RXK917511 SHG917505:SHG917511 SRC917505:SRC917511 TAY917505:TAY917511 TKU917505:TKU917511 TUQ917505:TUQ917511 UEM917505:UEM917511 UOI917505:UOI917511 UYE917505:UYE917511 VIA917505:VIA917511 VRW917505:VRW917511 WBS917505:WBS917511 WLO917505:WLO917511 WVK917505:WVK917511 C983041:C983047 IY983041:IY983047 SU983041:SU983047 ACQ983041:ACQ983047 AMM983041:AMM983047 AWI983041:AWI983047 BGE983041:BGE983047 BQA983041:BQA983047 BZW983041:BZW983047 CJS983041:CJS983047 CTO983041:CTO983047 DDK983041:DDK983047 DNG983041:DNG983047 DXC983041:DXC983047 EGY983041:EGY983047 EQU983041:EQU983047 FAQ983041:FAQ983047 FKM983041:FKM983047 FUI983041:FUI983047 GEE983041:GEE983047 GOA983041:GOA983047 GXW983041:GXW983047 HHS983041:HHS983047 HRO983041:HRO983047 IBK983041:IBK983047 ILG983041:ILG983047 IVC983041:IVC983047 JEY983041:JEY983047 JOU983041:JOU983047 JYQ983041:JYQ983047 KIM983041:KIM983047 KSI983041:KSI983047 LCE983041:LCE983047 LMA983041:LMA983047 LVW983041:LVW983047 MFS983041:MFS983047 MPO983041:MPO983047 MZK983041:MZK983047 NJG983041:NJG983047 NTC983041:NTC983047 OCY983041:OCY983047 OMU983041:OMU983047 OWQ983041:OWQ983047 PGM983041:PGM983047 PQI983041:PQI983047 QAE983041:QAE983047 QKA983041:QKA983047 QTW983041:QTW983047 RDS983041:RDS983047 RNO983041:RNO983047 RXK983041:RXK983047 SHG983041:SHG983047 SRC983041:SRC983047 TAY983041:TAY983047 TKU983041:TKU983047 TUQ983041:TUQ983047 UEM983041:UEM983047 UOI983041:UOI983047 UYE983041:UYE983047 VIA983041:VIA983047 VRW983041:VRW983047 WBS983041:WBS983047 WLO983041:WLO983047 WVK983041:WVK983047 H14:I14 JD14:JE14 SZ14:TA14 ACV14:ACW14 AMR14:AMS14 AWN14:AWO14 BGJ14:BGK14 BQF14:BQG14 CAB14:CAC14 CJX14:CJY14 CTT14:CTU14 DDP14:DDQ14 DNL14:DNM14 DXH14:DXI14 EHD14:EHE14 EQZ14:ERA14 FAV14:FAW14 FKR14:FKS14 FUN14:FUO14 GEJ14:GEK14 GOF14:GOG14 GYB14:GYC14 HHX14:HHY14 HRT14:HRU14 IBP14:IBQ14 ILL14:ILM14 IVH14:IVI14 JFD14:JFE14 JOZ14:JPA14 JYV14:JYW14 KIR14:KIS14 KSN14:KSO14 LCJ14:LCK14 LMF14:LMG14 LWB14:LWC14 MFX14:MFY14 MPT14:MPU14 MZP14:MZQ14 NJL14:NJM14 NTH14:NTI14 ODD14:ODE14 OMZ14:ONA14 OWV14:OWW14 PGR14:PGS14 PQN14:PQO14 QAJ14:QAK14 QKF14:QKG14 QUB14:QUC14 RDX14:RDY14 RNT14:RNU14 RXP14:RXQ14 SHL14:SHM14 SRH14:SRI14 TBD14:TBE14 TKZ14:TLA14 TUV14:TUW14 UER14:UES14 UON14:UOO14 UYJ14:UYK14 VIF14:VIG14 VSB14:VSC14 WBX14:WBY14 WLT14:WLU14 WVP14:WVQ14 H65550:I65550 JD65550:JE65550 SZ65550:TA65550 ACV65550:ACW65550 AMR65550:AMS65550 AWN65550:AWO65550 BGJ65550:BGK65550 BQF65550:BQG65550 CAB65550:CAC65550 CJX65550:CJY65550 CTT65550:CTU65550 DDP65550:DDQ65550 DNL65550:DNM65550 DXH65550:DXI65550 EHD65550:EHE65550 EQZ65550:ERA65550 FAV65550:FAW65550 FKR65550:FKS65550 FUN65550:FUO65550 GEJ65550:GEK65550 GOF65550:GOG65550 GYB65550:GYC65550 HHX65550:HHY65550 HRT65550:HRU65550 IBP65550:IBQ65550 ILL65550:ILM65550 IVH65550:IVI65550 JFD65550:JFE65550 JOZ65550:JPA65550 JYV65550:JYW65550 KIR65550:KIS65550 KSN65550:KSO65550 LCJ65550:LCK65550 LMF65550:LMG65550 LWB65550:LWC65550 MFX65550:MFY65550 MPT65550:MPU65550 MZP65550:MZQ65550 NJL65550:NJM65550 NTH65550:NTI65550 ODD65550:ODE65550 OMZ65550:ONA65550 OWV65550:OWW65550 PGR65550:PGS65550 PQN65550:PQO65550 QAJ65550:QAK65550 QKF65550:QKG65550 QUB65550:QUC65550 RDX65550:RDY65550 RNT65550:RNU65550 RXP65550:RXQ65550 SHL65550:SHM65550 SRH65550:SRI65550 TBD65550:TBE65550 TKZ65550:TLA65550 TUV65550:TUW65550 UER65550:UES65550 UON65550:UOO65550 UYJ65550:UYK65550 VIF65550:VIG65550 VSB65550:VSC65550 WBX65550:WBY65550 WLT65550:WLU65550 WVP65550:WVQ65550 H131086:I131086 JD131086:JE131086 SZ131086:TA131086 ACV131086:ACW131086 AMR131086:AMS131086 AWN131086:AWO131086 BGJ131086:BGK131086 BQF131086:BQG131086 CAB131086:CAC131086 CJX131086:CJY131086 CTT131086:CTU131086 DDP131086:DDQ131086 DNL131086:DNM131086 DXH131086:DXI131086 EHD131086:EHE131086 EQZ131086:ERA131086 FAV131086:FAW131086 FKR131086:FKS131086 FUN131086:FUO131086 GEJ131086:GEK131086 GOF131086:GOG131086 GYB131086:GYC131086 HHX131086:HHY131086 HRT131086:HRU131086 IBP131086:IBQ131086 ILL131086:ILM131086 IVH131086:IVI131086 JFD131086:JFE131086 JOZ131086:JPA131086 JYV131086:JYW131086 KIR131086:KIS131086 KSN131086:KSO131086 LCJ131086:LCK131086 LMF131086:LMG131086 LWB131086:LWC131086 MFX131086:MFY131086 MPT131086:MPU131086 MZP131086:MZQ131086 NJL131086:NJM131086 NTH131086:NTI131086 ODD131086:ODE131086 OMZ131086:ONA131086 OWV131086:OWW131086 PGR131086:PGS131086 PQN131086:PQO131086 QAJ131086:QAK131086 QKF131086:QKG131086 QUB131086:QUC131086 RDX131086:RDY131086 RNT131086:RNU131086 RXP131086:RXQ131086 SHL131086:SHM131086 SRH131086:SRI131086 TBD131086:TBE131086 TKZ131086:TLA131086 TUV131086:TUW131086 UER131086:UES131086 UON131086:UOO131086 UYJ131086:UYK131086 VIF131086:VIG131086 VSB131086:VSC131086 WBX131086:WBY131086 WLT131086:WLU131086 WVP131086:WVQ131086 H196622:I196622 JD196622:JE196622 SZ196622:TA196622 ACV196622:ACW196622 AMR196622:AMS196622 AWN196622:AWO196622 BGJ196622:BGK196622 BQF196622:BQG196622 CAB196622:CAC196622 CJX196622:CJY196622 CTT196622:CTU196622 DDP196622:DDQ196622 DNL196622:DNM196622 DXH196622:DXI196622 EHD196622:EHE196622 EQZ196622:ERA196622 FAV196622:FAW196622 FKR196622:FKS196622 FUN196622:FUO196622 GEJ196622:GEK196622 GOF196622:GOG196622 GYB196622:GYC196622 HHX196622:HHY196622 HRT196622:HRU196622 IBP196622:IBQ196622 ILL196622:ILM196622 IVH196622:IVI196622 JFD196622:JFE196622 JOZ196622:JPA196622 JYV196622:JYW196622 KIR196622:KIS196622 KSN196622:KSO196622 LCJ196622:LCK196622 LMF196622:LMG196622 LWB196622:LWC196622 MFX196622:MFY196622 MPT196622:MPU196622 MZP196622:MZQ196622 NJL196622:NJM196622 NTH196622:NTI196622 ODD196622:ODE196622 OMZ196622:ONA196622 OWV196622:OWW196622 PGR196622:PGS196622 PQN196622:PQO196622 QAJ196622:QAK196622 QKF196622:QKG196622 QUB196622:QUC196622 RDX196622:RDY196622 RNT196622:RNU196622 RXP196622:RXQ196622 SHL196622:SHM196622 SRH196622:SRI196622 TBD196622:TBE196622 TKZ196622:TLA196622 TUV196622:TUW196622 UER196622:UES196622 UON196622:UOO196622 UYJ196622:UYK196622 VIF196622:VIG196622 VSB196622:VSC196622 WBX196622:WBY196622 WLT196622:WLU196622 WVP196622:WVQ196622 H262158:I262158 JD262158:JE262158 SZ262158:TA262158 ACV262158:ACW262158 AMR262158:AMS262158 AWN262158:AWO262158 BGJ262158:BGK262158 BQF262158:BQG262158 CAB262158:CAC262158 CJX262158:CJY262158 CTT262158:CTU262158 DDP262158:DDQ262158 DNL262158:DNM262158 DXH262158:DXI262158 EHD262158:EHE262158 EQZ262158:ERA262158 FAV262158:FAW262158 FKR262158:FKS262158 FUN262158:FUO262158 GEJ262158:GEK262158 GOF262158:GOG262158 GYB262158:GYC262158 HHX262158:HHY262158 HRT262158:HRU262158 IBP262158:IBQ262158 ILL262158:ILM262158 IVH262158:IVI262158 JFD262158:JFE262158 JOZ262158:JPA262158 JYV262158:JYW262158 KIR262158:KIS262158 KSN262158:KSO262158 LCJ262158:LCK262158 LMF262158:LMG262158 LWB262158:LWC262158 MFX262158:MFY262158 MPT262158:MPU262158 MZP262158:MZQ262158 NJL262158:NJM262158 NTH262158:NTI262158 ODD262158:ODE262158 OMZ262158:ONA262158 OWV262158:OWW262158 PGR262158:PGS262158 PQN262158:PQO262158 QAJ262158:QAK262158 QKF262158:QKG262158 QUB262158:QUC262158 RDX262158:RDY262158 RNT262158:RNU262158 RXP262158:RXQ262158 SHL262158:SHM262158 SRH262158:SRI262158 TBD262158:TBE262158 TKZ262158:TLA262158 TUV262158:TUW262158 UER262158:UES262158 UON262158:UOO262158 UYJ262158:UYK262158 VIF262158:VIG262158 VSB262158:VSC262158 WBX262158:WBY262158 WLT262158:WLU262158 WVP262158:WVQ262158 H327694:I327694 JD327694:JE327694 SZ327694:TA327694 ACV327694:ACW327694 AMR327694:AMS327694 AWN327694:AWO327694 BGJ327694:BGK327694 BQF327694:BQG327694 CAB327694:CAC327694 CJX327694:CJY327694 CTT327694:CTU327694 DDP327694:DDQ327694 DNL327694:DNM327694 DXH327694:DXI327694 EHD327694:EHE327694 EQZ327694:ERA327694 FAV327694:FAW327694 FKR327694:FKS327694 FUN327694:FUO327694 GEJ327694:GEK327694 GOF327694:GOG327694 GYB327694:GYC327694 HHX327694:HHY327694 HRT327694:HRU327694 IBP327694:IBQ327694 ILL327694:ILM327694 IVH327694:IVI327694 JFD327694:JFE327694 JOZ327694:JPA327694 JYV327694:JYW327694 KIR327694:KIS327694 KSN327694:KSO327694 LCJ327694:LCK327694 LMF327694:LMG327694 LWB327694:LWC327694 MFX327694:MFY327694 MPT327694:MPU327694 MZP327694:MZQ327694 NJL327694:NJM327694 NTH327694:NTI327694 ODD327694:ODE327694 OMZ327694:ONA327694 OWV327694:OWW327694 PGR327694:PGS327694 PQN327694:PQO327694 QAJ327694:QAK327694 QKF327694:QKG327694 QUB327694:QUC327694 RDX327694:RDY327694 RNT327694:RNU327694 RXP327694:RXQ327694 SHL327694:SHM327694 SRH327694:SRI327694 TBD327694:TBE327694 TKZ327694:TLA327694 TUV327694:TUW327694 UER327694:UES327694 UON327694:UOO327694 UYJ327694:UYK327694 VIF327694:VIG327694 VSB327694:VSC327694 WBX327694:WBY327694 WLT327694:WLU327694 WVP327694:WVQ327694 H393230:I393230 JD393230:JE393230 SZ393230:TA393230 ACV393230:ACW393230 AMR393230:AMS393230 AWN393230:AWO393230 BGJ393230:BGK393230 BQF393230:BQG393230 CAB393230:CAC393230 CJX393230:CJY393230 CTT393230:CTU393230 DDP393230:DDQ393230 DNL393230:DNM393230 DXH393230:DXI393230 EHD393230:EHE393230 EQZ393230:ERA393230 FAV393230:FAW393230 FKR393230:FKS393230 FUN393230:FUO393230 GEJ393230:GEK393230 GOF393230:GOG393230 GYB393230:GYC393230 HHX393230:HHY393230 HRT393230:HRU393230 IBP393230:IBQ393230 ILL393230:ILM393230 IVH393230:IVI393230 JFD393230:JFE393230 JOZ393230:JPA393230 JYV393230:JYW393230 KIR393230:KIS393230 KSN393230:KSO393230 LCJ393230:LCK393230 LMF393230:LMG393230 LWB393230:LWC393230 MFX393230:MFY393230 MPT393230:MPU393230 MZP393230:MZQ393230 NJL393230:NJM393230 NTH393230:NTI393230 ODD393230:ODE393230 OMZ393230:ONA393230 OWV393230:OWW393230 PGR393230:PGS393230 PQN393230:PQO393230 QAJ393230:QAK393230 QKF393230:QKG393230 QUB393230:QUC393230 RDX393230:RDY393230 RNT393230:RNU393230 RXP393230:RXQ393230 SHL393230:SHM393230 SRH393230:SRI393230 TBD393230:TBE393230 TKZ393230:TLA393230 TUV393230:TUW393230 UER393230:UES393230 UON393230:UOO393230 UYJ393230:UYK393230 VIF393230:VIG393230 VSB393230:VSC393230 WBX393230:WBY393230 WLT393230:WLU393230 WVP393230:WVQ393230 H458766:I458766 JD458766:JE458766 SZ458766:TA458766 ACV458766:ACW458766 AMR458766:AMS458766 AWN458766:AWO458766 BGJ458766:BGK458766 BQF458766:BQG458766 CAB458766:CAC458766 CJX458766:CJY458766 CTT458766:CTU458766 DDP458766:DDQ458766 DNL458766:DNM458766 DXH458766:DXI458766 EHD458766:EHE458766 EQZ458766:ERA458766 FAV458766:FAW458766 FKR458766:FKS458766 FUN458766:FUO458766 GEJ458766:GEK458766 GOF458766:GOG458766 GYB458766:GYC458766 HHX458766:HHY458766 HRT458766:HRU458766 IBP458766:IBQ458766 ILL458766:ILM458766 IVH458766:IVI458766 JFD458766:JFE458766 JOZ458766:JPA458766 JYV458766:JYW458766 KIR458766:KIS458766 KSN458766:KSO458766 LCJ458766:LCK458766 LMF458766:LMG458766 LWB458766:LWC458766 MFX458766:MFY458766 MPT458766:MPU458766 MZP458766:MZQ458766 NJL458766:NJM458766 NTH458766:NTI458766 ODD458766:ODE458766 OMZ458766:ONA458766 OWV458766:OWW458766 PGR458766:PGS458766 PQN458766:PQO458766 QAJ458766:QAK458766 QKF458766:QKG458766 QUB458766:QUC458766 RDX458766:RDY458766 RNT458766:RNU458766 RXP458766:RXQ458766 SHL458766:SHM458766 SRH458766:SRI458766 TBD458766:TBE458766 TKZ458766:TLA458766 TUV458766:TUW458766 UER458766:UES458766 UON458766:UOO458766 UYJ458766:UYK458766 VIF458766:VIG458766 VSB458766:VSC458766 WBX458766:WBY458766 WLT458766:WLU458766 WVP458766:WVQ458766 H524302:I524302 JD524302:JE524302 SZ524302:TA524302 ACV524302:ACW524302 AMR524302:AMS524302 AWN524302:AWO524302 BGJ524302:BGK524302 BQF524302:BQG524302 CAB524302:CAC524302 CJX524302:CJY524302 CTT524302:CTU524302 DDP524302:DDQ524302 DNL524302:DNM524302 DXH524302:DXI524302 EHD524302:EHE524302 EQZ524302:ERA524302 FAV524302:FAW524302 FKR524302:FKS524302 FUN524302:FUO524302 GEJ524302:GEK524302 GOF524302:GOG524302 GYB524302:GYC524302 HHX524302:HHY524302 HRT524302:HRU524302 IBP524302:IBQ524302 ILL524302:ILM524302 IVH524302:IVI524302 JFD524302:JFE524302 JOZ524302:JPA524302 JYV524302:JYW524302 KIR524302:KIS524302 KSN524302:KSO524302 LCJ524302:LCK524302 LMF524302:LMG524302 LWB524302:LWC524302 MFX524302:MFY524302 MPT524302:MPU524302 MZP524302:MZQ524302 NJL524302:NJM524302 NTH524302:NTI524302 ODD524302:ODE524302 OMZ524302:ONA524302 OWV524302:OWW524302 PGR524302:PGS524302 PQN524302:PQO524302 QAJ524302:QAK524302 QKF524302:QKG524302 QUB524302:QUC524302 RDX524302:RDY524302 RNT524302:RNU524302 RXP524302:RXQ524302 SHL524302:SHM524302 SRH524302:SRI524302 TBD524302:TBE524302 TKZ524302:TLA524302 TUV524302:TUW524302 UER524302:UES524302 UON524302:UOO524302 UYJ524302:UYK524302 VIF524302:VIG524302 VSB524302:VSC524302 WBX524302:WBY524302 WLT524302:WLU524302 WVP524302:WVQ524302 H589838:I589838 JD589838:JE589838 SZ589838:TA589838 ACV589838:ACW589838 AMR589838:AMS589838 AWN589838:AWO589838 BGJ589838:BGK589838 BQF589838:BQG589838 CAB589838:CAC589838 CJX589838:CJY589838 CTT589838:CTU589838 DDP589838:DDQ589838 DNL589838:DNM589838 DXH589838:DXI589838 EHD589838:EHE589838 EQZ589838:ERA589838 FAV589838:FAW589838 FKR589838:FKS589838 FUN589838:FUO589838 GEJ589838:GEK589838 GOF589838:GOG589838 GYB589838:GYC589838 HHX589838:HHY589838 HRT589838:HRU589838 IBP589838:IBQ589838 ILL589838:ILM589838 IVH589838:IVI589838 JFD589838:JFE589838 JOZ589838:JPA589838 JYV589838:JYW589838 KIR589838:KIS589838 KSN589838:KSO589838 LCJ589838:LCK589838 LMF589838:LMG589838 LWB589838:LWC589838 MFX589838:MFY589838 MPT589838:MPU589838 MZP589838:MZQ589838 NJL589838:NJM589838 NTH589838:NTI589838 ODD589838:ODE589838 OMZ589838:ONA589838 OWV589838:OWW589838 PGR589838:PGS589838 PQN589838:PQO589838 QAJ589838:QAK589838 QKF589838:QKG589838 QUB589838:QUC589838 RDX589838:RDY589838 RNT589838:RNU589838 RXP589838:RXQ589838 SHL589838:SHM589838 SRH589838:SRI589838 TBD589838:TBE589838 TKZ589838:TLA589838 TUV589838:TUW589838 UER589838:UES589838 UON589838:UOO589838 UYJ589838:UYK589838 VIF589838:VIG589838 VSB589838:VSC589838 WBX589838:WBY589838 WLT589838:WLU589838 WVP589838:WVQ589838 H655374:I655374 JD655374:JE655374 SZ655374:TA655374 ACV655374:ACW655374 AMR655374:AMS655374 AWN655374:AWO655374 BGJ655374:BGK655374 BQF655374:BQG655374 CAB655374:CAC655374 CJX655374:CJY655374 CTT655374:CTU655374 DDP655374:DDQ655374 DNL655374:DNM655374 DXH655374:DXI655374 EHD655374:EHE655374 EQZ655374:ERA655374 FAV655374:FAW655374 FKR655374:FKS655374 FUN655374:FUO655374 GEJ655374:GEK655374 GOF655374:GOG655374 GYB655374:GYC655374 HHX655374:HHY655374 HRT655374:HRU655374 IBP655374:IBQ655374 ILL655374:ILM655374 IVH655374:IVI655374 JFD655374:JFE655374 JOZ655374:JPA655374 JYV655374:JYW655374 KIR655374:KIS655374 KSN655374:KSO655374 LCJ655374:LCK655374 LMF655374:LMG655374 LWB655374:LWC655374 MFX655374:MFY655374 MPT655374:MPU655374 MZP655374:MZQ655374 NJL655374:NJM655374 NTH655374:NTI655374 ODD655374:ODE655374 OMZ655374:ONA655374 OWV655374:OWW655374 PGR655374:PGS655374 PQN655374:PQO655374 QAJ655374:QAK655374 QKF655374:QKG655374 QUB655374:QUC655374 RDX655374:RDY655374 RNT655374:RNU655374 RXP655374:RXQ655374 SHL655374:SHM655374 SRH655374:SRI655374 TBD655374:TBE655374 TKZ655374:TLA655374 TUV655374:TUW655374 UER655374:UES655374 UON655374:UOO655374 UYJ655374:UYK655374 VIF655374:VIG655374 VSB655374:VSC655374 WBX655374:WBY655374 WLT655374:WLU655374 WVP655374:WVQ655374 H720910:I720910 JD720910:JE720910 SZ720910:TA720910 ACV720910:ACW720910 AMR720910:AMS720910 AWN720910:AWO720910 BGJ720910:BGK720910 BQF720910:BQG720910 CAB720910:CAC720910 CJX720910:CJY720910 CTT720910:CTU720910 DDP720910:DDQ720910 DNL720910:DNM720910 DXH720910:DXI720910 EHD720910:EHE720910 EQZ720910:ERA720910 FAV720910:FAW720910 FKR720910:FKS720910 FUN720910:FUO720910 GEJ720910:GEK720910 GOF720910:GOG720910 GYB720910:GYC720910 HHX720910:HHY720910 HRT720910:HRU720910 IBP720910:IBQ720910 ILL720910:ILM720910 IVH720910:IVI720910 JFD720910:JFE720910 JOZ720910:JPA720910 JYV720910:JYW720910 KIR720910:KIS720910 KSN720910:KSO720910 LCJ720910:LCK720910 LMF720910:LMG720910 LWB720910:LWC720910 MFX720910:MFY720910 MPT720910:MPU720910 MZP720910:MZQ720910 NJL720910:NJM720910 NTH720910:NTI720910 ODD720910:ODE720910 OMZ720910:ONA720910 OWV720910:OWW720910 PGR720910:PGS720910 PQN720910:PQO720910 QAJ720910:QAK720910 QKF720910:QKG720910 QUB720910:QUC720910 RDX720910:RDY720910 RNT720910:RNU720910 RXP720910:RXQ720910 SHL720910:SHM720910 SRH720910:SRI720910 TBD720910:TBE720910 TKZ720910:TLA720910 TUV720910:TUW720910 UER720910:UES720910 UON720910:UOO720910 UYJ720910:UYK720910 VIF720910:VIG720910 VSB720910:VSC720910 WBX720910:WBY720910 WLT720910:WLU720910 WVP720910:WVQ720910 H786446:I786446 JD786446:JE786446 SZ786446:TA786446 ACV786446:ACW786446 AMR786446:AMS786446 AWN786446:AWO786446 BGJ786446:BGK786446 BQF786446:BQG786446 CAB786446:CAC786446 CJX786446:CJY786446 CTT786446:CTU786446 DDP786446:DDQ786446 DNL786446:DNM786446 DXH786446:DXI786446 EHD786446:EHE786446 EQZ786446:ERA786446 FAV786446:FAW786446 FKR786446:FKS786446 FUN786446:FUO786446 GEJ786446:GEK786446 GOF786446:GOG786446 GYB786446:GYC786446 HHX786446:HHY786446 HRT786446:HRU786446 IBP786446:IBQ786446 ILL786446:ILM786446 IVH786446:IVI786446 JFD786446:JFE786446 JOZ786446:JPA786446 JYV786446:JYW786446 KIR786446:KIS786446 KSN786446:KSO786446 LCJ786446:LCK786446 LMF786446:LMG786446 LWB786446:LWC786446 MFX786446:MFY786446 MPT786446:MPU786446 MZP786446:MZQ786446 NJL786446:NJM786446 NTH786446:NTI786446 ODD786446:ODE786446 OMZ786446:ONA786446 OWV786446:OWW786446 PGR786446:PGS786446 PQN786446:PQO786446 QAJ786446:QAK786446 QKF786446:QKG786446 QUB786446:QUC786446 RDX786446:RDY786446 RNT786446:RNU786446 RXP786446:RXQ786446 SHL786446:SHM786446 SRH786446:SRI786446 TBD786446:TBE786446 TKZ786446:TLA786446 TUV786446:TUW786446 UER786446:UES786446 UON786446:UOO786446 UYJ786446:UYK786446 VIF786446:VIG786446 VSB786446:VSC786446 WBX786446:WBY786446 WLT786446:WLU786446 WVP786446:WVQ786446 H851982:I851982 JD851982:JE851982 SZ851982:TA851982 ACV851982:ACW851982 AMR851982:AMS851982 AWN851982:AWO851982 BGJ851982:BGK851982 BQF851982:BQG851982 CAB851982:CAC851982 CJX851982:CJY851982 CTT851982:CTU851982 DDP851982:DDQ851982 DNL851982:DNM851982 DXH851982:DXI851982 EHD851982:EHE851982 EQZ851982:ERA851982 FAV851982:FAW851982 FKR851982:FKS851982 FUN851982:FUO851982 GEJ851982:GEK851982 GOF851982:GOG851982 GYB851982:GYC851982 HHX851982:HHY851982 HRT851982:HRU851982 IBP851982:IBQ851982 ILL851982:ILM851982 IVH851982:IVI851982 JFD851982:JFE851982 JOZ851982:JPA851982 JYV851982:JYW851982 KIR851982:KIS851982 KSN851982:KSO851982 LCJ851982:LCK851982 LMF851982:LMG851982 LWB851982:LWC851982 MFX851982:MFY851982 MPT851982:MPU851982 MZP851982:MZQ851982 NJL851982:NJM851982 NTH851982:NTI851982 ODD851982:ODE851982 OMZ851982:ONA851982 OWV851982:OWW851982 PGR851982:PGS851982 PQN851982:PQO851982 QAJ851982:QAK851982 QKF851982:QKG851982 QUB851982:QUC851982 RDX851982:RDY851982 RNT851982:RNU851982 RXP851982:RXQ851982 SHL851982:SHM851982 SRH851982:SRI851982 TBD851982:TBE851982 TKZ851982:TLA851982 TUV851982:TUW851982 UER851982:UES851982 UON851982:UOO851982 UYJ851982:UYK851982 VIF851982:VIG851982 VSB851982:VSC851982 WBX851982:WBY851982 WLT851982:WLU851982 WVP851982:WVQ851982 H917518:I917518 JD917518:JE917518 SZ917518:TA917518 ACV917518:ACW917518 AMR917518:AMS917518 AWN917518:AWO917518 BGJ917518:BGK917518 BQF917518:BQG917518 CAB917518:CAC917518 CJX917518:CJY917518 CTT917518:CTU917518 DDP917518:DDQ917518 DNL917518:DNM917518 DXH917518:DXI917518 EHD917518:EHE917518 EQZ917518:ERA917518 FAV917518:FAW917518 FKR917518:FKS917518 FUN917518:FUO917518 GEJ917518:GEK917518 GOF917518:GOG917518 GYB917518:GYC917518 HHX917518:HHY917518 HRT917518:HRU917518 IBP917518:IBQ917518 ILL917518:ILM917518 IVH917518:IVI917518 JFD917518:JFE917518 JOZ917518:JPA917518 JYV917518:JYW917518 KIR917518:KIS917518 KSN917518:KSO917518 LCJ917518:LCK917518 LMF917518:LMG917518 LWB917518:LWC917518 MFX917518:MFY917518 MPT917518:MPU917518 MZP917518:MZQ917518 NJL917518:NJM917518 NTH917518:NTI917518 ODD917518:ODE917518 OMZ917518:ONA917518 OWV917518:OWW917518 PGR917518:PGS917518 PQN917518:PQO917518 QAJ917518:QAK917518 QKF917518:QKG917518 QUB917518:QUC917518 RDX917518:RDY917518 RNT917518:RNU917518 RXP917518:RXQ917518 SHL917518:SHM917518 SRH917518:SRI917518 TBD917518:TBE917518 TKZ917518:TLA917518 TUV917518:TUW917518 UER917518:UES917518 UON917518:UOO917518 UYJ917518:UYK917518 VIF917518:VIG917518 VSB917518:VSC917518 WBX917518:WBY917518 WLT917518:WLU917518 WVP917518:WVQ917518 H983054:I983054 JD983054:JE983054 SZ983054:TA983054 ACV983054:ACW983054 AMR983054:AMS983054 AWN983054:AWO983054 BGJ983054:BGK983054 BQF983054:BQG983054 CAB983054:CAC983054 CJX983054:CJY983054 CTT983054:CTU983054 DDP983054:DDQ983054 DNL983054:DNM983054 DXH983054:DXI983054 EHD983054:EHE983054 EQZ983054:ERA983054 FAV983054:FAW983054 FKR983054:FKS983054 FUN983054:FUO983054 GEJ983054:GEK983054 GOF983054:GOG983054 GYB983054:GYC983054 HHX983054:HHY983054 HRT983054:HRU983054 IBP983054:IBQ983054 ILL983054:ILM983054 IVH983054:IVI983054 JFD983054:JFE983054 JOZ983054:JPA983054 JYV983054:JYW983054 KIR983054:KIS983054 KSN983054:KSO983054 LCJ983054:LCK983054 LMF983054:LMG983054 LWB983054:LWC983054 MFX983054:MFY983054 MPT983054:MPU983054 MZP983054:MZQ983054 NJL983054:NJM983054 NTH983054:NTI983054 ODD983054:ODE983054 OMZ983054:ONA983054 OWV983054:OWW983054 PGR983054:PGS983054 PQN983054:PQO983054 QAJ983054:QAK983054 QKF983054:QKG983054 QUB983054:QUC983054 RDX983054:RDY983054 RNT983054:RNU983054 RXP983054:RXQ983054 SHL983054:SHM983054 SRH983054:SRI983054 TBD983054:TBE983054 TKZ983054:TLA983054 TUV983054:TUW983054 UER983054:UES983054 UON983054:UOO983054 UYJ983054:UYK983054 VIF983054:VIG983054 VSB983054:VSC983054 WBX983054:WBY983054 WLT983054:WLU983054 WVP983054:WVQ983054 E9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E65545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E131081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E196617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E262153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E327689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E393225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E458761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E524297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E589833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E655369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E720905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E786441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E851977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E917513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E983049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WVM983049 F9:F25 JB9:JB25 SX9:SX25 ACT9:ACT25 AMP9:AMP25 AWL9:AWL25 BGH9:BGH25 BQD9:BQD25 BZZ9:BZZ25 CJV9:CJV25 CTR9:CTR25 DDN9:DDN25 DNJ9:DNJ25 DXF9:DXF25 EHB9:EHB25 EQX9:EQX25 FAT9:FAT25 FKP9:FKP25 FUL9:FUL25 GEH9:GEH25 GOD9:GOD25 GXZ9:GXZ25 HHV9:HHV25 HRR9:HRR25 IBN9:IBN25 ILJ9:ILJ25 IVF9:IVF25 JFB9:JFB25 JOX9:JOX25 JYT9:JYT25 KIP9:KIP25 KSL9:KSL25 LCH9:LCH25 LMD9:LMD25 LVZ9:LVZ25 MFV9:MFV25 MPR9:MPR25 MZN9:MZN25 NJJ9:NJJ25 NTF9:NTF25 ODB9:ODB25 OMX9:OMX25 OWT9:OWT25 PGP9:PGP25 PQL9:PQL25 QAH9:QAH25 QKD9:QKD25 QTZ9:QTZ25 RDV9:RDV25 RNR9:RNR25 RXN9:RXN25 SHJ9:SHJ25 SRF9:SRF25 TBB9:TBB25 TKX9:TKX25 TUT9:TUT25 UEP9:UEP25 UOL9:UOL25 UYH9:UYH25 VID9:VID25 VRZ9:VRZ25 WBV9:WBV25 WLR9:WLR25 WVN9:WVN25 F65545:F65561 JB65545:JB65561 SX65545:SX65561 ACT65545:ACT65561 AMP65545:AMP65561 AWL65545:AWL65561 BGH65545:BGH65561 BQD65545:BQD65561 BZZ65545:BZZ65561 CJV65545:CJV65561 CTR65545:CTR65561 DDN65545:DDN65561 DNJ65545:DNJ65561 DXF65545:DXF65561 EHB65545:EHB65561 EQX65545:EQX65561 FAT65545:FAT65561 FKP65545:FKP65561 FUL65545:FUL65561 GEH65545:GEH65561 GOD65545:GOD65561 GXZ65545:GXZ65561 HHV65545:HHV65561 HRR65545:HRR65561 IBN65545:IBN65561 ILJ65545:ILJ65561 IVF65545:IVF65561 JFB65545:JFB65561 JOX65545:JOX65561 JYT65545:JYT65561 KIP65545:KIP65561 KSL65545:KSL65561 LCH65545:LCH65561 LMD65545:LMD65561 LVZ65545:LVZ65561 MFV65545:MFV65561 MPR65545:MPR65561 MZN65545:MZN65561 NJJ65545:NJJ65561 NTF65545:NTF65561 ODB65545:ODB65561 OMX65545:OMX65561 OWT65545:OWT65561 PGP65545:PGP65561 PQL65545:PQL65561 QAH65545:QAH65561 QKD65545:QKD65561 QTZ65545:QTZ65561 RDV65545:RDV65561 RNR65545:RNR65561 RXN65545:RXN65561 SHJ65545:SHJ65561 SRF65545:SRF65561 TBB65545:TBB65561 TKX65545:TKX65561 TUT65545:TUT65561 UEP65545:UEP65561 UOL65545:UOL65561 UYH65545:UYH65561 VID65545:VID65561 VRZ65545:VRZ65561 WBV65545:WBV65561 WLR65545:WLR65561 WVN65545:WVN65561 F131081:F131097 JB131081:JB131097 SX131081:SX131097 ACT131081:ACT131097 AMP131081:AMP131097 AWL131081:AWL131097 BGH131081:BGH131097 BQD131081:BQD131097 BZZ131081:BZZ131097 CJV131081:CJV131097 CTR131081:CTR131097 DDN131081:DDN131097 DNJ131081:DNJ131097 DXF131081:DXF131097 EHB131081:EHB131097 EQX131081:EQX131097 FAT131081:FAT131097 FKP131081:FKP131097 FUL131081:FUL131097 GEH131081:GEH131097 GOD131081:GOD131097 GXZ131081:GXZ131097 HHV131081:HHV131097 HRR131081:HRR131097 IBN131081:IBN131097 ILJ131081:ILJ131097 IVF131081:IVF131097 JFB131081:JFB131097 JOX131081:JOX131097 JYT131081:JYT131097 KIP131081:KIP131097 KSL131081:KSL131097 LCH131081:LCH131097 LMD131081:LMD131097 LVZ131081:LVZ131097 MFV131081:MFV131097 MPR131081:MPR131097 MZN131081:MZN131097 NJJ131081:NJJ131097 NTF131081:NTF131097 ODB131081:ODB131097 OMX131081:OMX131097 OWT131081:OWT131097 PGP131081:PGP131097 PQL131081:PQL131097 QAH131081:QAH131097 QKD131081:QKD131097 QTZ131081:QTZ131097 RDV131081:RDV131097 RNR131081:RNR131097 RXN131081:RXN131097 SHJ131081:SHJ131097 SRF131081:SRF131097 TBB131081:TBB131097 TKX131081:TKX131097 TUT131081:TUT131097 UEP131081:UEP131097 UOL131081:UOL131097 UYH131081:UYH131097 VID131081:VID131097 VRZ131081:VRZ131097 WBV131081:WBV131097 WLR131081:WLR131097 WVN131081:WVN131097 F196617:F196633 JB196617:JB196633 SX196617:SX196633 ACT196617:ACT196633 AMP196617:AMP196633 AWL196617:AWL196633 BGH196617:BGH196633 BQD196617:BQD196633 BZZ196617:BZZ196633 CJV196617:CJV196633 CTR196617:CTR196633 DDN196617:DDN196633 DNJ196617:DNJ196633 DXF196617:DXF196633 EHB196617:EHB196633 EQX196617:EQX196633 FAT196617:FAT196633 FKP196617:FKP196633 FUL196617:FUL196633 GEH196617:GEH196633 GOD196617:GOD196633 GXZ196617:GXZ196633 HHV196617:HHV196633 HRR196617:HRR196633 IBN196617:IBN196633 ILJ196617:ILJ196633 IVF196617:IVF196633 JFB196617:JFB196633 JOX196617:JOX196633 JYT196617:JYT196633 KIP196617:KIP196633 KSL196617:KSL196633 LCH196617:LCH196633 LMD196617:LMD196633 LVZ196617:LVZ196633 MFV196617:MFV196633 MPR196617:MPR196633 MZN196617:MZN196633 NJJ196617:NJJ196633 NTF196617:NTF196633 ODB196617:ODB196633 OMX196617:OMX196633 OWT196617:OWT196633 PGP196617:PGP196633 PQL196617:PQL196633 QAH196617:QAH196633 QKD196617:QKD196633 QTZ196617:QTZ196633 RDV196617:RDV196633 RNR196617:RNR196633 RXN196617:RXN196633 SHJ196617:SHJ196633 SRF196617:SRF196633 TBB196617:TBB196633 TKX196617:TKX196633 TUT196617:TUT196633 UEP196617:UEP196633 UOL196617:UOL196633 UYH196617:UYH196633 VID196617:VID196633 VRZ196617:VRZ196633 WBV196617:WBV196633 WLR196617:WLR196633 WVN196617:WVN196633 F262153:F262169 JB262153:JB262169 SX262153:SX262169 ACT262153:ACT262169 AMP262153:AMP262169 AWL262153:AWL262169 BGH262153:BGH262169 BQD262153:BQD262169 BZZ262153:BZZ262169 CJV262153:CJV262169 CTR262153:CTR262169 DDN262153:DDN262169 DNJ262153:DNJ262169 DXF262153:DXF262169 EHB262153:EHB262169 EQX262153:EQX262169 FAT262153:FAT262169 FKP262153:FKP262169 FUL262153:FUL262169 GEH262153:GEH262169 GOD262153:GOD262169 GXZ262153:GXZ262169 HHV262153:HHV262169 HRR262153:HRR262169 IBN262153:IBN262169 ILJ262153:ILJ262169 IVF262153:IVF262169 JFB262153:JFB262169 JOX262153:JOX262169 JYT262153:JYT262169 KIP262153:KIP262169 KSL262153:KSL262169 LCH262153:LCH262169 LMD262153:LMD262169 LVZ262153:LVZ262169 MFV262153:MFV262169 MPR262153:MPR262169 MZN262153:MZN262169 NJJ262153:NJJ262169 NTF262153:NTF262169 ODB262153:ODB262169 OMX262153:OMX262169 OWT262153:OWT262169 PGP262153:PGP262169 PQL262153:PQL262169 QAH262153:QAH262169 QKD262153:QKD262169 QTZ262153:QTZ262169 RDV262153:RDV262169 RNR262153:RNR262169 RXN262153:RXN262169 SHJ262153:SHJ262169 SRF262153:SRF262169 TBB262153:TBB262169 TKX262153:TKX262169 TUT262153:TUT262169 UEP262153:UEP262169 UOL262153:UOL262169 UYH262153:UYH262169 VID262153:VID262169 VRZ262153:VRZ262169 WBV262153:WBV262169 WLR262153:WLR262169 WVN262153:WVN262169 F327689:F327705 JB327689:JB327705 SX327689:SX327705 ACT327689:ACT327705 AMP327689:AMP327705 AWL327689:AWL327705 BGH327689:BGH327705 BQD327689:BQD327705 BZZ327689:BZZ327705 CJV327689:CJV327705 CTR327689:CTR327705 DDN327689:DDN327705 DNJ327689:DNJ327705 DXF327689:DXF327705 EHB327689:EHB327705 EQX327689:EQX327705 FAT327689:FAT327705 FKP327689:FKP327705 FUL327689:FUL327705 GEH327689:GEH327705 GOD327689:GOD327705 GXZ327689:GXZ327705 HHV327689:HHV327705 HRR327689:HRR327705 IBN327689:IBN327705 ILJ327689:ILJ327705 IVF327689:IVF327705 JFB327689:JFB327705 JOX327689:JOX327705 JYT327689:JYT327705 KIP327689:KIP327705 KSL327689:KSL327705 LCH327689:LCH327705 LMD327689:LMD327705 LVZ327689:LVZ327705 MFV327689:MFV327705 MPR327689:MPR327705 MZN327689:MZN327705 NJJ327689:NJJ327705 NTF327689:NTF327705 ODB327689:ODB327705 OMX327689:OMX327705 OWT327689:OWT327705 PGP327689:PGP327705 PQL327689:PQL327705 QAH327689:QAH327705 QKD327689:QKD327705 QTZ327689:QTZ327705 RDV327689:RDV327705 RNR327689:RNR327705 RXN327689:RXN327705 SHJ327689:SHJ327705 SRF327689:SRF327705 TBB327689:TBB327705 TKX327689:TKX327705 TUT327689:TUT327705 UEP327689:UEP327705 UOL327689:UOL327705 UYH327689:UYH327705 VID327689:VID327705 VRZ327689:VRZ327705 WBV327689:WBV327705 WLR327689:WLR327705 WVN327689:WVN327705 F393225:F393241 JB393225:JB393241 SX393225:SX393241 ACT393225:ACT393241 AMP393225:AMP393241 AWL393225:AWL393241 BGH393225:BGH393241 BQD393225:BQD393241 BZZ393225:BZZ393241 CJV393225:CJV393241 CTR393225:CTR393241 DDN393225:DDN393241 DNJ393225:DNJ393241 DXF393225:DXF393241 EHB393225:EHB393241 EQX393225:EQX393241 FAT393225:FAT393241 FKP393225:FKP393241 FUL393225:FUL393241 GEH393225:GEH393241 GOD393225:GOD393241 GXZ393225:GXZ393241 HHV393225:HHV393241 HRR393225:HRR393241 IBN393225:IBN393241 ILJ393225:ILJ393241 IVF393225:IVF393241 JFB393225:JFB393241 JOX393225:JOX393241 JYT393225:JYT393241 KIP393225:KIP393241 KSL393225:KSL393241 LCH393225:LCH393241 LMD393225:LMD393241 LVZ393225:LVZ393241 MFV393225:MFV393241 MPR393225:MPR393241 MZN393225:MZN393241 NJJ393225:NJJ393241 NTF393225:NTF393241 ODB393225:ODB393241 OMX393225:OMX393241 OWT393225:OWT393241 PGP393225:PGP393241 PQL393225:PQL393241 QAH393225:QAH393241 QKD393225:QKD393241 QTZ393225:QTZ393241 RDV393225:RDV393241 RNR393225:RNR393241 RXN393225:RXN393241 SHJ393225:SHJ393241 SRF393225:SRF393241 TBB393225:TBB393241 TKX393225:TKX393241 TUT393225:TUT393241 UEP393225:UEP393241 UOL393225:UOL393241 UYH393225:UYH393241 VID393225:VID393241 VRZ393225:VRZ393241 WBV393225:WBV393241 WLR393225:WLR393241 WVN393225:WVN393241 F458761:F458777 JB458761:JB458777 SX458761:SX458777 ACT458761:ACT458777 AMP458761:AMP458777 AWL458761:AWL458777 BGH458761:BGH458777 BQD458761:BQD458777 BZZ458761:BZZ458777 CJV458761:CJV458777 CTR458761:CTR458777 DDN458761:DDN458777 DNJ458761:DNJ458777 DXF458761:DXF458777 EHB458761:EHB458777 EQX458761:EQX458777 FAT458761:FAT458777 FKP458761:FKP458777 FUL458761:FUL458777 GEH458761:GEH458777 GOD458761:GOD458777 GXZ458761:GXZ458777 HHV458761:HHV458777 HRR458761:HRR458777 IBN458761:IBN458777 ILJ458761:ILJ458777 IVF458761:IVF458777 JFB458761:JFB458777 JOX458761:JOX458777 JYT458761:JYT458777 KIP458761:KIP458777 KSL458761:KSL458777 LCH458761:LCH458777 LMD458761:LMD458777 LVZ458761:LVZ458777 MFV458761:MFV458777 MPR458761:MPR458777 MZN458761:MZN458777 NJJ458761:NJJ458777 NTF458761:NTF458777 ODB458761:ODB458777 OMX458761:OMX458777 OWT458761:OWT458777 PGP458761:PGP458777 PQL458761:PQL458777 QAH458761:QAH458777 QKD458761:QKD458777 QTZ458761:QTZ458777 RDV458761:RDV458777 RNR458761:RNR458777 RXN458761:RXN458777 SHJ458761:SHJ458777 SRF458761:SRF458777 TBB458761:TBB458777 TKX458761:TKX458777 TUT458761:TUT458777 UEP458761:UEP458777 UOL458761:UOL458777 UYH458761:UYH458777 VID458761:VID458777 VRZ458761:VRZ458777 WBV458761:WBV458777 WLR458761:WLR458777 WVN458761:WVN458777 F524297:F524313 JB524297:JB524313 SX524297:SX524313 ACT524297:ACT524313 AMP524297:AMP524313 AWL524297:AWL524313 BGH524297:BGH524313 BQD524297:BQD524313 BZZ524297:BZZ524313 CJV524297:CJV524313 CTR524297:CTR524313 DDN524297:DDN524313 DNJ524297:DNJ524313 DXF524297:DXF524313 EHB524297:EHB524313 EQX524297:EQX524313 FAT524297:FAT524313 FKP524297:FKP524313 FUL524297:FUL524313 GEH524297:GEH524313 GOD524297:GOD524313 GXZ524297:GXZ524313 HHV524297:HHV524313 HRR524297:HRR524313 IBN524297:IBN524313 ILJ524297:ILJ524313 IVF524297:IVF524313 JFB524297:JFB524313 JOX524297:JOX524313 JYT524297:JYT524313 KIP524297:KIP524313 KSL524297:KSL524313 LCH524297:LCH524313 LMD524297:LMD524313 LVZ524297:LVZ524313 MFV524297:MFV524313 MPR524297:MPR524313 MZN524297:MZN524313 NJJ524297:NJJ524313 NTF524297:NTF524313 ODB524297:ODB524313 OMX524297:OMX524313 OWT524297:OWT524313 PGP524297:PGP524313 PQL524297:PQL524313 QAH524297:QAH524313 QKD524297:QKD524313 QTZ524297:QTZ524313 RDV524297:RDV524313 RNR524297:RNR524313 RXN524297:RXN524313 SHJ524297:SHJ524313 SRF524297:SRF524313 TBB524297:TBB524313 TKX524297:TKX524313 TUT524297:TUT524313 UEP524297:UEP524313 UOL524297:UOL524313 UYH524297:UYH524313 VID524297:VID524313 VRZ524297:VRZ524313 WBV524297:WBV524313 WLR524297:WLR524313 WVN524297:WVN524313 F589833:F589849 JB589833:JB589849 SX589833:SX589849 ACT589833:ACT589849 AMP589833:AMP589849 AWL589833:AWL589849 BGH589833:BGH589849 BQD589833:BQD589849 BZZ589833:BZZ589849 CJV589833:CJV589849 CTR589833:CTR589849 DDN589833:DDN589849 DNJ589833:DNJ589849 DXF589833:DXF589849 EHB589833:EHB589849 EQX589833:EQX589849 FAT589833:FAT589849 FKP589833:FKP589849 FUL589833:FUL589849 GEH589833:GEH589849 GOD589833:GOD589849 GXZ589833:GXZ589849 HHV589833:HHV589849 HRR589833:HRR589849 IBN589833:IBN589849 ILJ589833:ILJ589849 IVF589833:IVF589849 JFB589833:JFB589849 JOX589833:JOX589849 JYT589833:JYT589849 KIP589833:KIP589849 KSL589833:KSL589849 LCH589833:LCH589849 LMD589833:LMD589849 LVZ589833:LVZ589849 MFV589833:MFV589849 MPR589833:MPR589849 MZN589833:MZN589849 NJJ589833:NJJ589849 NTF589833:NTF589849 ODB589833:ODB589849 OMX589833:OMX589849 OWT589833:OWT589849 PGP589833:PGP589849 PQL589833:PQL589849 QAH589833:QAH589849 QKD589833:QKD589849 QTZ589833:QTZ589849 RDV589833:RDV589849 RNR589833:RNR589849 RXN589833:RXN589849 SHJ589833:SHJ589849 SRF589833:SRF589849 TBB589833:TBB589849 TKX589833:TKX589849 TUT589833:TUT589849 UEP589833:UEP589849 UOL589833:UOL589849 UYH589833:UYH589849 VID589833:VID589849 VRZ589833:VRZ589849 WBV589833:WBV589849 WLR589833:WLR589849 WVN589833:WVN589849 F655369:F655385 JB655369:JB655385 SX655369:SX655385 ACT655369:ACT655385 AMP655369:AMP655385 AWL655369:AWL655385 BGH655369:BGH655385 BQD655369:BQD655385 BZZ655369:BZZ655385 CJV655369:CJV655385 CTR655369:CTR655385 DDN655369:DDN655385 DNJ655369:DNJ655385 DXF655369:DXF655385 EHB655369:EHB655385 EQX655369:EQX655385 FAT655369:FAT655385 FKP655369:FKP655385 FUL655369:FUL655385 GEH655369:GEH655385 GOD655369:GOD655385 GXZ655369:GXZ655385 HHV655369:HHV655385 HRR655369:HRR655385 IBN655369:IBN655385 ILJ655369:ILJ655385 IVF655369:IVF655385 JFB655369:JFB655385 JOX655369:JOX655385 JYT655369:JYT655385 KIP655369:KIP655385 KSL655369:KSL655385 LCH655369:LCH655385 LMD655369:LMD655385 LVZ655369:LVZ655385 MFV655369:MFV655385 MPR655369:MPR655385 MZN655369:MZN655385 NJJ655369:NJJ655385 NTF655369:NTF655385 ODB655369:ODB655385 OMX655369:OMX655385 OWT655369:OWT655385 PGP655369:PGP655385 PQL655369:PQL655385 QAH655369:QAH655385 QKD655369:QKD655385 QTZ655369:QTZ655385 RDV655369:RDV655385 RNR655369:RNR655385 RXN655369:RXN655385 SHJ655369:SHJ655385 SRF655369:SRF655385 TBB655369:TBB655385 TKX655369:TKX655385 TUT655369:TUT655385 UEP655369:UEP655385 UOL655369:UOL655385 UYH655369:UYH655385 VID655369:VID655385 VRZ655369:VRZ655385 WBV655369:WBV655385 WLR655369:WLR655385 WVN655369:WVN655385 F720905:F720921 JB720905:JB720921 SX720905:SX720921 ACT720905:ACT720921 AMP720905:AMP720921 AWL720905:AWL720921 BGH720905:BGH720921 BQD720905:BQD720921 BZZ720905:BZZ720921 CJV720905:CJV720921 CTR720905:CTR720921 DDN720905:DDN720921 DNJ720905:DNJ720921 DXF720905:DXF720921 EHB720905:EHB720921 EQX720905:EQX720921 FAT720905:FAT720921 FKP720905:FKP720921 FUL720905:FUL720921 GEH720905:GEH720921 GOD720905:GOD720921 GXZ720905:GXZ720921 HHV720905:HHV720921 HRR720905:HRR720921 IBN720905:IBN720921 ILJ720905:ILJ720921 IVF720905:IVF720921 JFB720905:JFB720921 JOX720905:JOX720921 JYT720905:JYT720921 KIP720905:KIP720921 KSL720905:KSL720921 LCH720905:LCH720921 LMD720905:LMD720921 LVZ720905:LVZ720921 MFV720905:MFV720921 MPR720905:MPR720921 MZN720905:MZN720921 NJJ720905:NJJ720921 NTF720905:NTF720921 ODB720905:ODB720921 OMX720905:OMX720921 OWT720905:OWT720921 PGP720905:PGP720921 PQL720905:PQL720921 QAH720905:QAH720921 QKD720905:QKD720921 QTZ720905:QTZ720921 RDV720905:RDV720921 RNR720905:RNR720921 RXN720905:RXN720921 SHJ720905:SHJ720921 SRF720905:SRF720921 TBB720905:TBB720921 TKX720905:TKX720921 TUT720905:TUT720921 UEP720905:UEP720921 UOL720905:UOL720921 UYH720905:UYH720921 VID720905:VID720921 VRZ720905:VRZ720921 WBV720905:WBV720921 WLR720905:WLR720921 WVN720905:WVN720921 F786441:F786457 JB786441:JB786457 SX786441:SX786457 ACT786441:ACT786457 AMP786441:AMP786457 AWL786441:AWL786457 BGH786441:BGH786457 BQD786441:BQD786457 BZZ786441:BZZ786457 CJV786441:CJV786457 CTR786441:CTR786457 DDN786441:DDN786457 DNJ786441:DNJ786457 DXF786441:DXF786457 EHB786441:EHB786457 EQX786441:EQX786457 FAT786441:FAT786457 FKP786441:FKP786457 FUL786441:FUL786457 GEH786441:GEH786457 GOD786441:GOD786457 GXZ786441:GXZ786457 HHV786441:HHV786457 HRR786441:HRR786457 IBN786441:IBN786457 ILJ786441:ILJ786457 IVF786441:IVF786457 JFB786441:JFB786457 JOX786441:JOX786457 JYT786441:JYT786457 KIP786441:KIP786457 KSL786441:KSL786457 LCH786441:LCH786457 LMD786441:LMD786457 LVZ786441:LVZ786457 MFV786441:MFV786457 MPR786441:MPR786457 MZN786441:MZN786457 NJJ786441:NJJ786457 NTF786441:NTF786457 ODB786441:ODB786457 OMX786441:OMX786457 OWT786441:OWT786457 PGP786441:PGP786457 PQL786441:PQL786457 QAH786441:QAH786457 QKD786441:QKD786457 QTZ786441:QTZ786457 RDV786441:RDV786457 RNR786441:RNR786457 RXN786441:RXN786457 SHJ786441:SHJ786457 SRF786441:SRF786457 TBB786441:TBB786457 TKX786441:TKX786457 TUT786441:TUT786457 UEP786441:UEP786457 UOL786441:UOL786457 UYH786441:UYH786457 VID786441:VID786457 VRZ786441:VRZ786457 WBV786441:WBV786457 WLR786441:WLR786457 WVN786441:WVN786457 F851977:F851993 JB851977:JB851993 SX851977:SX851993 ACT851977:ACT851993 AMP851977:AMP851993 AWL851977:AWL851993 BGH851977:BGH851993 BQD851977:BQD851993 BZZ851977:BZZ851993 CJV851977:CJV851993 CTR851977:CTR851993 DDN851977:DDN851993 DNJ851977:DNJ851993 DXF851977:DXF851993 EHB851977:EHB851993 EQX851977:EQX851993 FAT851977:FAT851993 FKP851977:FKP851993 FUL851977:FUL851993 GEH851977:GEH851993 GOD851977:GOD851993 GXZ851977:GXZ851993 HHV851977:HHV851993 HRR851977:HRR851993 IBN851977:IBN851993 ILJ851977:ILJ851993 IVF851977:IVF851993 JFB851977:JFB851993 JOX851977:JOX851993 JYT851977:JYT851993 KIP851977:KIP851993 KSL851977:KSL851993 LCH851977:LCH851993 LMD851977:LMD851993 LVZ851977:LVZ851993 MFV851977:MFV851993 MPR851977:MPR851993 MZN851977:MZN851993 NJJ851977:NJJ851993 NTF851977:NTF851993 ODB851977:ODB851993 OMX851977:OMX851993 OWT851977:OWT851993 PGP851977:PGP851993 PQL851977:PQL851993 QAH851977:QAH851993 QKD851977:QKD851993 QTZ851977:QTZ851993 RDV851977:RDV851993 RNR851977:RNR851993 RXN851977:RXN851993 SHJ851977:SHJ851993 SRF851977:SRF851993 TBB851977:TBB851993 TKX851977:TKX851993 TUT851977:TUT851993 UEP851977:UEP851993 UOL851977:UOL851993 UYH851977:UYH851993 VID851977:VID851993 VRZ851977:VRZ851993 WBV851977:WBV851993 WLR851977:WLR851993 WVN851977:WVN851993 F917513:F917529 JB917513:JB917529 SX917513:SX917529 ACT917513:ACT917529 AMP917513:AMP917529 AWL917513:AWL917529 BGH917513:BGH917529 BQD917513:BQD917529 BZZ917513:BZZ917529 CJV917513:CJV917529 CTR917513:CTR917529 DDN917513:DDN917529 DNJ917513:DNJ917529 DXF917513:DXF917529 EHB917513:EHB917529 EQX917513:EQX917529 FAT917513:FAT917529 FKP917513:FKP917529 FUL917513:FUL917529 GEH917513:GEH917529 GOD917513:GOD917529 GXZ917513:GXZ917529 HHV917513:HHV917529 HRR917513:HRR917529 IBN917513:IBN917529 ILJ917513:ILJ917529 IVF917513:IVF917529 JFB917513:JFB917529 JOX917513:JOX917529 JYT917513:JYT917529 KIP917513:KIP917529 KSL917513:KSL917529 LCH917513:LCH917529 LMD917513:LMD917529 LVZ917513:LVZ917529 MFV917513:MFV917529 MPR917513:MPR917529 MZN917513:MZN917529 NJJ917513:NJJ917529 NTF917513:NTF917529 ODB917513:ODB917529 OMX917513:OMX917529 OWT917513:OWT917529 PGP917513:PGP917529 PQL917513:PQL917529 QAH917513:QAH917529 QKD917513:QKD917529 QTZ917513:QTZ917529 RDV917513:RDV917529 RNR917513:RNR917529 RXN917513:RXN917529 SHJ917513:SHJ917529 SRF917513:SRF917529 TBB917513:TBB917529 TKX917513:TKX917529 TUT917513:TUT917529 UEP917513:UEP917529 UOL917513:UOL917529 UYH917513:UYH917529 VID917513:VID917529 VRZ917513:VRZ917529 WBV917513:WBV917529 WLR917513:WLR917529 WVN917513:WVN917529 F983049:F983065 JB983049:JB983065 SX983049:SX983065 ACT983049:ACT983065 AMP983049:AMP983065 AWL983049:AWL983065 BGH983049:BGH983065 BQD983049:BQD983065 BZZ983049:BZZ983065 CJV983049:CJV983065 CTR983049:CTR983065 DDN983049:DDN983065 DNJ983049:DNJ983065 DXF983049:DXF983065 EHB983049:EHB983065 EQX983049:EQX983065 FAT983049:FAT983065 FKP983049:FKP983065 FUL983049:FUL983065 GEH983049:GEH983065 GOD983049:GOD983065 GXZ983049:GXZ983065 HHV983049:HHV983065 HRR983049:HRR983065 IBN983049:IBN983065 ILJ983049:ILJ983065 IVF983049:IVF983065 JFB983049:JFB983065 JOX983049:JOX983065 JYT983049:JYT983065 KIP983049:KIP983065 KSL983049:KSL983065 LCH983049:LCH983065 LMD983049:LMD983065 LVZ983049:LVZ983065 MFV983049:MFV983065 MPR983049:MPR983065 MZN983049:MZN983065 NJJ983049:NJJ983065 NTF983049:NTF983065 ODB983049:ODB983065 OMX983049:OMX983065 OWT983049:OWT983065 PGP983049:PGP983065 PQL983049:PQL983065 QAH983049:QAH983065 QKD983049:QKD983065 QTZ983049:QTZ983065 RDV983049:RDV983065 RNR983049:RNR983065 RXN983049:RXN983065 SHJ983049:SHJ983065 SRF983049:SRF983065 TBB983049:TBB983065 TKX983049:TKX983065 TUT983049:TUT983065 UEP983049:UEP983065 UOL983049:UOL983065 UYH983049:UYH983065 VID983049:VID983065 VRZ983049:VRZ983065 WBV983049:WBV983065 WLR983049:WLR983065 WVN983049:WVN983065 C9:D25 IY9:IZ25 SU9:SV25 ACQ9:ACR25 AMM9:AMN25 AWI9:AWJ25 BGE9:BGF25 BQA9:BQB25 BZW9:BZX25 CJS9:CJT25 CTO9:CTP25 DDK9:DDL25 DNG9:DNH25 DXC9:DXD25 EGY9:EGZ25 EQU9:EQV25 FAQ9:FAR25 FKM9:FKN25 FUI9:FUJ25 GEE9:GEF25 GOA9:GOB25 GXW9:GXX25 HHS9:HHT25 HRO9:HRP25 IBK9:IBL25 ILG9:ILH25 IVC9:IVD25 JEY9:JEZ25 JOU9:JOV25 JYQ9:JYR25 KIM9:KIN25 KSI9:KSJ25 LCE9:LCF25 LMA9:LMB25 LVW9:LVX25 MFS9:MFT25 MPO9:MPP25 MZK9:MZL25 NJG9:NJH25 NTC9:NTD25 OCY9:OCZ25 OMU9:OMV25 OWQ9:OWR25 PGM9:PGN25 PQI9:PQJ25 QAE9:QAF25 QKA9:QKB25 QTW9:QTX25 RDS9:RDT25 RNO9:RNP25 RXK9:RXL25 SHG9:SHH25 SRC9:SRD25 TAY9:TAZ25 TKU9:TKV25 TUQ9:TUR25 UEM9:UEN25 UOI9:UOJ25 UYE9:UYF25 VIA9:VIB25 VRW9:VRX25 WBS9:WBT25 WLO9:WLP25 WVK9:WVL25 C65545:D65561 IY65545:IZ65561 SU65545:SV65561 ACQ65545:ACR65561 AMM65545:AMN65561 AWI65545:AWJ65561 BGE65545:BGF65561 BQA65545:BQB65561 BZW65545:BZX65561 CJS65545:CJT65561 CTO65545:CTP65561 DDK65545:DDL65561 DNG65545:DNH65561 DXC65545:DXD65561 EGY65545:EGZ65561 EQU65545:EQV65561 FAQ65545:FAR65561 FKM65545:FKN65561 FUI65545:FUJ65561 GEE65545:GEF65561 GOA65545:GOB65561 GXW65545:GXX65561 HHS65545:HHT65561 HRO65545:HRP65561 IBK65545:IBL65561 ILG65545:ILH65561 IVC65545:IVD65561 JEY65545:JEZ65561 JOU65545:JOV65561 JYQ65545:JYR65561 KIM65545:KIN65561 KSI65545:KSJ65561 LCE65545:LCF65561 LMA65545:LMB65561 LVW65545:LVX65561 MFS65545:MFT65561 MPO65545:MPP65561 MZK65545:MZL65561 NJG65545:NJH65561 NTC65545:NTD65561 OCY65545:OCZ65561 OMU65545:OMV65561 OWQ65545:OWR65561 PGM65545:PGN65561 PQI65545:PQJ65561 QAE65545:QAF65561 QKA65545:QKB65561 QTW65545:QTX65561 RDS65545:RDT65561 RNO65545:RNP65561 RXK65545:RXL65561 SHG65545:SHH65561 SRC65545:SRD65561 TAY65545:TAZ65561 TKU65545:TKV65561 TUQ65545:TUR65561 UEM65545:UEN65561 UOI65545:UOJ65561 UYE65545:UYF65561 VIA65545:VIB65561 VRW65545:VRX65561 WBS65545:WBT65561 WLO65545:WLP65561 WVK65545:WVL65561 C131081:D131097 IY131081:IZ131097 SU131081:SV131097 ACQ131081:ACR131097 AMM131081:AMN131097 AWI131081:AWJ131097 BGE131081:BGF131097 BQA131081:BQB131097 BZW131081:BZX131097 CJS131081:CJT131097 CTO131081:CTP131097 DDK131081:DDL131097 DNG131081:DNH131097 DXC131081:DXD131097 EGY131081:EGZ131097 EQU131081:EQV131097 FAQ131081:FAR131097 FKM131081:FKN131097 FUI131081:FUJ131097 GEE131081:GEF131097 GOA131081:GOB131097 GXW131081:GXX131097 HHS131081:HHT131097 HRO131081:HRP131097 IBK131081:IBL131097 ILG131081:ILH131097 IVC131081:IVD131097 JEY131081:JEZ131097 JOU131081:JOV131097 JYQ131081:JYR131097 KIM131081:KIN131097 KSI131081:KSJ131097 LCE131081:LCF131097 LMA131081:LMB131097 LVW131081:LVX131097 MFS131081:MFT131097 MPO131081:MPP131097 MZK131081:MZL131097 NJG131081:NJH131097 NTC131081:NTD131097 OCY131081:OCZ131097 OMU131081:OMV131097 OWQ131081:OWR131097 PGM131081:PGN131097 PQI131081:PQJ131097 QAE131081:QAF131097 QKA131081:QKB131097 QTW131081:QTX131097 RDS131081:RDT131097 RNO131081:RNP131097 RXK131081:RXL131097 SHG131081:SHH131097 SRC131081:SRD131097 TAY131081:TAZ131097 TKU131081:TKV131097 TUQ131081:TUR131097 UEM131081:UEN131097 UOI131081:UOJ131097 UYE131081:UYF131097 VIA131081:VIB131097 VRW131081:VRX131097 WBS131081:WBT131097 WLO131081:WLP131097 WVK131081:WVL131097 C196617:D196633 IY196617:IZ196633 SU196617:SV196633 ACQ196617:ACR196633 AMM196617:AMN196633 AWI196617:AWJ196633 BGE196617:BGF196633 BQA196617:BQB196633 BZW196617:BZX196633 CJS196617:CJT196633 CTO196617:CTP196633 DDK196617:DDL196633 DNG196617:DNH196633 DXC196617:DXD196633 EGY196617:EGZ196633 EQU196617:EQV196633 FAQ196617:FAR196633 FKM196617:FKN196633 FUI196617:FUJ196633 GEE196617:GEF196633 GOA196617:GOB196633 GXW196617:GXX196633 HHS196617:HHT196633 HRO196617:HRP196633 IBK196617:IBL196633 ILG196617:ILH196633 IVC196617:IVD196633 JEY196617:JEZ196633 JOU196617:JOV196633 JYQ196617:JYR196633 KIM196617:KIN196633 KSI196617:KSJ196633 LCE196617:LCF196633 LMA196617:LMB196633 LVW196617:LVX196633 MFS196617:MFT196633 MPO196617:MPP196633 MZK196617:MZL196633 NJG196617:NJH196633 NTC196617:NTD196633 OCY196617:OCZ196633 OMU196617:OMV196633 OWQ196617:OWR196633 PGM196617:PGN196633 PQI196617:PQJ196633 QAE196617:QAF196633 QKA196617:QKB196633 QTW196617:QTX196633 RDS196617:RDT196633 RNO196617:RNP196633 RXK196617:RXL196633 SHG196617:SHH196633 SRC196617:SRD196633 TAY196617:TAZ196633 TKU196617:TKV196633 TUQ196617:TUR196633 UEM196617:UEN196633 UOI196617:UOJ196633 UYE196617:UYF196633 VIA196617:VIB196633 VRW196617:VRX196633 WBS196617:WBT196633 WLO196617:WLP196633 WVK196617:WVL196633 C262153:D262169 IY262153:IZ262169 SU262153:SV262169 ACQ262153:ACR262169 AMM262153:AMN262169 AWI262153:AWJ262169 BGE262153:BGF262169 BQA262153:BQB262169 BZW262153:BZX262169 CJS262153:CJT262169 CTO262153:CTP262169 DDK262153:DDL262169 DNG262153:DNH262169 DXC262153:DXD262169 EGY262153:EGZ262169 EQU262153:EQV262169 FAQ262153:FAR262169 FKM262153:FKN262169 FUI262153:FUJ262169 GEE262153:GEF262169 GOA262153:GOB262169 GXW262153:GXX262169 HHS262153:HHT262169 HRO262153:HRP262169 IBK262153:IBL262169 ILG262153:ILH262169 IVC262153:IVD262169 JEY262153:JEZ262169 JOU262153:JOV262169 JYQ262153:JYR262169 KIM262153:KIN262169 KSI262153:KSJ262169 LCE262153:LCF262169 LMA262153:LMB262169 LVW262153:LVX262169 MFS262153:MFT262169 MPO262153:MPP262169 MZK262153:MZL262169 NJG262153:NJH262169 NTC262153:NTD262169 OCY262153:OCZ262169 OMU262153:OMV262169 OWQ262153:OWR262169 PGM262153:PGN262169 PQI262153:PQJ262169 QAE262153:QAF262169 QKA262153:QKB262169 QTW262153:QTX262169 RDS262153:RDT262169 RNO262153:RNP262169 RXK262153:RXL262169 SHG262153:SHH262169 SRC262153:SRD262169 TAY262153:TAZ262169 TKU262153:TKV262169 TUQ262153:TUR262169 UEM262153:UEN262169 UOI262153:UOJ262169 UYE262153:UYF262169 VIA262153:VIB262169 VRW262153:VRX262169 WBS262153:WBT262169 WLO262153:WLP262169 WVK262153:WVL262169 C327689:D327705 IY327689:IZ327705 SU327689:SV327705 ACQ327689:ACR327705 AMM327689:AMN327705 AWI327689:AWJ327705 BGE327689:BGF327705 BQA327689:BQB327705 BZW327689:BZX327705 CJS327689:CJT327705 CTO327689:CTP327705 DDK327689:DDL327705 DNG327689:DNH327705 DXC327689:DXD327705 EGY327689:EGZ327705 EQU327689:EQV327705 FAQ327689:FAR327705 FKM327689:FKN327705 FUI327689:FUJ327705 GEE327689:GEF327705 GOA327689:GOB327705 GXW327689:GXX327705 HHS327689:HHT327705 HRO327689:HRP327705 IBK327689:IBL327705 ILG327689:ILH327705 IVC327689:IVD327705 JEY327689:JEZ327705 JOU327689:JOV327705 JYQ327689:JYR327705 KIM327689:KIN327705 KSI327689:KSJ327705 LCE327689:LCF327705 LMA327689:LMB327705 LVW327689:LVX327705 MFS327689:MFT327705 MPO327689:MPP327705 MZK327689:MZL327705 NJG327689:NJH327705 NTC327689:NTD327705 OCY327689:OCZ327705 OMU327689:OMV327705 OWQ327689:OWR327705 PGM327689:PGN327705 PQI327689:PQJ327705 QAE327689:QAF327705 QKA327689:QKB327705 QTW327689:QTX327705 RDS327689:RDT327705 RNO327689:RNP327705 RXK327689:RXL327705 SHG327689:SHH327705 SRC327689:SRD327705 TAY327689:TAZ327705 TKU327689:TKV327705 TUQ327689:TUR327705 UEM327689:UEN327705 UOI327689:UOJ327705 UYE327689:UYF327705 VIA327689:VIB327705 VRW327689:VRX327705 WBS327689:WBT327705 WLO327689:WLP327705 WVK327689:WVL327705 C393225:D393241 IY393225:IZ393241 SU393225:SV393241 ACQ393225:ACR393241 AMM393225:AMN393241 AWI393225:AWJ393241 BGE393225:BGF393241 BQA393225:BQB393241 BZW393225:BZX393241 CJS393225:CJT393241 CTO393225:CTP393241 DDK393225:DDL393241 DNG393225:DNH393241 DXC393225:DXD393241 EGY393225:EGZ393241 EQU393225:EQV393241 FAQ393225:FAR393241 FKM393225:FKN393241 FUI393225:FUJ393241 GEE393225:GEF393241 GOA393225:GOB393241 GXW393225:GXX393241 HHS393225:HHT393241 HRO393225:HRP393241 IBK393225:IBL393241 ILG393225:ILH393241 IVC393225:IVD393241 JEY393225:JEZ393241 JOU393225:JOV393241 JYQ393225:JYR393241 KIM393225:KIN393241 KSI393225:KSJ393241 LCE393225:LCF393241 LMA393225:LMB393241 LVW393225:LVX393241 MFS393225:MFT393241 MPO393225:MPP393241 MZK393225:MZL393241 NJG393225:NJH393241 NTC393225:NTD393241 OCY393225:OCZ393241 OMU393225:OMV393241 OWQ393225:OWR393241 PGM393225:PGN393241 PQI393225:PQJ393241 QAE393225:QAF393241 QKA393225:QKB393241 QTW393225:QTX393241 RDS393225:RDT393241 RNO393225:RNP393241 RXK393225:RXL393241 SHG393225:SHH393241 SRC393225:SRD393241 TAY393225:TAZ393241 TKU393225:TKV393241 TUQ393225:TUR393241 UEM393225:UEN393241 UOI393225:UOJ393241 UYE393225:UYF393241 VIA393225:VIB393241 VRW393225:VRX393241 WBS393225:WBT393241 WLO393225:WLP393241 WVK393225:WVL393241 C458761:D458777 IY458761:IZ458777 SU458761:SV458777 ACQ458761:ACR458777 AMM458761:AMN458777 AWI458761:AWJ458777 BGE458761:BGF458777 BQA458761:BQB458777 BZW458761:BZX458777 CJS458761:CJT458777 CTO458761:CTP458777 DDK458761:DDL458777 DNG458761:DNH458777 DXC458761:DXD458777 EGY458761:EGZ458777 EQU458761:EQV458777 FAQ458761:FAR458777 FKM458761:FKN458777 FUI458761:FUJ458777 GEE458761:GEF458777 GOA458761:GOB458777 GXW458761:GXX458777 HHS458761:HHT458777 HRO458761:HRP458777 IBK458761:IBL458777 ILG458761:ILH458777 IVC458761:IVD458777 JEY458761:JEZ458777 JOU458761:JOV458777 JYQ458761:JYR458777 KIM458761:KIN458777 KSI458761:KSJ458777 LCE458761:LCF458777 LMA458761:LMB458777 LVW458761:LVX458777 MFS458761:MFT458777 MPO458761:MPP458777 MZK458761:MZL458777 NJG458761:NJH458777 NTC458761:NTD458777 OCY458761:OCZ458777 OMU458761:OMV458777 OWQ458761:OWR458777 PGM458761:PGN458777 PQI458761:PQJ458777 QAE458761:QAF458777 QKA458761:QKB458777 QTW458761:QTX458777 RDS458761:RDT458777 RNO458761:RNP458777 RXK458761:RXL458777 SHG458761:SHH458777 SRC458761:SRD458777 TAY458761:TAZ458777 TKU458761:TKV458777 TUQ458761:TUR458777 UEM458761:UEN458777 UOI458761:UOJ458777 UYE458761:UYF458777 VIA458761:VIB458777 VRW458761:VRX458777 WBS458761:WBT458777 WLO458761:WLP458777 WVK458761:WVL458777 C524297:D524313 IY524297:IZ524313 SU524297:SV524313 ACQ524297:ACR524313 AMM524297:AMN524313 AWI524297:AWJ524313 BGE524297:BGF524313 BQA524297:BQB524313 BZW524297:BZX524313 CJS524297:CJT524313 CTO524297:CTP524313 DDK524297:DDL524313 DNG524297:DNH524313 DXC524297:DXD524313 EGY524297:EGZ524313 EQU524297:EQV524313 FAQ524297:FAR524313 FKM524297:FKN524313 FUI524297:FUJ524313 GEE524297:GEF524313 GOA524297:GOB524313 GXW524297:GXX524313 HHS524297:HHT524313 HRO524297:HRP524313 IBK524297:IBL524313 ILG524297:ILH524313 IVC524297:IVD524313 JEY524297:JEZ524313 JOU524297:JOV524313 JYQ524297:JYR524313 KIM524297:KIN524313 KSI524297:KSJ524313 LCE524297:LCF524313 LMA524297:LMB524313 LVW524297:LVX524313 MFS524297:MFT524313 MPO524297:MPP524313 MZK524297:MZL524313 NJG524297:NJH524313 NTC524297:NTD524313 OCY524297:OCZ524313 OMU524297:OMV524313 OWQ524297:OWR524313 PGM524297:PGN524313 PQI524297:PQJ524313 QAE524297:QAF524313 QKA524297:QKB524313 QTW524297:QTX524313 RDS524297:RDT524313 RNO524297:RNP524313 RXK524297:RXL524313 SHG524297:SHH524313 SRC524297:SRD524313 TAY524297:TAZ524313 TKU524297:TKV524313 TUQ524297:TUR524313 UEM524297:UEN524313 UOI524297:UOJ524313 UYE524297:UYF524313 VIA524297:VIB524313 VRW524297:VRX524313 WBS524297:WBT524313 WLO524297:WLP524313 WVK524297:WVL524313 C589833:D589849 IY589833:IZ589849 SU589833:SV589849 ACQ589833:ACR589849 AMM589833:AMN589849 AWI589833:AWJ589849 BGE589833:BGF589849 BQA589833:BQB589849 BZW589833:BZX589849 CJS589833:CJT589849 CTO589833:CTP589849 DDK589833:DDL589849 DNG589833:DNH589849 DXC589833:DXD589849 EGY589833:EGZ589849 EQU589833:EQV589849 FAQ589833:FAR589849 FKM589833:FKN589849 FUI589833:FUJ589849 GEE589833:GEF589849 GOA589833:GOB589849 GXW589833:GXX589849 HHS589833:HHT589849 HRO589833:HRP589849 IBK589833:IBL589849 ILG589833:ILH589849 IVC589833:IVD589849 JEY589833:JEZ589849 JOU589833:JOV589849 JYQ589833:JYR589849 KIM589833:KIN589849 KSI589833:KSJ589849 LCE589833:LCF589849 LMA589833:LMB589849 LVW589833:LVX589849 MFS589833:MFT589849 MPO589833:MPP589849 MZK589833:MZL589849 NJG589833:NJH589849 NTC589833:NTD589849 OCY589833:OCZ589849 OMU589833:OMV589849 OWQ589833:OWR589849 PGM589833:PGN589849 PQI589833:PQJ589849 QAE589833:QAF589849 QKA589833:QKB589849 QTW589833:QTX589849 RDS589833:RDT589849 RNO589833:RNP589849 RXK589833:RXL589849 SHG589833:SHH589849 SRC589833:SRD589849 TAY589833:TAZ589849 TKU589833:TKV589849 TUQ589833:TUR589849 UEM589833:UEN589849 UOI589833:UOJ589849 UYE589833:UYF589849 VIA589833:VIB589849 VRW589833:VRX589849 WBS589833:WBT589849 WLO589833:WLP589849 WVK589833:WVL589849 C655369:D655385 IY655369:IZ655385 SU655369:SV655385 ACQ655369:ACR655385 AMM655369:AMN655385 AWI655369:AWJ655385 BGE655369:BGF655385 BQA655369:BQB655385 BZW655369:BZX655385 CJS655369:CJT655385 CTO655369:CTP655385 DDK655369:DDL655385 DNG655369:DNH655385 DXC655369:DXD655385 EGY655369:EGZ655385 EQU655369:EQV655385 FAQ655369:FAR655385 FKM655369:FKN655385 FUI655369:FUJ655385 GEE655369:GEF655385 GOA655369:GOB655385 GXW655369:GXX655385 HHS655369:HHT655385 HRO655369:HRP655385 IBK655369:IBL655385 ILG655369:ILH655385 IVC655369:IVD655385 JEY655369:JEZ655385 JOU655369:JOV655385 JYQ655369:JYR655385 KIM655369:KIN655385 KSI655369:KSJ655385 LCE655369:LCF655385 LMA655369:LMB655385 LVW655369:LVX655385 MFS655369:MFT655385 MPO655369:MPP655385 MZK655369:MZL655385 NJG655369:NJH655385 NTC655369:NTD655385 OCY655369:OCZ655385 OMU655369:OMV655385 OWQ655369:OWR655385 PGM655369:PGN655385 PQI655369:PQJ655385 QAE655369:QAF655385 QKA655369:QKB655385 QTW655369:QTX655385 RDS655369:RDT655385 RNO655369:RNP655385 RXK655369:RXL655385 SHG655369:SHH655385 SRC655369:SRD655385 TAY655369:TAZ655385 TKU655369:TKV655385 TUQ655369:TUR655385 UEM655369:UEN655385 UOI655369:UOJ655385 UYE655369:UYF655385 VIA655369:VIB655385 VRW655369:VRX655385 WBS655369:WBT655385 WLO655369:WLP655385 WVK655369:WVL655385 C720905:D720921 IY720905:IZ720921 SU720905:SV720921 ACQ720905:ACR720921 AMM720905:AMN720921 AWI720905:AWJ720921 BGE720905:BGF720921 BQA720905:BQB720921 BZW720905:BZX720921 CJS720905:CJT720921 CTO720905:CTP720921 DDK720905:DDL720921 DNG720905:DNH720921 DXC720905:DXD720921 EGY720905:EGZ720921 EQU720905:EQV720921 FAQ720905:FAR720921 FKM720905:FKN720921 FUI720905:FUJ720921 GEE720905:GEF720921 GOA720905:GOB720921 GXW720905:GXX720921 HHS720905:HHT720921 HRO720905:HRP720921 IBK720905:IBL720921 ILG720905:ILH720921 IVC720905:IVD720921 JEY720905:JEZ720921 JOU720905:JOV720921 JYQ720905:JYR720921 KIM720905:KIN720921 KSI720905:KSJ720921 LCE720905:LCF720921 LMA720905:LMB720921 LVW720905:LVX720921 MFS720905:MFT720921 MPO720905:MPP720921 MZK720905:MZL720921 NJG720905:NJH720921 NTC720905:NTD720921 OCY720905:OCZ720921 OMU720905:OMV720921 OWQ720905:OWR720921 PGM720905:PGN720921 PQI720905:PQJ720921 QAE720905:QAF720921 QKA720905:QKB720921 QTW720905:QTX720921 RDS720905:RDT720921 RNO720905:RNP720921 RXK720905:RXL720921 SHG720905:SHH720921 SRC720905:SRD720921 TAY720905:TAZ720921 TKU720905:TKV720921 TUQ720905:TUR720921 UEM720905:UEN720921 UOI720905:UOJ720921 UYE720905:UYF720921 VIA720905:VIB720921 VRW720905:VRX720921 WBS720905:WBT720921 WLO720905:WLP720921 WVK720905:WVL720921 C786441:D786457 IY786441:IZ786457 SU786441:SV786457 ACQ786441:ACR786457 AMM786441:AMN786457 AWI786441:AWJ786457 BGE786441:BGF786457 BQA786441:BQB786457 BZW786441:BZX786457 CJS786441:CJT786457 CTO786441:CTP786457 DDK786441:DDL786457 DNG786441:DNH786457 DXC786441:DXD786457 EGY786441:EGZ786457 EQU786441:EQV786457 FAQ786441:FAR786457 FKM786441:FKN786457 FUI786441:FUJ786457 GEE786441:GEF786457 GOA786441:GOB786457 GXW786441:GXX786457 HHS786441:HHT786457 HRO786441:HRP786457 IBK786441:IBL786457 ILG786441:ILH786457 IVC786441:IVD786457 JEY786441:JEZ786457 JOU786441:JOV786457 JYQ786441:JYR786457 KIM786441:KIN786457 KSI786441:KSJ786457 LCE786441:LCF786457 LMA786441:LMB786457 LVW786441:LVX786457 MFS786441:MFT786457 MPO786441:MPP786457 MZK786441:MZL786457 NJG786441:NJH786457 NTC786441:NTD786457 OCY786441:OCZ786457 OMU786441:OMV786457 OWQ786441:OWR786457 PGM786441:PGN786457 PQI786441:PQJ786457 QAE786441:QAF786457 QKA786441:QKB786457 QTW786441:QTX786457 RDS786441:RDT786457 RNO786441:RNP786457 RXK786441:RXL786457 SHG786441:SHH786457 SRC786441:SRD786457 TAY786441:TAZ786457 TKU786441:TKV786457 TUQ786441:TUR786457 UEM786441:UEN786457 UOI786441:UOJ786457 UYE786441:UYF786457 VIA786441:VIB786457 VRW786441:VRX786457 WBS786441:WBT786457 WLO786441:WLP786457 WVK786441:WVL786457 C851977:D851993 IY851977:IZ851993 SU851977:SV851993 ACQ851977:ACR851993 AMM851977:AMN851993 AWI851977:AWJ851993 BGE851977:BGF851993 BQA851977:BQB851993 BZW851977:BZX851993 CJS851977:CJT851993 CTO851977:CTP851993 DDK851977:DDL851993 DNG851977:DNH851993 DXC851977:DXD851993 EGY851977:EGZ851993 EQU851977:EQV851993 FAQ851977:FAR851993 FKM851977:FKN851993 FUI851977:FUJ851993 GEE851977:GEF851993 GOA851977:GOB851993 GXW851977:GXX851993 HHS851977:HHT851993 HRO851977:HRP851993 IBK851977:IBL851993 ILG851977:ILH851993 IVC851977:IVD851993 JEY851977:JEZ851993 JOU851977:JOV851993 JYQ851977:JYR851993 KIM851977:KIN851993 KSI851977:KSJ851993 LCE851977:LCF851993 LMA851977:LMB851993 LVW851977:LVX851993 MFS851977:MFT851993 MPO851977:MPP851993 MZK851977:MZL851993 NJG851977:NJH851993 NTC851977:NTD851993 OCY851977:OCZ851993 OMU851977:OMV851993 OWQ851977:OWR851993 PGM851977:PGN851993 PQI851977:PQJ851993 QAE851977:QAF851993 QKA851977:QKB851993 QTW851977:QTX851993 RDS851977:RDT851993 RNO851977:RNP851993 RXK851977:RXL851993 SHG851977:SHH851993 SRC851977:SRD851993 TAY851977:TAZ851993 TKU851977:TKV851993 TUQ851977:TUR851993 UEM851977:UEN851993 UOI851977:UOJ851993 UYE851977:UYF851993 VIA851977:VIB851993 VRW851977:VRX851993 WBS851977:WBT851993 WLO851977:WLP851993 WVK851977:WVL851993 C917513:D917529 IY917513:IZ917529 SU917513:SV917529 ACQ917513:ACR917529 AMM917513:AMN917529 AWI917513:AWJ917529 BGE917513:BGF917529 BQA917513:BQB917529 BZW917513:BZX917529 CJS917513:CJT917529 CTO917513:CTP917529 DDK917513:DDL917529 DNG917513:DNH917529 DXC917513:DXD917529 EGY917513:EGZ917529 EQU917513:EQV917529 FAQ917513:FAR917529 FKM917513:FKN917529 FUI917513:FUJ917529 GEE917513:GEF917529 GOA917513:GOB917529 GXW917513:GXX917529 HHS917513:HHT917529 HRO917513:HRP917529 IBK917513:IBL917529 ILG917513:ILH917529 IVC917513:IVD917529 JEY917513:JEZ917529 JOU917513:JOV917529 JYQ917513:JYR917529 KIM917513:KIN917529 KSI917513:KSJ917529 LCE917513:LCF917529 LMA917513:LMB917529 LVW917513:LVX917529 MFS917513:MFT917529 MPO917513:MPP917529 MZK917513:MZL917529 NJG917513:NJH917529 NTC917513:NTD917529 OCY917513:OCZ917529 OMU917513:OMV917529 OWQ917513:OWR917529 PGM917513:PGN917529 PQI917513:PQJ917529 QAE917513:QAF917529 QKA917513:QKB917529 QTW917513:QTX917529 RDS917513:RDT917529 RNO917513:RNP917529 RXK917513:RXL917529 SHG917513:SHH917529 SRC917513:SRD917529 TAY917513:TAZ917529 TKU917513:TKV917529 TUQ917513:TUR917529 UEM917513:UEN917529 UOI917513:UOJ917529 UYE917513:UYF917529 VIA917513:VIB917529 VRW917513:VRX917529 WBS917513:WBT917529 WLO917513:WLP917529 WVK917513:WVL917529 C983049:D983065 IY983049:IZ983065 SU983049:SV983065 ACQ983049:ACR983065 AMM983049:AMN983065 AWI983049:AWJ983065 BGE983049:BGF983065 BQA983049:BQB983065 BZW983049:BZX983065 CJS983049:CJT983065 CTO983049:CTP983065 DDK983049:DDL983065 DNG983049:DNH983065 DXC983049:DXD983065 EGY983049:EGZ983065 EQU983049:EQV983065 FAQ983049:FAR983065 FKM983049:FKN983065 FUI983049:FUJ983065 GEE983049:GEF983065 GOA983049:GOB983065 GXW983049:GXX983065 HHS983049:HHT983065 HRO983049:HRP983065 IBK983049:IBL983065 ILG983049:ILH983065 IVC983049:IVD983065 JEY983049:JEZ983065 JOU983049:JOV983065 JYQ983049:JYR983065 KIM983049:KIN983065 KSI983049:KSJ983065 LCE983049:LCF983065 LMA983049:LMB983065 LVW983049:LVX983065 MFS983049:MFT983065 MPO983049:MPP983065 MZK983049:MZL983065 NJG983049:NJH983065 NTC983049:NTD983065 OCY983049:OCZ983065 OMU983049:OMV983065 OWQ983049:OWR983065 PGM983049:PGN983065 PQI983049:PQJ983065 QAE983049:QAF983065 QKA983049:QKB983065 QTW983049:QTX983065 RDS983049:RDT983065 RNO983049:RNP983065 RXK983049:RXL983065 SHG983049:SHH983065 SRC983049:SRD983065 TAY983049:TAZ983065 TKU983049:TKV983065 TUQ983049:TUR983065 UEM983049:UEN983065 UOI983049:UOJ983065 UYE983049:UYF983065 VIA983049:VIB983065 VRW983049:VRX983065 WBS983049:WBT983065 WLO983049:WLP983065 WVK983049:WVL983065 C26:F106 IY26:JB106 SU26:SX106 ACQ26:ACT106 AMM26:AMP106 AWI26:AWL106 BGE26:BGH106 BQA26:BQD106 BZW26:BZZ106 CJS26:CJV106 CTO26:CTR106 DDK26:DDN106 DNG26:DNJ106 DXC26:DXF106 EGY26:EHB106 EQU26:EQX106 FAQ26:FAT106 FKM26:FKP106 FUI26:FUL106 GEE26:GEH106 GOA26:GOD106 GXW26:GXZ106 HHS26:HHV106 HRO26:HRR106 IBK26:IBN106 ILG26:ILJ106 IVC26:IVF106 JEY26:JFB106 JOU26:JOX106 JYQ26:JYT106 KIM26:KIP106 KSI26:KSL106 LCE26:LCH106 LMA26:LMD106 LVW26:LVZ106 MFS26:MFV106 MPO26:MPR106 MZK26:MZN106 NJG26:NJJ106 NTC26:NTF106 OCY26:ODB106 OMU26:OMX106 OWQ26:OWT106 PGM26:PGP106 PQI26:PQL106 QAE26:QAH106 QKA26:QKD106 QTW26:QTZ106 RDS26:RDV106 RNO26:RNR106 RXK26:RXN106 SHG26:SHJ106 SRC26:SRF106 TAY26:TBB106 TKU26:TKX106 TUQ26:TUT106 UEM26:UEP106 UOI26:UOL106 UYE26:UYH106 VIA26:VID106 VRW26:VRZ106 WBS26:WBV106 WLO26:WLR106 WVK26:WVN106 C65562:F65642 IY65562:JB65642 SU65562:SX65642 ACQ65562:ACT65642 AMM65562:AMP65642 AWI65562:AWL65642 BGE65562:BGH65642 BQA65562:BQD65642 BZW65562:BZZ65642 CJS65562:CJV65642 CTO65562:CTR65642 DDK65562:DDN65642 DNG65562:DNJ65642 DXC65562:DXF65642 EGY65562:EHB65642 EQU65562:EQX65642 FAQ65562:FAT65642 FKM65562:FKP65642 FUI65562:FUL65642 GEE65562:GEH65642 GOA65562:GOD65642 GXW65562:GXZ65642 HHS65562:HHV65642 HRO65562:HRR65642 IBK65562:IBN65642 ILG65562:ILJ65642 IVC65562:IVF65642 JEY65562:JFB65642 JOU65562:JOX65642 JYQ65562:JYT65642 KIM65562:KIP65642 KSI65562:KSL65642 LCE65562:LCH65642 LMA65562:LMD65642 LVW65562:LVZ65642 MFS65562:MFV65642 MPO65562:MPR65642 MZK65562:MZN65642 NJG65562:NJJ65642 NTC65562:NTF65642 OCY65562:ODB65642 OMU65562:OMX65642 OWQ65562:OWT65642 PGM65562:PGP65642 PQI65562:PQL65642 QAE65562:QAH65642 QKA65562:QKD65642 QTW65562:QTZ65642 RDS65562:RDV65642 RNO65562:RNR65642 RXK65562:RXN65642 SHG65562:SHJ65642 SRC65562:SRF65642 TAY65562:TBB65642 TKU65562:TKX65642 TUQ65562:TUT65642 UEM65562:UEP65642 UOI65562:UOL65642 UYE65562:UYH65642 VIA65562:VID65642 VRW65562:VRZ65642 WBS65562:WBV65642 WLO65562:WLR65642 WVK65562:WVN65642 C131098:F131178 IY131098:JB131178 SU131098:SX131178 ACQ131098:ACT131178 AMM131098:AMP131178 AWI131098:AWL131178 BGE131098:BGH131178 BQA131098:BQD131178 BZW131098:BZZ131178 CJS131098:CJV131178 CTO131098:CTR131178 DDK131098:DDN131178 DNG131098:DNJ131178 DXC131098:DXF131178 EGY131098:EHB131178 EQU131098:EQX131178 FAQ131098:FAT131178 FKM131098:FKP131178 FUI131098:FUL131178 GEE131098:GEH131178 GOA131098:GOD131178 GXW131098:GXZ131178 HHS131098:HHV131178 HRO131098:HRR131178 IBK131098:IBN131178 ILG131098:ILJ131178 IVC131098:IVF131178 JEY131098:JFB131178 JOU131098:JOX131178 JYQ131098:JYT131178 KIM131098:KIP131178 KSI131098:KSL131178 LCE131098:LCH131178 LMA131098:LMD131178 LVW131098:LVZ131178 MFS131098:MFV131178 MPO131098:MPR131178 MZK131098:MZN131178 NJG131098:NJJ131178 NTC131098:NTF131178 OCY131098:ODB131178 OMU131098:OMX131178 OWQ131098:OWT131178 PGM131098:PGP131178 PQI131098:PQL131178 QAE131098:QAH131178 QKA131098:QKD131178 QTW131098:QTZ131178 RDS131098:RDV131178 RNO131098:RNR131178 RXK131098:RXN131178 SHG131098:SHJ131178 SRC131098:SRF131178 TAY131098:TBB131178 TKU131098:TKX131178 TUQ131098:TUT131178 UEM131098:UEP131178 UOI131098:UOL131178 UYE131098:UYH131178 VIA131098:VID131178 VRW131098:VRZ131178 WBS131098:WBV131178 WLO131098:WLR131178 WVK131098:WVN131178 C196634:F196714 IY196634:JB196714 SU196634:SX196714 ACQ196634:ACT196714 AMM196634:AMP196714 AWI196634:AWL196714 BGE196634:BGH196714 BQA196634:BQD196714 BZW196634:BZZ196714 CJS196634:CJV196714 CTO196634:CTR196714 DDK196634:DDN196714 DNG196634:DNJ196714 DXC196634:DXF196714 EGY196634:EHB196714 EQU196634:EQX196714 FAQ196634:FAT196714 FKM196634:FKP196714 FUI196634:FUL196714 GEE196634:GEH196714 GOA196634:GOD196714 GXW196634:GXZ196714 HHS196634:HHV196714 HRO196634:HRR196714 IBK196634:IBN196714 ILG196634:ILJ196714 IVC196634:IVF196714 JEY196634:JFB196714 JOU196634:JOX196714 JYQ196634:JYT196714 KIM196634:KIP196714 KSI196634:KSL196714 LCE196634:LCH196714 LMA196634:LMD196714 LVW196634:LVZ196714 MFS196634:MFV196714 MPO196634:MPR196714 MZK196634:MZN196714 NJG196634:NJJ196714 NTC196634:NTF196714 OCY196634:ODB196714 OMU196634:OMX196714 OWQ196634:OWT196714 PGM196634:PGP196714 PQI196634:PQL196714 QAE196634:QAH196714 QKA196634:QKD196714 QTW196634:QTZ196714 RDS196634:RDV196714 RNO196634:RNR196714 RXK196634:RXN196714 SHG196634:SHJ196714 SRC196634:SRF196714 TAY196634:TBB196714 TKU196634:TKX196714 TUQ196634:TUT196714 UEM196634:UEP196714 UOI196634:UOL196714 UYE196634:UYH196714 VIA196634:VID196714 VRW196634:VRZ196714 WBS196634:WBV196714 WLO196634:WLR196714 WVK196634:WVN196714 C262170:F262250 IY262170:JB262250 SU262170:SX262250 ACQ262170:ACT262250 AMM262170:AMP262250 AWI262170:AWL262250 BGE262170:BGH262250 BQA262170:BQD262250 BZW262170:BZZ262250 CJS262170:CJV262250 CTO262170:CTR262250 DDK262170:DDN262250 DNG262170:DNJ262250 DXC262170:DXF262250 EGY262170:EHB262250 EQU262170:EQX262250 FAQ262170:FAT262250 FKM262170:FKP262250 FUI262170:FUL262250 GEE262170:GEH262250 GOA262170:GOD262250 GXW262170:GXZ262250 HHS262170:HHV262250 HRO262170:HRR262250 IBK262170:IBN262250 ILG262170:ILJ262250 IVC262170:IVF262250 JEY262170:JFB262250 JOU262170:JOX262250 JYQ262170:JYT262250 KIM262170:KIP262250 KSI262170:KSL262250 LCE262170:LCH262250 LMA262170:LMD262250 LVW262170:LVZ262250 MFS262170:MFV262250 MPO262170:MPR262250 MZK262170:MZN262250 NJG262170:NJJ262250 NTC262170:NTF262250 OCY262170:ODB262250 OMU262170:OMX262250 OWQ262170:OWT262250 PGM262170:PGP262250 PQI262170:PQL262250 QAE262170:QAH262250 QKA262170:QKD262250 QTW262170:QTZ262250 RDS262170:RDV262250 RNO262170:RNR262250 RXK262170:RXN262250 SHG262170:SHJ262250 SRC262170:SRF262250 TAY262170:TBB262250 TKU262170:TKX262250 TUQ262170:TUT262250 UEM262170:UEP262250 UOI262170:UOL262250 UYE262170:UYH262250 VIA262170:VID262250 VRW262170:VRZ262250 WBS262170:WBV262250 WLO262170:WLR262250 WVK262170:WVN262250 C327706:F327786 IY327706:JB327786 SU327706:SX327786 ACQ327706:ACT327786 AMM327706:AMP327786 AWI327706:AWL327786 BGE327706:BGH327786 BQA327706:BQD327786 BZW327706:BZZ327786 CJS327706:CJV327786 CTO327706:CTR327786 DDK327706:DDN327786 DNG327706:DNJ327786 DXC327706:DXF327786 EGY327706:EHB327786 EQU327706:EQX327786 FAQ327706:FAT327786 FKM327706:FKP327786 FUI327706:FUL327786 GEE327706:GEH327786 GOA327706:GOD327786 GXW327706:GXZ327786 HHS327706:HHV327786 HRO327706:HRR327786 IBK327706:IBN327786 ILG327706:ILJ327786 IVC327706:IVF327786 JEY327706:JFB327786 JOU327706:JOX327786 JYQ327706:JYT327786 KIM327706:KIP327786 KSI327706:KSL327786 LCE327706:LCH327786 LMA327706:LMD327786 LVW327706:LVZ327786 MFS327706:MFV327786 MPO327706:MPR327786 MZK327706:MZN327786 NJG327706:NJJ327786 NTC327706:NTF327786 OCY327706:ODB327786 OMU327706:OMX327786 OWQ327706:OWT327786 PGM327706:PGP327786 PQI327706:PQL327786 QAE327706:QAH327786 QKA327706:QKD327786 QTW327706:QTZ327786 RDS327706:RDV327786 RNO327706:RNR327786 RXK327706:RXN327786 SHG327706:SHJ327786 SRC327706:SRF327786 TAY327706:TBB327786 TKU327706:TKX327786 TUQ327706:TUT327786 UEM327706:UEP327786 UOI327706:UOL327786 UYE327706:UYH327786 VIA327706:VID327786 VRW327706:VRZ327786 WBS327706:WBV327786 WLO327706:WLR327786 WVK327706:WVN327786 C393242:F393322 IY393242:JB393322 SU393242:SX393322 ACQ393242:ACT393322 AMM393242:AMP393322 AWI393242:AWL393322 BGE393242:BGH393322 BQA393242:BQD393322 BZW393242:BZZ393322 CJS393242:CJV393322 CTO393242:CTR393322 DDK393242:DDN393322 DNG393242:DNJ393322 DXC393242:DXF393322 EGY393242:EHB393322 EQU393242:EQX393322 FAQ393242:FAT393322 FKM393242:FKP393322 FUI393242:FUL393322 GEE393242:GEH393322 GOA393242:GOD393322 GXW393242:GXZ393322 HHS393242:HHV393322 HRO393242:HRR393322 IBK393242:IBN393322 ILG393242:ILJ393322 IVC393242:IVF393322 JEY393242:JFB393322 JOU393242:JOX393322 JYQ393242:JYT393322 KIM393242:KIP393322 KSI393242:KSL393322 LCE393242:LCH393322 LMA393242:LMD393322 LVW393242:LVZ393322 MFS393242:MFV393322 MPO393242:MPR393322 MZK393242:MZN393322 NJG393242:NJJ393322 NTC393242:NTF393322 OCY393242:ODB393322 OMU393242:OMX393322 OWQ393242:OWT393322 PGM393242:PGP393322 PQI393242:PQL393322 QAE393242:QAH393322 QKA393242:QKD393322 QTW393242:QTZ393322 RDS393242:RDV393322 RNO393242:RNR393322 RXK393242:RXN393322 SHG393242:SHJ393322 SRC393242:SRF393322 TAY393242:TBB393322 TKU393242:TKX393322 TUQ393242:TUT393322 UEM393242:UEP393322 UOI393242:UOL393322 UYE393242:UYH393322 VIA393242:VID393322 VRW393242:VRZ393322 WBS393242:WBV393322 WLO393242:WLR393322 WVK393242:WVN393322 C458778:F458858 IY458778:JB458858 SU458778:SX458858 ACQ458778:ACT458858 AMM458778:AMP458858 AWI458778:AWL458858 BGE458778:BGH458858 BQA458778:BQD458858 BZW458778:BZZ458858 CJS458778:CJV458858 CTO458778:CTR458858 DDK458778:DDN458858 DNG458778:DNJ458858 DXC458778:DXF458858 EGY458778:EHB458858 EQU458778:EQX458858 FAQ458778:FAT458858 FKM458778:FKP458858 FUI458778:FUL458858 GEE458778:GEH458858 GOA458778:GOD458858 GXW458778:GXZ458858 HHS458778:HHV458858 HRO458778:HRR458858 IBK458778:IBN458858 ILG458778:ILJ458858 IVC458778:IVF458858 JEY458778:JFB458858 JOU458778:JOX458858 JYQ458778:JYT458858 KIM458778:KIP458858 KSI458778:KSL458858 LCE458778:LCH458858 LMA458778:LMD458858 LVW458778:LVZ458858 MFS458778:MFV458858 MPO458778:MPR458858 MZK458778:MZN458858 NJG458778:NJJ458858 NTC458778:NTF458858 OCY458778:ODB458858 OMU458778:OMX458858 OWQ458778:OWT458858 PGM458778:PGP458858 PQI458778:PQL458858 QAE458778:QAH458858 QKA458778:QKD458858 QTW458778:QTZ458858 RDS458778:RDV458858 RNO458778:RNR458858 RXK458778:RXN458858 SHG458778:SHJ458858 SRC458778:SRF458858 TAY458778:TBB458858 TKU458778:TKX458858 TUQ458778:TUT458858 UEM458778:UEP458858 UOI458778:UOL458858 UYE458778:UYH458858 VIA458778:VID458858 VRW458778:VRZ458858 WBS458778:WBV458858 WLO458778:WLR458858 WVK458778:WVN458858 C524314:F524394 IY524314:JB524394 SU524314:SX524394 ACQ524314:ACT524394 AMM524314:AMP524394 AWI524314:AWL524394 BGE524314:BGH524394 BQA524314:BQD524394 BZW524314:BZZ524394 CJS524314:CJV524394 CTO524314:CTR524394 DDK524314:DDN524394 DNG524314:DNJ524394 DXC524314:DXF524394 EGY524314:EHB524394 EQU524314:EQX524394 FAQ524314:FAT524394 FKM524314:FKP524394 FUI524314:FUL524394 GEE524314:GEH524394 GOA524314:GOD524394 GXW524314:GXZ524394 HHS524314:HHV524394 HRO524314:HRR524394 IBK524314:IBN524394 ILG524314:ILJ524394 IVC524314:IVF524394 JEY524314:JFB524394 JOU524314:JOX524394 JYQ524314:JYT524394 KIM524314:KIP524394 KSI524314:KSL524394 LCE524314:LCH524394 LMA524314:LMD524394 LVW524314:LVZ524394 MFS524314:MFV524394 MPO524314:MPR524394 MZK524314:MZN524394 NJG524314:NJJ524394 NTC524314:NTF524394 OCY524314:ODB524394 OMU524314:OMX524394 OWQ524314:OWT524394 PGM524314:PGP524394 PQI524314:PQL524394 QAE524314:QAH524394 QKA524314:QKD524394 QTW524314:QTZ524394 RDS524314:RDV524394 RNO524314:RNR524394 RXK524314:RXN524394 SHG524314:SHJ524394 SRC524314:SRF524394 TAY524314:TBB524394 TKU524314:TKX524394 TUQ524314:TUT524394 UEM524314:UEP524394 UOI524314:UOL524394 UYE524314:UYH524394 VIA524314:VID524394 VRW524314:VRZ524394 WBS524314:WBV524394 WLO524314:WLR524394 WVK524314:WVN524394 C589850:F589930 IY589850:JB589930 SU589850:SX589930 ACQ589850:ACT589930 AMM589850:AMP589930 AWI589850:AWL589930 BGE589850:BGH589930 BQA589850:BQD589930 BZW589850:BZZ589930 CJS589850:CJV589930 CTO589850:CTR589930 DDK589850:DDN589930 DNG589850:DNJ589930 DXC589850:DXF589930 EGY589850:EHB589930 EQU589850:EQX589930 FAQ589850:FAT589930 FKM589850:FKP589930 FUI589850:FUL589930 GEE589850:GEH589930 GOA589850:GOD589930 GXW589850:GXZ589930 HHS589850:HHV589930 HRO589850:HRR589930 IBK589850:IBN589930 ILG589850:ILJ589930 IVC589850:IVF589930 JEY589850:JFB589930 JOU589850:JOX589930 JYQ589850:JYT589930 KIM589850:KIP589930 KSI589850:KSL589930 LCE589850:LCH589930 LMA589850:LMD589930 LVW589850:LVZ589930 MFS589850:MFV589930 MPO589850:MPR589930 MZK589850:MZN589930 NJG589850:NJJ589930 NTC589850:NTF589930 OCY589850:ODB589930 OMU589850:OMX589930 OWQ589850:OWT589930 PGM589850:PGP589930 PQI589850:PQL589930 QAE589850:QAH589930 QKA589850:QKD589930 QTW589850:QTZ589930 RDS589850:RDV589930 RNO589850:RNR589930 RXK589850:RXN589930 SHG589850:SHJ589930 SRC589850:SRF589930 TAY589850:TBB589930 TKU589850:TKX589930 TUQ589850:TUT589930 UEM589850:UEP589930 UOI589850:UOL589930 UYE589850:UYH589930 VIA589850:VID589930 VRW589850:VRZ589930 WBS589850:WBV589930 WLO589850:WLR589930 WVK589850:WVN589930 C655386:F655466 IY655386:JB655466 SU655386:SX655466 ACQ655386:ACT655466 AMM655386:AMP655466 AWI655386:AWL655466 BGE655386:BGH655466 BQA655386:BQD655466 BZW655386:BZZ655466 CJS655386:CJV655466 CTO655386:CTR655466 DDK655386:DDN655466 DNG655386:DNJ655466 DXC655386:DXF655466 EGY655386:EHB655466 EQU655386:EQX655466 FAQ655386:FAT655466 FKM655386:FKP655466 FUI655386:FUL655466 GEE655386:GEH655466 GOA655386:GOD655466 GXW655386:GXZ655466 HHS655386:HHV655466 HRO655386:HRR655466 IBK655386:IBN655466 ILG655386:ILJ655466 IVC655386:IVF655466 JEY655386:JFB655466 JOU655386:JOX655466 JYQ655386:JYT655466 KIM655386:KIP655466 KSI655386:KSL655466 LCE655386:LCH655466 LMA655386:LMD655466 LVW655386:LVZ655466 MFS655386:MFV655466 MPO655386:MPR655466 MZK655386:MZN655466 NJG655386:NJJ655466 NTC655386:NTF655466 OCY655386:ODB655466 OMU655386:OMX655466 OWQ655386:OWT655466 PGM655386:PGP655466 PQI655386:PQL655466 QAE655386:QAH655466 QKA655386:QKD655466 QTW655386:QTZ655466 RDS655386:RDV655466 RNO655386:RNR655466 RXK655386:RXN655466 SHG655386:SHJ655466 SRC655386:SRF655466 TAY655386:TBB655466 TKU655386:TKX655466 TUQ655386:TUT655466 UEM655386:UEP655466 UOI655386:UOL655466 UYE655386:UYH655466 VIA655386:VID655466 VRW655386:VRZ655466 WBS655386:WBV655466 WLO655386:WLR655466 WVK655386:WVN655466 C720922:F721002 IY720922:JB721002 SU720922:SX721002 ACQ720922:ACT721002 AMM720922:AMP721002 AWI720922:AWL721002 BGE720922:BGH721002 BQA720922:BQD721002 BZW720922:BZZ721002 CJS720922:CJV721002 CTO720922:CTR721002 DDK720922:DDN721002 DNG720922:DNJ721002 DXC720922:DXF721002 EGY720922:EHB721002 EQU720922:EQX721002 FAQ720922:FAT721002 FKM720922:FKP721002 FUI720922:FUL721002 GEE720922:GEH721002 GOA720922:GOD721002 GXW720922:GXZ721002 HHS720922:HHV721002 HRO720922:HRR721002 IBK720922:IBN721002 ILG720922:ILJ721002 IVC720922:IVF721002 JEY720922:JFB721002 JOU720922:JOX721002 JYQ720922:JYT721002 KIM720922:KIP721002 KSI720922:KSL721002 LCE720922:LCH721002 LMA720922:LMD721002 LVW720922:LVZ721002 MFS720922:MFV721002 MPO720922:MPR721002 MZK720922:MZN721002 NJG720922:NJJ721002 NTC720922:NTF721002 OCY720922:ODB721002 OMU720922:OMX721002 OWQ720922:OWT721002 PGM720922:PGP721002 PQI720922:PQL721002 QAE720922:QAH721002 QKA720922:QKD721002 QTW720922:QTZ721002 RDS720922:RDV721002 RNO720922:RNR721002 RXK720922:RXN721002 SHG720922:SHJ721002 SRC720922:SRF721002 TAY720922:TBB721002 TKU720922:TKX721002 TUQ720922:TUT721002 UEM720922:UEP721002 UOI720922:UOL721002 UYE720922:UYH721002 VIA720922:VID721002 VRW720922:VRZ721002 WBS720922:WBV721002 WLO720922:WLR721002 WVK720922:WVN721002 C786458:F786538 IY786458:JB786538 SU786458:SX786538 ACQ786458:ACT786538 AMM786458:AMP786538 AWI786458:AWL786538 BGE786458:BGH786538 BQA786458:BQD786538 BZW786458:BZZ786538 CJS786458:CJV786538 CTO786458:CTR786538 DDK786458:DDN786538 DNG786458:DNJ786538 DXC786458:DXF786538 EGY786458:EHB786538 EQU786458:EQX786538 FAQ786458:FAT786538 FKM786458:FKP786538 FUI786458:FUL786538 GEE786458:GEH786538 GOA786458:GOD786538 GXW786458:GXZ786538 HHS786458:HHV786538 HRO786458:HRR786538 IBK786458:IBN786538 ILG786458:ILJ786538 IVC786458:IVF786538 JEY786458:JFB786538 JOU786458:JOX786538 JYQ786458:JYT786538 KIM786458:KIP786538 KSI786458:KSL786538 LCE786458:LCH786538 LMA786458:LMD786538 LVW786458:LVZ786538 MFS786458:MFV786538 MPO786458:MPR786538 MZK786458:MZN786538 NJG786458:NJJ786538 NTC786458:NTF786538 OCY786458:ODB786538 OMU786458:OMX786538 OWQ786458:OWT786538 PGM786458:PGP786538 PQI786458:PQL786538 QAE786458:QAH786538 QKA786458:QKD786538 QTW786458:QTZ786538 RDS786458:RDV786538 RNO786458:RNR786538 RXK786458:RXN786538 SHG786458:SHJ786538 SRC786458:SRF786538 TAY786458:TBB786538 TKU786458:TKX786538 TUQ786458:TUT786538 UEM786458:UEP786538 UOI786458:UOL786538 UYE786458:UYH786538 VIA786458:VID786538 VRW786458:VRZ786538 WBS786458:WBV786538 WLO786458:WLR786538 WVK786458:WVN786538 C851994:F852074 IY851994:JB852074 SU851994:SX852074 ACQ851994:ACT852074 AMM851994:AMP852074 AWI851994:AWL852074 BGE851994:BGH852074 BQA851994:BQD852074 BZW851994:BZZ852074 CJS851994:CJV852074 CTO851994:CTR852074 DDK851994:DDN852074 DNG851994:DNJ852074 DXC851994:DXF852074 EGY851994:EHB852074 EQU851994:EQX852074 FAQ851994:FAT852074 FKM851994:FKP852074 FUI851994:FUL852074 GEE851994:GEH852074 GOA851994:GOD852074 GXW851994:GXZ852074 HHS851994:HHV852074 HRO851994:HRR852074 IBK851994:IBN852074 ILG851994:ILJ852074 IVC851994:IVF852074 JEY851994:JFB852074 JOU851994:JOX852074 JYQ851994:JYT852074 KIM851994:KIP852074 KSI851994:KSL852074 LCE851994:LCH852074 LMA851994:LMD852074 LVW851994:LVZ852074 MFS851994:MFV852074 MPO851994:MPR852074 MZK851994:MZN852074 NJG851994:NJJ852074 NTC851994:NTF852074 OCY851994:ODB852074 OMU851994:OMX852074 OWQ851994:OWT852074 PGM851994:PGP852074 PQI851994:PQL852074 QAE851994:QAH852074 QKA851994:QKD852074 QTW851994:QTZ852074 RDS851994:RDV852074 RNO851994:RNR852074 RXK851994:RXN852074 SHG851994:SHJ852074 SRC851994:SRF852074 TAY851994:TBB852074 TKU851994:TKX852074 TUQ851994:TUT852074 UEM851994:UEP852074 UOI851994:UOL852074 UYE851994:UYH852074 VIA851994:VID852074 VRW851994:VRZ852074 WBS851994:WBV852074 WLO851994:WLR852074 WVK851994:WVN852074 C917530:F917610 IY917530:JB917610 SU917530:SX917610 ACQ917530:ACT917610 AMM917530:AMP917610 AWI917530:AWL917610 BGE917530:BGH917610 BQA917530:BQD917610 BZW917530:BZZ917610 CJS917530:CJV917610 CTO917530:CTR917610 DDK917530:DDN917610 DNG917530:DNJ917610 DXC917530:DXF917610 EGY917530:EHB917610 EQU917530:EQX917610 FAQ917530:FAT917610 FKM917530:FKP917610 FUI917530:FUL917610 GEE917530:GEH917610 GOA917530:GOD917610 GXW917530:GXZ917610 HHS917530:HHV917610 HRO917530:HRR917610 IBK917530:IBN917610 ILG917530:ILJ917610 IVC917530:IVF917610 JEY917530:JFB917610 JOU917530:JOX917610 JYQ917530:JYT917610 KIM917530:KIP917610 KSI917530:KSL917610 LCE917530:LCH917610 LMA917530:LMD917610 LVW917530:LVZ917610 MFS917530:MFV917610 MPO917530:MPR917610 MZK917530:MZN917610 NJG917530:NJJ917610 NTC917530:NTF917610 OCY917530:ODB917610 OMU917530:OMX917610 OWQ917530:OWT917610 PGM917530:PGP917610 PQI917530:PQL917610 QAE917530:QAH917610 QKA917530:QKD917610 QTW917530:QTZ917610 RDS917530:RDV917610 RNO917530:RNR917610 RXK917530:RXN917610 SHG917530:SHJ917610 SRC917530:SRF917610 TAY917530:TBB917610 TKU917530:TKX917610 TUQ917530:TUT917610 UEM917530:UEP917610 UOI917530:UOL917610 UYE917530:UYH917610 VIA917530:VID917610 VRW917530:VRZ917610 WBS917530:WBV917610 WLO917530:WLR917610 WVK917530:WVN917610 C983066:F983146 IY983066:JB983146 SU983066:SX983146 ACQ983066:ACT983146 AMM983066:AMP983146 AWI983066:AWL983146 BGE983066:BGH983146 BQA983066:BQD983146 BZW983066:BZZ983146 CJS983066:CJV983146 CTO983066:CTR983146 DDK983066:DDN983146 DNG983066:DNJ983146 DXC983066:DXF983146 EGY983066:EHB983146 EQU983066:EQX983146 FAQ983066:FAT983146 FKM983066:FKP983146 FUI983066:FUL983146 GEE983066:GEH983146 GOA983066:GOD983146 GXW983066:GXZ983146 HHS983066:HHV983146 HRO983066:HRR983146 IBK983066:IBN983146 ILG983066:ILJ983146 IVC983066:IVF983146 JEY983066:JFB983146 JOU983066:JOX983146 JYQ983066:JYT983146 KIM983066:KIP983146 KSI983066:KSL983146 LCE983066:LCH983146 LMA983066:LMD983146 LVW983066:LVZ983146 MFS983066:MFV983146 MPO983066:MPR983146 MZK983066:MZN983146 NJG983066:NJJ983146 NTC983066:NTF983146 OCY983066:ODB983146 OMU983066:OMX983146 OWQ983066:OWT983146 PGM983066:PGP983146 PQI983066:PQL983146 QAE983066:QAH983146 QKA983066:QKD983146 QTW983066:QTZ983146 RDS983066:RDV983146 RNO983066:RNR983146 RXK983066:RXN983146 SHG983066:SHJ983146 SRC983066:SRF983146 TAY983066:TBB983146 TKU983066:TKX983146 TUQ983066:TUT983146 UEM983066:UEP983146 UOI983066:UOL983146 UYE983066:UYH983146 VIA983066:VID983146 VRW983066:VRZ983146 WBS983066:WBV983146 WLO983066:WLR983146 WVK983066:WVN983146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66"/>
  <sheetViews>
    <sheetView zoomScale="70" zoomScaleNormal="70" zoomScaleSheetLayoutView="85" workbookViewId="0">
      <selection activeCell="G30" sqref="G30"/>
    </sheetView>
  </sheetViews>
  <sheetFormatPr defaultRowHeight="22.5" customHeight="1"/>
  <cols>
    <col min="1" max="1" width="4.375" style="93" customWidth="1"/>
    <col min="2" max="2" width="8.75" style="92" customWidth="1"/>
    <col min="3" max="3" width="8.25" style="91" customWidth="1"/>
    <col min="4" max="4" width="52" style="90" customWidth="1"/>
    <col min="5" max="5" width="12.625" style="89" customWidth="1"/>
    <col min="6" max="6" width="18.625" style="89" customWidth="1"/>
    <col min="7" max="7" width="33.75" style="88" customWidth="1"/>
    <col min="8" max="9" width="16.625" style="87" customWidth="1"/>
    <col min="10" max="10" width="4.375" style="87" customWidth="1"/>
    <col min="11" max="16384" width="9" style="86"/>
  </cols>
  <sheetData>
    <row r="1" spans="1:10" ht="22.5" customHeight="1">
      <c r="A1" s="138"/>
      <c r="B1" s="137"/>
      <c r="C1" s="137"/>
      <c r="D1" s="46" t="s">
        <v>578</v>
      </c>
      <c r="E1" s="46"/>
      <c r="F1" s="137"/>
      <c r="G1" s="137"/>
      <c r="H1" s="46"/>
      <c r="I1" s="46"/>
      <c r="J1" s="46"/>
    </row>
    <row r="2" spans="1:10" s="131" customFormat="1" ht="39" customHeight="1">
      <c r="A2" s="136" t="s">
        <v>577</v>
      </c>
      <c r="B2" s="135"/>
      <c r="C2" s="134"/>
      <c r="D2" s="133" t="s">
        <v>576</v>
      </c>
      <c r="E2" s="133" t="s">
        <v>575</v>
      </c>
      <c r="F2" s="6" t="s">
        <v>574</v>
      </c>
      <c r="G2" s="132"/>
      <c r="H2" s="6" t="s">
        <v>573</v>
      </c>
      <c r="I2" s="6" t="s">
        <v>572</v>
      </c>
      <c r="J2" s="34"/>
    </row>
    <row r="3" spans="1:10" ht="22.5" customHeight="1">
      <c r="A3" s="102">
        <v>1</v>
      </c>
      <c r="B3" s="101">
        <v>0</v>
      </c>
      <c r="C3" s="100"/>
      <c r="D3" s="99" t="s">
        <v>571</v>
      </c>
      <c r="E3" s="98" t="s">
        <v>528</v>
      </c>
      <c r="F3" s="98" t="s">
        <v>570</v>
      </c>
      <c r="G3" s="130" t="s">
        <v>569</v>
      </c>
      <c r="H3" s="96" t="s">
        <v>568</v>
      </c>
      <c r="I3" s="96" t="s">
        <v>567</v>
      </c>
      <c r="J3" s="95"/>
    </row>
    <row r="4" spans="1:10" ht="22.5" customHeight="1">
      <c r="A4" s="120">
        <v>2</v>
      </c>
      <c r="B4" s="119">
        <v>0.2</v>
      </c>
      <c r="C4" s="118"/>
      <c r="D4" s="117" t="s">
        <v>566</v>
      </c>
      <c r="E4" s="116" t="s">
        <v>4</v>
      </c>
      <c r="F4" s="116" t="s">
        <v>565</v>
      </c>
      <c r="G4" s="114"/>
      <c r="H4" s="113"/>
      <c r="I4" s="112"/>
      <c r="J4" s="95"/>
    </row>
    <row r="5" spans="1:10" ht="22.5" customHeight="1">
      <c r="A5" s="111">
        <v>3</v>
      </c>
      <c r="B5" s="110">
        <v>5.7</v>
      </c>
      <c r="C5" s="109"/>
      <c r="D5" s="121" t="s">
        <v>564</v>
      </c>
      <c r="E5" s="107" t="s">
        <v>5</v>
      </c>
      <c r="F5" s="107" t="s">
        <v>3</v>
      </c>
      <c r="G5" s="105" t="s">
        <v>563</v>
      </c>
      <c r="H5" s="104"/>
      <c r="I5" s="103"/>
      <c r="J5" s="95"/>
    </row>
    <row r="6" spans="1:10" ht="21" customHeight="1">
      <c r="A6" s="120">
        <v>4</v>
      </c>
      <c r="B6" s="119">
        <v>7.9</v>
      </c>
      <c r="C6" s="118"/>
      <c r="D6" s="117" t="s">
        <v>562</v>
      </c>
      <c r="E6" s="116" t="s">
        <v>4</v>
      </c>
      <c r="F6" s="116" t="s">
        <v>561</v>
      </c>
      <c r="G6" s="114" t="s">
        <v>451</v>
      </c>
      <c r="H6" s="113"/>
      <c r="I6" s="112"/>
      <c r="J6" s="95"/>
    </row>
    <row r="7" spans="1:10" ht="21" customHeight="1">
      <c r="A7" s="111">
        <v>5</v>
      </c>
      <c r="B7" s="110">
        <v>9.1999999999999993</v>
      </c>
      <c r="C7" s="109"/>
      <c r="D7" s="121" t="s">
        <v>560</v>
      </c>
      <c r="E7" s="107" t="s">
        <v>47</v>
      </c>
      <c r="F7" s="107" t="s">
        <v>559</v>
      </c>
      <c r="G7" s="105" t="s">
        <v>558</v>
      </c>
      <c r="H7" s="104"/>
      <c r="I7" s="103"/>
      <c r="J7" s="95"/>
    </row>
    <row r="8" spans="1:10" ht="21" customHeight="1">
      <c r="A8" s="120">
        <v>6</v>
      </c>
      <c r="B8" s="119">
        <v>21.9</v>
      </c>
      <c r="C8" s="118"/>
      <c r="D8" s="117" t="s">
        <v>557</v>
      </c>
      <c r="E8" s="116" t="s">
        <v>4</v>
      </c>
      <c r="F8" s="116" t="s">
        <v>556</v>
      </c>
      <c r="G8" s="114"/>
      <c r="H8" s="113"/>
      <c r="I8" s="112"/>
      <c r="J8" s="95"/>
    </row>
    <row r="9" spans="1:10" ht="21" customHeight="1">
      <c r="A9" s="111">
        <v>7</v>
      </c>
      <c r="B9" s="110">
        <v>24.8</v>
      </c>
      <c r="C9" s="109"/>
      <c r="D9" s="121" t="s">
        <v>555</v>
      </c>
      <c r="E9" s="107" t="s">
        <v>39</v>
      </c>
      <c r="F9" s="107" t="s">
        <v>554</v>
      </c>
      <c r="G9" s="129" t="s">
        <v>553</v>
      </c>
      <c r="H9" s="104"/>
      <c r="I9" s="103"/>
      <c r="J9" s="95"/>
    </row>
    <row r="10" spans="1:10" ht="21" customHeight="1">
      <c r="A10" s="120">
        <v>8</v>
      </c>
      <c r="B10" s="119">
        <v>26.4</v>
      </c>
      <c r="C10" s="118"/>
      <c r="D10" s="117" t="s">
        <v>552</v>
      </c>
      <c r="E10" s="116" t="s">
        <v>39</v>
      </c>
      <c r="F10" s="116" t="s">
        <v>549</v>
      </c>
      <c r="G10" s="114" t="s">
        <v>551</v>
      </c>
      <c r="H10" s="113"/>
      <c r="I10" s="112"/>
      <c r="J10" s="95"/>
    </row>
    <row r="11" spans="1:10" ht="22.5" customHeight="1">
      <c r="A11" s="111">
        <v>9</v>
      </c>
      <c r="B11" s="110">
        <v>27.3</v>
      </c>
      <c r="C11" s="109"/>
      <c r="D11" s="121" t="s">
        <v>550</v>
      </c>
      <c r="E11" s="107" t="s">
        <v>5</v>
      </c>
      <c r="F11" s="107" t="s">
        <v>549</v>
      </c>
      <c r="G11" s="105"/>
      <c r="H11" s="104"/>
      <c r="I11" s="103"/>
      <c r="J11" s="95"/>
    </row>
    <row r="12" spans="1:10" ht="22.5" customHeight="1">
      <c r="A12" s="120">
        <v>10</v>
      </c>
      <c r="B12" s="119">
        <v>30.8</v>
      </c>
      <c r="C12" s="118"/>
      <c r="D12" s="117"/>
      <c r="E12" s="116" t="s">
        <v>5</v>
      </c>
      <c r="F12" s="116" t="s">
        <v>549</v>
      </c>
      <c r="G12" s="114" t="s">
        <v>478</v>
      </c>
      <c r="H12" s="113"/>
      <c r="I12" s="112"/>
      <c r="J12" s="95"/>
    </row>
    <row r="13" spans="1:10" ht="22.5" customHeight="1">
      <c r="A13" s="111">
        <v>11</v>
      </c>
      <c r="B13" s="110">
        <v>32.5</v>
      </c>
      <c r="C13" s="109"/>
      <c r="D13" s="121" t="s">
        <v>548</v>
      </c>
      <c r="E13" s="107" t="s">
        <v>528</v>
      </c>
      <c r="F13" s="107" t="s">
        <v>547</v>
      </c>
      <c r="G13" s="105" t="s">
        <v>546</v>
      </c>
      <c r="H13" s="104"/>
      <c r="I13" s="103"/>
      <c r="J13" s="95"/>
    </row>
    <row r="14" spans="1:10" ht="22.5" customHeight="1">
      <c r="A14" s="120">
        <v>12</v>
      </c>
      <c r="B14" s="119">
        <v>35.299999999999997</v>
      </c>
      <c r="C14" s="118"/>
      <c r="D14" s="117" t="s">
        <v>545</v>
      </c>
      <c r="E14" s="116" t="s">
        <v>528</v>
      </c>
      <c r="F14" s="116" t="s">
        <v>544</v>
      </c>
      <c r="G14" s="114"/>
      <c r="H14" s="113"/>
      <c r="I14" s="112"/>
      <c r="J14" s="95"/>
    </row>
    <row r="15" spans="1:10" ht="22.5" customHeight="1">
      <c r="A15" s="111">
        <v>13</v>
      </c>
      <c r="B15" s="110">
        <v>45.3</v>
      </c>
      <c r="C15" s="109"/>
      <c r="D15" s="121" t="s">
        <v>543</v>
      </c>
      <c r="E15" s="107" t="s">
        <v>528</v>
      </c>
      <c r="F15" s="107" t="s">
        <v>537</v>
      </c>
      <c r="G15" s="105" t="s">
        <v>542</v>
      </c>
      <c r="H15" s="104"/>
      <c r="I15" s="103"/>
      <c r="J15" s="95"/>
    </row>
    <row r="16" spans="1:10" ht="22.5" customHeight="1">
      <c r="A16" s="120">
        <v>14</v>
      </c>
      <c r="B16" s="119">
        <v>47.1</v>
      </c>
      <c r="C16" s="118"/>
      <c r="D16" s="117" t="s">
        <v>541</v>
      </c>
      <c r="E16" s="116" t="s">
        <v>528</v>
      </c>
      <c r="F16" s="116" t="s">
        <v>540</v>
      </c>
      <c r="G16" s="128" t="s">
        <v>539</v>
      </c>
      <c r="H16" s="113"/>
      <c r="I16" s="112"/>
      <c r="J16" s="95"/>
    </row>
    <row r="17" spans="1:10" ht="22.5" customHeight="1">
      <c r="A17" s="111">
        <v>15</v>
      </c>
      <c r="B17" s="110">
        <v>52</v>
      </c>
      <c r="C17" s="109"/>
      <c r="D17" s="121" t="s">
        <v>538</v>
      </c>
      <c r="E17" s="107" t="s">
        <v>4</v>
      </c>
      <c r="F17" s="107" t="s">
        <v>537</v>
      </c>
      <c r="G17" s="105" t="s">
        <v>536</v>
      </c>
      <c r="H17" s="104"/>
      <c r="I17" s="103"/>
      <c r="J17" s="95"/>
    </row>
    <row r="18" spans="1:10" ht="22.5" customHeight="1">
      <c r="A18" s="120">
        <v>16</v>
      </c>
      <c r="B18" s="119">
        <v>57.9</v>
      </c>
      <c r="C18" s="118"/>
      <c r="D18" s="117" t="s">
        <v>535</v>
      </c>
      <c r="E18" s="116" t="s">
        <v>528</v>
      </c>
      <c r="F18" s="116" t="s">
        <v>532</v>
      </c>
      <c r="G18" s="114"/>
      <c r="H18" s="113"/>
      <c r="I18" s="112"/>
      <c r="J18" s="95"/>
    </row>
    <row r="19" spans="1:10" ht="22.5" customHeight="1">
      <c r="A19" s="111">
        <v>17</v>
      </c>
      <c r="B19" s="110">
        <v>69</v>
      </c>
      <c r="C19" s="109"/>
      <c r="D19" s="121" t="s">
        <v>534</v>
      </c>
      <c r="E19" s="107" t="s">
        <v>5</v>
      </c>
      <c r="F19" s="107" t="s">
        <v>532</v>
      </c>
      <c r="G19" s="105"/>
      <c r="H19" s="104"/>
      <c r="I19" s="103"/>
      <c r="J19" s="95"/>
    </row>
    <row r="20" spans="1:10" ht="22.5" customHeight="1">
      <c r="A20" s="102">
        <v>18</v>
      </c>
      <c r="B20" s="101">
        <v>69</v>
      </c>
      <c r="C20" s="100"/>
      <c r="D20" s="99" t="s">
        <v>533</v>
      </c>
      <c r="E20" s="98" t="s">
        <v>443</v>
      </c>
      <c r="F20" s="98" t="s">
        <v>532</v>
      </c>
      <c r="G20" s="122" t="s">
        <v>456</v>
      </c>
      <c r="H20" s="96" t="s">
        <v>531</v>
      </c>
      <c r="I20" s="96" t="s">
        <v>530</v>
      </c>
      <c r="J20" s="95"/>
    </row>
    <row r="21" spans="1:10" ht="22.5" customHeight="1">
      <c r="A21" s="120">
        <v>19</v>
      </c>
      <c r="B21" s="119">
        <v>70.400000000000006</v>
      </c>
      <c r="C21" s="118"/>
      <c r="D21" s="117" t="s">
        <v>529</v>
      </c>
      <c r="E21" s="116" t="s">
        <v>528</v>
      </c>
      <c r="F21" s="116" t="s">
        <v>527</v>
      </c>
      <c r="G21" s="114"/>
      <c r="H21" s="113"/>
      <c r="I21" s="112"/>
      <c r="J21" s="95"/>
    </row>
    <row r="22" spans="1:10" ht="22.5" customHeight="1">
      <c r="A22" s="111">
        <v>20</v>
      </c>
      <c r="B22" s="110">
        <v>90.7</v>
      </c>
      <c r="C22" s="109"/>
      <c r="D22" s="121" t="s">
        <v>526</v>
      </c>
      <c r="E22" s="107" t="s">
        <v>4</v>
      </c>
      <c r="F22" s="107" t="s">
        <v>525</v>
      </c>
      <c r="G22" s="105"/>
      <c r="H22" s="104"/>
      <c r="I22" s="103"/>
      <c r="J22" s="95"/>
    </row>
    <row r="23" spans="1:10" ht="22.5" customHeight="1">
      <c r="A23" s="120">
        <v>21</v>
      </c>
      <c r="B23" s="119">
        <v>95.3</v>
      </c>
      <c r="C23" s="118"/>
      <c r="D23" s="117" t="s">
        <v>524</v>
      </c>
      <c r="E23" s="116" t="s">
        <v>523</v>
      </c>
      <c r="F23" s="116" t="s">
        <v>522</v>
      </c>
      <c r="G23" s="114"/>
      <c r="H23" s="113"/>
      <c r="I23" s="112"/>
      <c r="J23" s="95"/>
    </row>
    <row r="24" spans="1:10" ht="22.5" customHeight="1">
      <c r="A24" s="111">
        <v>22</v>
      </c>
      <c r="B24" s="110">
        <v>97.2</v>
      </c>
      <c r="C24" s="109"/>
      <c r="D24" s="108" t="s">
        <v>521</v>
      </c>
      <c r="E24" s="107" t="s">
        <v>5</v>
      </c>
      <c r="F24" s="106" t="s">
        <v>484</v>
      </c>
      <c r="G24" s="105"/>
      <c r="H24" s="104"/>
      <c r="I24" s="103"/>
      <c r="J24" s="95"/>
    </row>
    <row r="25" spans="1:10" ht="22.5" customHeight="1">
      <c r="A25" s="120">
        <v>23</v>
      </c>
      <c r="B25" s="119">
        <v>110.5</v>
      </c>
      <c r="C25" s="118"/>
      <c r="D25" s="117" t="s">
        <v>520</v>
      </c>
      <c r="E25" s="116" t="s">
        <v>4</v>
      </c>
      <c r="F25" s="116" t="s">
        <v>515</v>
      </c>
      <c r="G25" s="114" t="s">
        <v>519</v>
      </c>
      <c r="H25" s="113"/>
      <c r="I25" s="112"/>
      <c r="J25" s="95"/>
    </row>
    <row r="26" spans="1:10" ht="22.5" customHeight="1">
      <c r="A26" s="111">
        <v>24</v>
      </c>
      <c r="B26" s="110">
        <v>110.8</v>
      </c>
      <c r="C26" s="109"/>
      <c r="D26" s="121" t="s">
        <v>518</v>
      </c>
      <c r="E26" s="107" t="s">
        <v>39</v>
      </c>
      <c r="F26" s="106" t="s">
        <v>515</v>
      </c>
      <c r="G26" s="105" t="s">
        <v>517</v>
      </c>
      <c r="H26" s="104"/>
      <c r="I26" s="103"/>
      <c r="J26" s="95"/>
    </row>
    <row r="27" spans="1:10" ht="22.5" customHeight="1">
      <c r="A27" s="102">
        <v>25</v>
      </c>
      <c r="B27" s="101">
        <v>113.3</v>
      </c>
      <c r="C27" s="100"/>
      <c r="D27" s="99" t="s">
        <v>516</v>
      </c>
      <c r="E27" s="98" t="s">
        <v>488</v>
      </c>
      <c r="F27" s="98" t="s">
        <v>579</v>
      </c>
      <c r="G27" s="122" t="s">
        <v>456</v>
      </c>
      <c r="H27" s="96" t="s">
        <v>514</v>
      </c>
      <c r="I27" s="96" t="s">
        <v>513</v>
      </c>
      <c r="J27" s="95"/>
    </row>
    <row r="28" spans="1:10" ht="22.5" customHeight="1">
      <c r="A28" s="111">
        <v>26</v>
      </c>
      <c r="B28" s="110">
        <v>118</v>
      </c>
      <c r="C28" s="109"/>
      <c r="D28" s="121" t="s">
        <v>512</v>
      </c>
      <c r="E28" s="107" t="s">
        <v>302</v>
      </c>
      <c r="F28" s="107" t="s">
        <v>580</v>
      </c>
      <c r="G28" s="108" t="s">
        <v>511</v>
      </c>
      <c r="H28" s="104"/>
      <c r="I28" s="103"/>
      <c r="J28" s="95"/>
    </row>
    <row r="29" spans="1:10" ht="22.5" customHeight="1">
      <c r="A29" s="120">
        <v>27</v>
      </c>
      <c r="B29" s="119">
        <v>130.69999999999999</v>
      </c>
      <c r="C29" s="118"/>
      <c r="D29" s="117" t="s">
        <v>510</v>
      </c>
      <c r="E29" s="116" t="s">
        <v>39</v>
      </c>
      <c r="F29" s="116" t="s">
        <v>484</v>
      </c>
      <c r="G29" s="128" t="s">
        <v>581</v>
      </c>
      <c r="H29" s="113"/>
      <c r="I29" s="112"/>
      <c r="J29" s="95"/>
    </row>
    <row r="30" spans="1:10" ht="22.5" customHeight="1">
      <c r="A30" s="111">
        <v>28</v>
      </c>
      <c r="B30" s="110">
        <v>135.30000000000001</v>
      </c>
      <c r="C30" s="109"/>
      <c r="D30" s="121" t="s">
        <v>509</v>
      </c>
      <c r="E30" s="107" t="s">
        <v>4</v>
      </c>
      <c r="F30" s="107" t="s">
        <v>508</v>
      </c>
      <c r="G30" s="123" t="s">
        <v>507</v>
      </c>
      <c r="H30" s="104"/>
      <c r="I30" s="103"/>
      <c r="J30" s="95"/>
    </row>
    <row r="31" spans="1:10" ht="22.5" customHeight="1">
      <c r="A31" s="120">
        <v>29</v>
      </c>
      <c r="B31" s="119">
        <v>139.4</v>
      </c>
      <c r="C31" s="118"/>
      <c r="D31" s="117" t="s">
        <v>506</v>
      </c>
      <c r="E31" s="116" t="s">
        <v>4</v>
      </c>
      <c r="F31" s="116" t="s">
        <v>484</v>
      </c>
      <c r="G31" s="114"/>
      <c r="H31" s="113"/>
      <c r="I31" s="112"/>
      <c r="J31" s="95"/>
    </row>
    <row r="32" spans="1:10" ht="22.5" customHeight="1">
      <c r="A32" s="111">
        <v>30</v>
      </c>
      <c r="B32" s="110">
        <v>153.5</v>
      </c>
      <c r="C32" s="109"/>
      <c r="D32" s="121" t="s">
        <v>505</v>
      </c>
      <c r="E32" s="107" t="s">
        <v>4</v>
      </c>
      <c r="F32" s="107" t="s">
        <v>3</v>
      </c>
      <c r="G32" s="105" t="s">
        <v>504</v>
      </c>
      <c r="H32" s="104"/>
      <c r="I32" s="103"/>
      <c r="J32" s="95"/>
    </row>
    <row r="33" spans="1:10" ht="22.5" customHeight="1">
      <c r="A33" s="120">
        <v>31</v>
      </c>
      <c r="B33" s="119">
        <v>156.19999999999999</v>
      </c>
      <c r="C33" s="118"/>
      <c r="D33" s="117" t="s">
        <v>503</v>
      </c>
      <c r="E33" s="116" t="s">
        <v>502</v>
      </c>
      <c r="F33" s="116" t="s">
        <v>3</v>
      </c>
      <c r="G33" s="128"/>
      <c r="H33" s="113"/>
      <c r="I33" s="112"/>
      <c r="J33" s="95"/>
    </row>
    <row r="34" spans="1:10" ht="22.5" customHeight="1">
      <c r="A34" s="111">
        <v>32</v>
      </c>
      <c r="B34" s="110">
        <v>156.4</v>
      </c>
      <c r="C34" s="109"/>
      <c r="D34" s="121" t="s">
        <v>501</v>
      </c>
      <c r="E34" s="107" t="s">
        <v>4</v>
      </c>
      <c r="F34" s="107" t="s">
        <v>3</v>
      </c>
      <c r="G34" s="123"/>
      <c r="H34" s="104"/>
      <c r="I34" s="103"/>
      <c r="J34" s="95"/>
    </row>
    <row r="35" spans="1:10" ht="22.5" customHeight="1">
      <c r="A35" s="120">
        <v>33</v>
      </c>
      <c r="B35" s="119">
        <v>159.19999999999999</v>
      </c>
      <c r="C35" s="118"/>
      <c r="D35" s="117" t="s">
        <v>500</v>
      </c>
      <c r="E35" s="116" t="s">
        <v>499</v>
      </c>
      <c r="F35" s="116" t="s">
        <v>484</v>
      </c>
      <c r="G35" s="114" t="s">
        <v>498</v>
      </c>
      <c r="H35" s="113"/>
      <c r="I35" s="112"/>
      <c r="J35" s="95"/>
    </row>
    <row r="36" spans="1:10" ht="22.5" customHeight="1">
      <c r="A36" s="111">
        <v>34</v>
      </c>
      <c r="B36" s="110">
        <v>166.2</v>
      </c>
      <c r="C36" s="109"/>
      <c r="D36" s="121" t="s">
        <v>497</v>
      </c>
      <c r="E36" s="107" t="s">
        <v>4</v>
      </c>
      <c r="F36" s="107" t="s">
        <v>484</v>
      </c>
      <c r="G36" s="105"/>
      <c r="H36" s="104"/>
      <c r="I36" s="103"/>
      <c r="J36" s="95"/>
    </row>
    <row r="37" spans="1:10" ht="22.5" customHeight="1">
      <c r="A37" s="120">
        <v>35</v>
      </c>
      <c r="B37" s="119">
        <v>173.7</v>
      </c>
      <c r="C37" s="118"/>
      <c r="D37" s="117" t="s">
        <v>496</v>
      </c>
      <c r="E37" s="116" t="s">
        <v>4</v>
      </c>
      <c r="F37" s="116" t="s">
        <v>484</v>
      </c>
      <c r="G37" s="114" t="s">
        <v>495</v>
      </c>
      <c r="H37" s="113"/>
      <c r="I37" s="112"/>
      <c r="J37" s="95"/>
    </row>
    <row r="38" spans="1:10" ht="22.5" customHeight="1">
      <c r="A38" s="111">
        <v>36</v>
      </c>
      <c r="B38" s="110">
        <v>191.7</v>
      </c>
      <c r="C38" s="109"/>
      <c r="D38" s="121" t="s">
        <v>494</v>
      </c>
      <c r="E38" s="107" t="s">
        <v>4</v>
      </c>
      <c r="F38" s="107" t="s">
        <v>493</v>
      </c>
      <c r="G38" s="105" t="s">
        <v>492</v>
      </c>
      <c r="H38" s="104"/>
      <c r="I38" s="103"/>
      <c r="J38" s="95"/>
    </row>
    <row r="39" spans="1:10" ht="22.5" customHeight="1">
      <c r="A39" s="120">
        <v>37</v>
      </c>
      <c r="B39" s="119">
        <v>199</v>
      </c>
      <c r="C39" s="118"/>
      <c r="D39" s="117" t="s">
        <v>491</v>
      </c>
      <c r="E39" s="116" t="s">
        <v>4</v>
      </c>
      <c r="F39" s="116" t="s">
        <v>484</v>
      </c>
      <c r="G39" s="128" t="s">
        <v>490</v>
      </c>
      <c r="H39" s="113"/>
      <c r="I39" s="112"/>
      <c r="J39" s="95"/>
    </row>
    <row r="40" spans="1:10" ht="22.5" customHeight="1">
      <c r="A40" s="102">
        <v>38</v>
      </c>
      <c r="B40" s="101">
        <v>202.5</v>
      </c>
      <c r="C40" s="100"/>
      <c r="D40" s="99" t="s">
        <v>489</v>
      </c>
      <c r="E40" s="98" t="s">
        <v>488</v>
      </c>
      <c r="F40" s="98" t="s">
        <v>484</v>
      </c>
      <c r="G40" s="122" t="s">
        <v>456</v>
      </c>
      <c r="H40" s="96" t="s">
        <v>487</v>
      </c>
      <c r="I40" s="96" t="s">
        <v>486</v>
      </c>
      <c r="J40" s="95"/>
    </row>
    <row r="41" spans="1:10" s="90" customFormat="1" ht="22.5" customHeight="1">
      <c r="A41" s="120">
        <v>39</v>
      </c>
      <c r="B41" s="119">
        <v>203.8</v>
      </c>
      <c r="C41" s="124"/>
      <c r="D41" s="117" t="s">
        <v>485</v>
      </c>
      <c r="E41" s="116" t="s">
        <v>4</v>
      </c>
      <c r="F41" s="116" t="s">
        <v>484</v>
      </c>
      <c r="G41" s="128" t="s">
        <v>483</v>
      </c>
      <c r="H41" s="127"/>
      <c r="I41" s="126"/>
      <c r="J41" s="125"/>
    </row>
    <row r="42" spans="1:10" ht="22.5" customHeight="1">
      <c r="A42" s="111">
        <v>40</v>
      </c>
      <c r="B42" s="110">
        <v>203.9</v>
      </c>
      <c r="C42" s="109"/>
      <c r="D42" s="121" t="s">
        <v>482</v>
      </c>
      <c r="E42" s="107" t="s">
        <v>4</v>
      </c>
      <c r="F42" s="107" t="s">
        <v>479</v>
      </c>
      <c r="G42" s="105" t="s">
        <v>481</v>
      </c>
      <c r="H42" s="104"/>
      <c r="I42" s="103"/>
      <c r="J42" s="95"/>
    </row>
    <row r="43" spans="1:10" ht="22.5" customHeight="1">
      <c r="A43" s="120">
        <v>41</v>
      </c>
      <c r="B43" s="119">
        <v>225.3</v>
      </c>
      <c r="C43" s="124"/>
      <c r="D43" s="117" t="s">
        <v>480</v>
      </c>
      <c r="E43" s="116" t="s">
        <v>5</v>
      </c>
      <c r="F43" s="116" t="s">
        <v>479</v>
      </c>
      <c r="G43" s="114" t="s">
        <v>478</v>
      </c>
      <c r="H43" s="113"/>
      <c r="I43" s="112"/>
      <c r="J43" s="95"/>
    </row>
    <row r="44" spans="1:10" ht="22.5" customHeight="1">
      <c r="A44" s="111">
        <v>42</v>
      </c>
      <c r="B44" s="110">
        <v>228.4</v>
      </c>
      <c r="C44" s="109"/>
      <c r="D44" s="121" t="s">
        <v>477</v>
      </c>
      <c r="E44" s="107" t="s">
        <v>4</v>
      </c>
      <c r="F44" s="107" t="s">
        <v>474</v>
      </c>
      <c r="G44" s="123"/>
      <c r="H44" s="104"/>
      <c r="I44" s="103"/>
      <c r="J44" s="95"/>
    </row>
    <row r="45" spans="1:10" ht="22.5" customHeight="1">
      <c r="A45" s="120">
        <v>43</v>
      </c>
      <c r="B45" s="119">
        <v>231.4</v>
      </c>
      <c r="C45" s="118"/>
      <c r="D45" s="117" t="s">
        <v>476</v>
      </c>
      <c r="E45" s="116" t="s">
        <v>475</v>
      </c>
      <c r="F45" s="116" t="s">
        <v>474</v>
      </c>
      <c r="G45" s="114"/>
      <c r="H45" s="113"/>
      <c r="I45" s="112"/>
      <c r="J45" s="95"/>
    </row>
    <row r="46" spans="1:10" ht="22.5" customHeight="1">
      <c r="A46" s="111">
        <v>44</v>
      </c>
      <c r="B46" s="110">
        <v>234.6</v>
      </c>
      <c r="C46" s="109"/>
      <c r="D46" s="121" t="s">
        <v>473</v>
      </c>
      <c r="E46" s="107" t="s">
        <v>4</v>
      </c>
      <c r="F46" s="107" t="s">
        <v>472</v>
      </c>
      <c r="G46" s="105"/>
      <c r="H46" s="104"/>
      <c r="I46" s="103"/>
      <c r="J46" s="95"/>
    </row>
    <row r="47" spans="1:10" ht="22.5" customHeight="1">
      <c r="A47" s="120">
        <v>45</v>
      </c>
      <c r="B47" s="119">
        <v>237</v>
      </c>
      <c r="C47" s="118"/>
      <c r="D47" s="117" t="s">
        <v>471</v>
      </c>
      <c r="E47" s="116" t="s">
        <v>4</v>
      </c>
      <c r="F47" s="116" t="s">
        <v>3</v>
      </c>
      <c r="G47" s="114" t="s">
        <v>470</v>
      </c>
      <c r="H47" s="113"/>
      <c r="I47" s="112"/>
      <c r="J47" s="95"/>
    </row>
    <row r="48" spans="1:10" ht="22.5" customHeight="1">
      <c r="A48" s="111">
        <v>46</v>
      </c>
      <c r="B48" s="110">
        <v>241.3</v>
      </c>
      <c r="C48" s="109"/>
      <c r="D48" s="121" t="s">
        <v>469</v>
      </c>
      <c r="E48" s="107" t="s">
        <v>5</v>
      </c>
      <c r="F48" s="107" t="s">
        <v>468</v>
      </c>
      <c r="G48" s="105" t="s">
        <v>467</v>
      </c>
      <c r="H48" s="104"/>
      <c r="I48" s="103"/>
      <c r="J48" s="95"/>
    </row>
    <row r="49" spans="1:10" ht="22.5" customHeight="1">
      <c r="A49" s="120">
        <v>47</v>
      </c>
      <c r="B49" s="119">
        <v>242.9</v>
      </c>
      <c r="C49" s="118"/>
      <c r="D49" s="117" t="s">
        <v>466</v>
      </c>
      <c r="E49" s="116" t="s">
        <v>39</v>
      </c>
      <c r="F49" s="115" t="s">
        <v>3</v>
      </c>
      <c r="G49" s="114" t="s">
        <v>465</v>
      </c>
      <c r="H49" s="113"/>
      <c r="I49" s="112"/>
      <c r="J49" s="95"/>
    </row>
    <row r="50" spans="1:10" ht="22.5" customHeight="1">
      <c r="A50" s="111">
        <v>48</v>
      </c>
      <c r="B50" s="110">
        <v>243.1</v>
      </c>
      <c r="C50" s="109"/>
      <c r="D50" s="121" t="s">
        <v>464</v>
      </c>
      <c r="E50" s="107" t="s">
        <v>4</v>
      </c>
      <c r="F50" s="106" t="s">
        <v>463</v>
      </c>
      <c r="G50" s="105"/>
      <c r="H50" s="104"/>
      <c r="I50" s="103"/>
      <c r="J50" s="95"/>
    </row>
    <row r="51" spans="1:10" ht="22.5" customHeight="1">
      <c r="A51" s="120">
        <v>49</v>
      </c>
      <c r="B51" s="119">
        <v>250.7</v>
      </c>
      <c r="C51" s="118"/>
      <c r="D51" s="117" t="s">
        <v>462</v>
      </c>
      <c r="E51" s="116" t="s">
        <v>4</v>
      </c>
      <c r="F51" s="116" t="s">
        <v>3</v>
      </c>
      <c r="G51" s="114" t="s">
        <v>451</v>
      </c>
      <c r="H51" s="113"/>
      <c r="I51" s="112"/>
      <c r="J51" s="95"/>
    </row>
    <row r="52" spans="1:10" ht="22.5" customHeight="1">
      <c r="A52" s="111">
        <v>50</v>
      </c>
      <c r="B52" s="110">
        <v>251.1</v>
      </c>
      <c r="C52" s="109"/>
      <c r="D52" s="121" t="s">
        <v>461</v>
      </c>
      <c r="E52" s="107" t="s">
        <v>39</v>
      </c>
      <c r="F52" s="107" t="s">
        <v>460</v>
      </c>
      <c r="G52" s="105"/>
      <c r="H52" s="104"/>
      <c r="I52" s="103"/>
      <c r="J52" s="95"/>
    </row>
    <row r="53" spans="1:10" ht="22.5" customHeight="1">
      <c r="A53" s="120">
        <v>51</v>
      </c>
      <c r="B53" s="119">
        <v>255.6</v>
      </c>
      <c r="C53" s="118"/>
      <c r="D53" s="117" t="s">
        <v>459</v>
      </c>
      <c r="E53" s="116" t="s">
        <v>39</v>
      </c>
      <c r="F53" s="116" t="s">
        <v>458</v>
      </c>
      <c r="G53" s="114"/>
      <c r="H53" s="113"/>
      <c r="I53" s="112"/>
      <c r="J53" s="95"/>
    </row>
    <row r="54" spans="1:10" ht="22.5" customHeight="1">
      <c r="A54" s="102">
        <v>52</v>
      </c>
      <c r="B54" s="101">
        <v>258.7</v>
      </c>
      <c r="C54" s="100"/>
      <c r="D54" s="99" t="s">
        <v>457</v>
      </c>
      <c r="E54" s="98" t="s">
        <v>443</v>
      </c>
      <c r="F54" s="98"/>
      <c r="G54" s="122" t="s">
        <v>456</v>
      </c>
      <c r="H54" s="96" t="s">
        <v>455</v>
      </c>
      <c r="I54" s="96" t="s">
        <v>454</v>
      </c>
      <c r="J54" s="95"/>
    </row>
    <row r="55" spans="1:10" ht="22.5" customHeight="1">
      <c r="A55" s="120">
        <v>53</v>
      </c>
      <c r="B55" s="119">
        <v>272.89999999999998</v>
      </c>
      <c r="C55" s="118"/>
      <c r="D55" s="117" t="s">
        <v>453</v>
      </c>
      <c r="E55" s="116" t="s">
        <v>4</v>
      </c>
      <c r="F55" s="116" t="s">
        <v>452</v>
      </c>
      <c r="G55" s="114" t="s">
        <v>451</v>
      </c>
      <c r="H55" s="113"/>
      <c r="I55" s="112"/>
      <c r="J55" s="95"/>
    </row>
    <row r="56" spans="1:10" ht="22.5" customHeight="1">
      <c r="A56" s="111">
        <v>54</v>
      </c>
      <c r="B56" s="110">
        <v>297.5</v>
      </c>
      <c r="C56" s="109"/>
      <c r="D56" s="121" t="s">
        <v>450</v>
      </c>
      <c r="E56" s="107" t="s">
        <v>449</v>
      </c>
      <c r="F56" s="107" t="s">
        <v>3</v>
      </c>
      <c r="G56" s="105" t="s">
        <v>448</v>
      </c>
      <c r="H56" s="104"/>
      <c r="I56" s="103"/>
      <c r="J56" s="95"/>
    </row>
    <row r="57" spans="1:10" ht="22.5" customHeight="1">
      <c r="A57" s="120">
        <v>55</v>
      </c>
      <c r="B57" s="119">
        <v>299.5</v>
      </c>
      <c r="C57" s="118"/>
      <c r="D57" s="117" t="s">
        <v>447</v>
      </c>
      <c r="E57" s="116" t="s">
        <v>39</v>
      </c>
      <c r="F57" s="115" t="s">
        <v>3</v>
      </c>
      <c r="G57" s="114" t="s">
        <v>446</v>
      </c>
      <c r="H57" s="113"/>
      <c r="I57" s="112"/>
      <c r="J57" s="95"/>
    </row>
    <row r="58" spans="1:10" ht="22.5" customHeight="1">
      <c r="A58" s="111">
        <v>56</v>
      </c>
      <c r="B58" s="110">
        <v>299.60000000000002</v>
      </c>
      <c r="C58" s="109"/>
      <c r="D58" s="108" t="s">
        <v>445</v>
      </c>
      <c r="E58" s="107" t="s">
        <v>4</v>
      </c>
      <c r="F58" s="106" t="s">
        <v>3</v>
      </c>
      <c r="G58" s="105"/>
      <c r="H58" s="104"/>
      <c r="I58" s="103"/>
      <c r="J58" s="95"/>
    </row>
    <row r="59" spans="1:10" ht="22.5" customHeight="1">
      <c r="A59" s="102">
        <v>57</v>
      </c>
      <c r="B59" s="101">
        <v>300.8</v>
      </c>
      <c r="C59" s="100"/>
      <c r="D59" s="99" t="s">
        <v>444</v>
      </c>
      <c r="E59" s="98" t="s">
        <v>443</v>
      </c>
      <c r="F59" s="98"/>
      <c r="G59" s="97" t="s">
        <v>442</v>
      </c>
      <c r="H59" s="96" t="s">
        <v>441</v>
      </c>
      <c r="I59" s="96" t="s">
        <v>440</v>
      </c>
      <c r="J59" s="95"/>
    </row>
    <row r="60" spans="1:10" ht="22.5" customHeight="1">
      <c r="A60" s="94"/>
    </row>
    <row r="61" spans="1:10" ht="22.5" customHeight="1">
      <c r="A61" s="94"/>
    </row>
    <row r="62" spans="1:10" ht="22.5" customHeight="1">
      <c r="A62" s="94"/>
    </row>
    <row r="63" spans="1:10" ht="22.5" customHeight="1">
      <c r="A63" s="94"/>
    </row>
    <row r="64" spans="1:10" ht="22.5" customHeight="1">
      <c r="A64" s="94"/>
    </row>
    <row r="65" spans="1:1" ht="22.5" customHeight="1">
      <c r="A65" s="94"/>
    </row>
    <row r="66" spans="1:1" ht="22.5" customHeight="1">
      <c r="A66" s="94"/>
    </row>
  </sheetData>
  <sheetProtection selectLockedCells="1" selectUnlockedCells="1"/>
  <phoneticPr fontId="1"/>
  <dataValidations count="1">
    <dataValidation imeMode="off" allowBlank="1" showInputMessage="1" showErrorMessage="1" sqref="B1:B1048576 IX1:IX1048576 ST1:ST1048576 ACP1:ACP1048576 AML1:AML1048576 AWH1:AWH1048576 BGD1:BGD1048576 BPZ1:BPZ1048576 BZV1:BZV1048576 CJR1:CJR1048576 CTN1:CTN1048576 DDJ1:DDJ1048576 DNF1:DNF1048576 DXB1:DXB1048576 EGX1:EGX1048576 EQT1:EQT1048576 FAP1:FAP1048576 FKL1:FKL1048576 FUH1:FUH1048576 GED1:GED1048576 GNZ1:GNZ1048576 GXV1:GXV1048576 HHR1:HHR1048576 HRN1:HRN1048576 IBJ1:IBJ1048576 ILF1:ILF1048576 IVB1:IVB1048576 JEX1:JEX1048576 JOT1:JOT1048576 JYP1:JYP1048576 KIL1:KIL1048576 KSH1:KSH1048576 LCD1:LCD1048576 LLZ1:LLZ1048576 LVV1:LVV1048576 MFR1:MFR1048576 MPN1:MPN1048576 MZJ1:MZJ1048576 NJF1:NJF1048576 NTB1:NTB1048576 OCX1:OCX1048576 OMT1:OMT1048576 OWP1:OWP1048576 PGL1:PGL1048576 PQH1:PQH1048576 QAD1:QAD1048576 QJZ1:QJZ1048576 QTV1:QTV1048576 RDR1:RDR1048576 RNN1:RNN1048576 RXJ1:RXJ1048576 SHF1:SHF1048576 SRB1:SRB1048576 TAX1:TAX1048576 TKT1:TKT1048576 TUP1:TUP1048576 UEL1:UEL1048576 UOH1:UOH1048576 UYD1:UYD1048576 VHZ1:VHZ1048576 VRV1:VRV1048576 WBR1:WBR1048576 WLN1:WLN1048576 WVJ1:WVJ1048576"/>
  </dataValidations>
  <pageMargins left="0.11" right="0.17" top="0.51" bottom="0.16" header="0" footer="0"/>
  <pageSetup paperSize="9" scale="83" firstPageNumber="0" orientation="landscape" horizontalDpi="300" verticalDpi="300" r:id="rId1"/>
  <headerFooter alignWithMargins="0"/>
  <rowBreaks count="1" manualBreakCount="1">
    <brk id="31" max="8" man="1"/>
  </rowBreaks>
  <drawing r:id="rId2"/>
  <extLst>
    <ext xmlns:x14="http://schemas.microsoft.com/office/spreadsheetml/2009/9/main" uri="{CCE6A557-97BC-4b89-ADB6-D9C93CAAB3DF}">
      <x14:dataValidations xmlns:xm="http://schemas.microsoft.com/office/excel/2006/main" count="1">
        <x14:dataValidation allowBlank="1" showErrorMessage="1">
          <x14:formula1>
            <xm:f>0</xm:f>
          </x14:formula1>
          <x14:formula2>
            <xm:f>0</xm:f>
          </x14:formula2>
          <xm:sqref>D2:F3 IZ2:JB3 SV2:SX3 ACR2:ACT3 AMN2:AMP3 AWJ2:AWL3 BGF2:BGH3 BQB2:BQD3 BZX2:BZZ3 CJT2:CJV3 CTP2:CTR3 DDL2:DDN3 DNH2:DNJ3 DXD2:DXF3 EGZ2:EHB3 EQV2:EQX3 FAR2:FAT3 FKN2:FKP3 FUJ2:FUL3 GEF2:GEH3 GOB2:GOD3 GXX2:GXZ3 HHT2:HHV3 HRP2:HRR3 IBL2:IBN3 ILH2:ILJ3 IVD2:IVF3 JEZ2:JFB3 JOV2:JOX3 JYR2:JYT3 KIN2:KIP3 KSJ2:KSL3 LCF2:LCH3 LMB2:LMD3 LVX2:LVZ3 MFT2:MFV3 MPP2:MPR3 MZL2:MZN3 NJH2:NJJ3 NTD2:NTF3 OCZ2:ODB3 OMV2:OMX3 OWR2:OWT3 PGN2:PGP3 PQJ2:PQL3 QAF2:QAH3 QKB2:QKD3 QTX2:QTZ3 RDT2:RDV3 RNP2:RNR3 RXL2:RXN3 SHH2:SHJ3 SRD2:SRF3 TAZ2:TBB3 TKV2:TKX3 TUR2:TUT3 UEN2:UEP3 UOJ2:UOL3 UYF2:UYH3 VIB2:VID3 VRX2:VRZ3 WBT2:WBV3 WLP2:WLR3 WVL2:WVN3 D65538:F65539 IZ65538:JB65539 SV65538:SX65539 ACR65538:ACT65539 AMN65538:AMP65539 AWJ65538:AWL65539 BGF65538:BGH65539 BQB65538:BQD65539 BZX65538:BZZ65539 CJT65538:CJV65539 CTP65538:CTR65539 DDL65538:DDN65539 DNH65538:DNJ65539 DXD65538:DXF65539 EGZ65538:EHB65539 EQV65538:EQX65539 FAR65538:FAT65539 FKN65538:FKP65539 FUJ65538:FUL65539 GEF65538:GEH65539 GOB65538:GOD65539 GXX65538:GXZ65539 HHT65538:HHV65539 HRP65538:HRR65539 IBL65538:IBN65539 ILH65538:ILJ65539 IVD65538:IVF65539 JEZ65538:JFB65539 JOV65538:JOX65539 JYR65538:JYT65539 KIN65538:KIP65539 KSJ65538:KSL65539 LCF65538:LCH65539 LMB65538:LMD65539 LVX65538:LVZ65539 MFT65538:MFV65539 MPP65538:MPR65539 MZL65538:MZN65539 NJH65538:NJJ65539 NTD65538:NTF65539 OCZ65538:ODB65539 OMV65538:OMX65539 OWR65538:OWT65539 PGN65538:PGP65539 PQJ65538:PQL65539 QAF65538:QAH65539 QKB65538:QKD65539 QTX65538:QTZ65539 RDT65538:RDV65539 RNP65538:RNR65539 RXL65538:RXN65539 SHH65538:SHJ65539 SRD65538:SRF65539 TAZ65538:TBB65539 TKV65538:TKX65539 TUR65538:TUT65539 UEN65538:UEP65539 UOJ65538:UOL65539 UYF65538:UYH65539 VIB65538:VID65539 VRX65538:VRZ65539 WBT65538:WBV65539 WLP65538:WLR65539 WVL65538:WVN65539 D131074:F131075 IZ131074:JB131075 SV131074:SX131075 ACR131074:ACT131075 AMN131074:AMP131075 AWJ131074:AWL131075 BGF131074:BGH131075 BQB131074:BQD131075 BZX131074:BZZ131075 CJT131074:CJV131075 CTP131074:CTR131075 DDL131074:DDN131075 DNH131074:DNJ131075 DXD131074:DXF131075 EGZ131074:EHB131075 EQV131074:EQX131075 FAR131074:FAT131075 FKN131074:FKP131075 FUJ131074:FUL131075 GEF131074:GEH131075 GOB131074:GOD131075 GXX131074:GXZ131075 HHT131074:HHV131075 HRP131074:HRR131075 IBL131074:IBN131075 ILH131074:ILJ131075 IVD131074:IVF131075 JEZ131074:JFB131075 JOV131074:JOX131075 JYR131074:JYT131075 KIN131074:KIP131075 KSJ131074:KSL131075 LCF131074:LCH131075 LMB131074:LMD131075 LVX131074:LVZ131075 MFT131074:MFV131075 MPP131074:MPR131075 MZL131074:MZN131075 NJH131074:NJJ131075 NTD131074:NTF131075 OCZ131074:ODB131075 OMV131074:OMX131075 OWR131074:OWT131075 PGN131074:PGP131075 PQJ131074:PQL131075 QAF131074:QAH131075 QKB131074:QKD131075 QTX131074:QTZ131075 RDT131074:RDV131075 RNP131074:RNR131075 RXL131074:RXN131075 SHH131074:SHJ131075 SRD131074:SRF131075 TAZ131074:TBB131075 TKV131074:TKX131075 TUR131074:TUT131075 UEN131074:UEP131075 UOJ131074:UOL131075 UYF131074:UYH131075 VIB131074:VID131075 VRX131074:VRZ131075 WBT131074:WBV131075 WLP131074:WLR131075 WVL131074:WVN131075 D196610:F196611 IZ196610:JB196611 SV196610:SX196611 ACR196610:ACT196611 AMN196610:AMP196611 AWJ196610:AWL196611 BGF196610:BGH196611 BQB196610:BQD196611 BZX196610:BZZ196611 CJT196610:CJV196611 CTP196610:CTR196611 DDL196610:DDN196611 DNH196610:DNJ196611 DXD196610:DXF196611 EGZ196610:EHB196611 EQV196610:EQX196611 FAR196610:FAT196611 FKN196610:FKP196611 FUJ196610:FUL196611 GEF196610:GEH196611 GOB196610:GOD196611 GXX196610:GXZ196611 HHT196610:HHV196611 HRP196610:HRR196611 IBL196610:IBN196611 ILH196610:ILJ196611 IVD196610:IVF196611 JEZ196610:JFB196611 JOV196610:JOX196611 JYR196610:JYT196611 KIN196610:KIP196611 KSJ196610:KSL196611 LCF196610:LCH196611 LMB196610:LMD196611 LVX196610:LVZ196611 MFT196610:MFV196611 MPP196610:MPR196611 MZL196610:MZN196611 NJH196610:NJJ196611 NTD196610:NTF196611 OCZ196610:ODB196611 OMV196610:OMX196611 OWR196610:OWT196611 PGN196610:PGP196611 PQJ196610:PQL196611 QAF196610:QAH196611 QKB196610:QKD196611 QTX196610:QTZ196611 RDT196610:RDV196611 RNP196610:RNR196611 RXL196610:RXN196611 SHH196610:SHJ196611 SRD196610:SRF196611 TAZ196610:TBB196611 TKV196610:TKX196611 TUR196610:TUT196611 UEN196610:UEP196611 UOJ196610:UOL196611 UYF196610:UYH196611 VIB196610:VID196611 VRX196610:VRZ196611 WBT196610:WBV196611 WLP196610:WLR196611 WVL196610:WVN196611 D262146:F262147 IZ262146:JB262147 SV262146:SX262147 ACR262146:ACT262147 AMN262146:AMP262147 AWJ262146:AWL262147 BGF262146:BGH262147 BQB262146:BQD262147 BZX262146:BZZ262147 CJT262146:CJV262147 CTP262146:CTR262147 DDL262146:DDN262147 DNH262146:DNJ262147 DXD262146:DXF262147 EGZ262146:EHB262147 EQV262146:EQX262147 FAR262146:FAT262147 FKN262146:FKP262147 FUJ262146:FUL262147 GEF262146:GEH262147 GOB262146:GOD262147 GXX262146:GXZ262147 HHT262146:HHV262147 HRP262146:HRR262147 IBL262146:IBN262147 ILH262146:ILJ262147 IVD262146:IVF262147 JEZ262146:JFB262147 JOV262146:JOX262147 JYR262146:JYT262147 KIN262146:KIP262147 KSJ262146:KSL262147 LCF262146:LCH262147 LMB262146:LMD262147 LVX262146:LVZ262147 MFT262146:MFV262147 MPP262146:MPR262147 MZL262146:MZN262147 NJH262146:NJJ262147 NTD262146:NTF262147 OCZ262146:ODB262147 OMV262146:OMX262147 OWR262146:OWT262147 PGN262146:PGP262147 PQJ262146:PQL262147 QAF262146:QAH262147 QKB262146:QKD262147 QTX262146:QTZ262147 RDT262146:RDV262147 RNP262146:RNR262147 RXL262146:RXN262147 SHH262146:SHJ262147 SRD262146:SRF262147 TAZ262146:TBB262147 TKV262146:TKX262147 TUR262146:TUT262147 UEN262146:UEP262147 UOJ262146:UOL262147 UYF262146:UYH262147 VIB262146:VID262147 VRX262146:VRZ262147 WBT262146:WBV262147 WLP262146:WLR262147 WVL262146:WVN262147 D327682:F327683 IZ327682:JB327683 SV327682:SX327683 ACR327682:ACT327683 AMN327682:AMP327683 AWJ327682:AWL327683 BGF327682:BGH327683 BQB327682:BQD327683 BZX327682:BZZ327683 CJT327682:CJV327683 CTP327682:CTR327683 DDL327682:DDN327683 DNH327682:DNJ327683 DXD327682:DXF327683 EGZ327682:EHB327683 EQV327682:EQX327683 FAR327682:FAT327683 FKN327682:FKP327683 FUJ327682:FUL327683 GEF327682:GEH327683 GOB327682:GOD327683 GXX327682:GXZ327683 HHT327682:HHV327683 HRP327682:HRR327683 IBL327682:IBN327683 ILH327682:ILJ327683 IVD327682:IVF327683 JEZ327682:JFB327683 JOV327682:JOX327683 JYR327682:JYT327683 KIN327682:KIP327683 KSJ327682:KSL327683 LCF327682:LCH327683 LMB327682:LMD327683 LVX327682:LVZ327683 MFT327682:MFV327683 MPP327682:MPR327683 MZL327682:MZN327683 NJH327682:NJJ327683 NTD327682:NTF327683 OCZ327682:ODB327683 OMV327682:OMX327683 OWR327682:OWT327683 PGN327682:PGP327683 PQJ327682:PQL327683 QAF327682:QAH327683 QKB327682:QKD327683 QTX327682:QTZ327683 RDT327682:RDV327683 RNP327682:RNR327683 RXL327682:RXN327683 SHH327682:SHJ327683 SRD327682:SRF327683 TAZ327682:TBB327683 TKV327682:TKX327683 TUR327682:TUT327683 UEN327682:UEP327683 UOJ327682:UOL327683 UYF327682:UYH327683 VIB327682:VID327683 VRX327682:VRZ327683 WBT327682:WBV327683 WLP327682:WLR327683 WVL327682:WVN327683 D393218:F393219 IZ393218:JB393219 SV393218:SX393219 ACR393218:ACT393219 AMN393218:AMP393219 AWJ393218:AWL393219 BGF393218:BGH393219 BQB393218:BQD393219 BZX393218:BZZ393219 CJT393218:CJV393219 CTP393218:CTR393219 DDL393218:DDN393219 DNH393218:DNJ393219 DXD393218:DXF393219 EGZ393218:EHB393219 EQV393218:EQX393219 FAR393218:FAT393219 FKN393218:FKP393219 FUJ393218:FUL393219 GEF393218:GEH393219 GOB393218:GOD393219 GXX393218:GXZ393219 HHT393218:HHV393219 HRP393218:HRR393219 IBL393218:IBN393219 ILH393218:ILJ393219 IVD393218:IVF393219 JEZ393218:JFB393219 JOV393218:JOX393219 JYR393218:JYT393219 KIN393218:KIP393219 KSJ393218:KSL393219 LCF393218:LCH393219 LMB393218:LMD393219 LVX393218:LVZ393219 MFT393218:MFV393219 MPP393218:MPR393219 MZL393218:MZN393219 NJH393218:NJJ393219 NTD393218:NTF393219 OCZ393218:ODB393219 OMV393218:OMX393219 OWR393218:OWT393219 PGN393218:PGP393219 PQJ393218:PQL393219 QAF393218:QAH393219 QKB393218:QKD393219 QTX393218:QTZ393219 RDT393218:RDV393219 RNP393218:RNR393219 RXL393218:RXN393219 SHH393218:SHJ393219 SRD393218:SRF393219 TAZ393218:TBB393219 TKV393218:TKX393219 TUR393218:TUT393219 UEN393218:UEP393219 UOJ393218:UOL393219 UYF393218:UYH393219 VIB393218:VID393219 VRX393218:VRZ393219 WBT393218:WBV393219 WLP393218:WLR393219 WVL393218:WVN393219 D458754:F458755 IZ458754:JB458755 SV458754:SX458755 ACR458754:ACT458755 AMN458754:AMP458755 AWJ458754:AWL458755 BGF458754:BGH458755 BQB458754:BQD458755 BZX458754:BZZ458755 CJT458754:CJV458755 CTP458754:CTR458755 DDL458754:DDN458755 DNH458754:DNJ458755 DXD458754:DXF458755 EGZ458754:EHB458755 EQV458754:EQX458755 FAR458754:FAT458755 FKN458754:FKP458755 FUJ458754:FUL458755 GEF458754:GEH458755 GOB458754:GOD458755 GXX458754:GXZ458755 HHT458754:HHV458755 HRP458754:HRR458755 IBL458754:IBN458755 ILH458754:ILJ458755 IVD458754:IVF458755 JEZ458754:JFB458755 JOV458754:JOX458755 JYR458754:JYT458755 KIN458754:KIP458755 KSJ458754:KSL458755 LCF458754:LCH458755 LMB458754:LMD458755 LVX458754:LVZ458755 MFT458754:MFV458755 MPP458754:MPR458755 MZL458754:MZN458755 NJH458754:NJJ458755 NTD458754:NTF458755 OCZ458754:ODB458755 OMV458754:OMX458755 OWR458754:OWT458755 PGN458754:PGP458755 PQJ458754:PQL458755 QAF458754:QAH458755 QKB458754:QKD458755 QTX458754:QTZ458755 RDT458754:RDV458755 RNP458754:RNR458755 RXL458754:RXN458755 SHH458754:SHJ458755 SRD458754:SRF458755 TAZ458754:TBB458755 TKV458754:TKX458755 TUR458754:TUT458755 UEN458754:UEP458755 UOJ458754:UOL458755 UYF458754:UYH458755 VIB458754:VID458755 VRX458754:VRZ458755 WBT458754:WBV458755 WLP458754:WLR458755 WVL458754:WVN458755 D524290:F524291 IZ524290:JB524291 SV524290:SX524291 ACR524290:ACT524291 AMN524290:AMP524291 AWJ524290:AWL524291 BGF524290:BGH524291 BQB524290:BQD524291 BZX524290:BZZ524291 CJT524290:CJV524291 CTP524290:CTR524291 DDL524290:DDN524291 DNH524290:DNJ524291 DXD524290:DXF524291 EGZ524290:EHB524291 EQV524290:EQX524291 FAR524290:FAT524291 FKN524290:FKP524291 FUJ524290:FUL524291 GEF524290:GEH524291 GOB524290:GOD524291 GXX524290:GXZ524291 HHT524290:HHV524291 HRP524290:HRR524291 IBL524290:IBN524291 ILH524290:ILJ524291 IVD524290:IVF524291 JEZ524290:JFB524291 JOV524290:JOX524291 JYR524290:JYT524291 KIN524290:KIP524291 KSJ524290:KSL524291 LCF524290:LCH524291 LMB524290:LMD524291 LVX524290:LVZ524291 MFT524290:MFV524291 MPP524290:MPR524291 MZL524290:MZN524291 NJH524290:NJJ524291 NTD524290:NTF524291 OCZ524290:ODB524291 OMV524290:OMX524291 OWR524290:OWT524291 PGN524290:PGP524291 PQJ524290:PQL524291 QAF524290:QAH524291 QKB524290:QKD524291 QTX524290:QTZ524291 RDT524290:RDV524291 RNP524290:RNR524291 RXL524290:RXN524291 SHH524290:SHJ524291 SRD524290:SRF524291 TAZ524290:TBB524291 TKV524290:TKX524291 TUR524290:TUT524291 UEN524290:UEP524291 UOJ524290:UOL524291 UYF524290:UYH524291 VIB524290:VID524291 VRX524290:VRZ524291 WBT524290:WBV524291 WLP524290:WLR524291 WVL524290:WVN524291 D589826:F589827 IZ589826:JB589827 SV589826:SX589827 ACR589826:ACT589827 AMN589826:AMP589827 AWJ589826:AWL589827 BGF589826:BGH589827 BQB589826:BQD589827 BZX589826:BZZ589827 CJT589826:CJV589827 CTP589826:CTR589827 DDL589826:DDN589827 DNH589826:DNJ589827 DXD589826:DXF589827 EGZ589826:EHB589827 EQV589826:EQX589827 FAR589826:FAT589827 FKN589826:FKP589827 FUJ589826:FUL589827 GEF589826:GEH589827 GOB589826:GOD589827 GXX589826:GXZ589827 HHT589826:HHV589827 HRP589826:HRR589827 IBL589826:IBN589827 ILH589826:ILJ589827 IVD589826:IVF589827 JEZ589826:JFB589827 JOV589826:JOX589827 JYR589826:JYT589827 KIN589826:KIP589827 KSJ589826:KSL589827 LCF589826:LCH589827 LMB589826:LMD589827 LVX589826:LVZ589827 MFT589826:MFV589827 MPP589826:MPR589827 MZL589826:MZN589827 NJH589826:NJJ589827 NTD589826:NTF589827 OCZ589826:ODB589827 OMV589826:OMX589827 OWR589826:OWT589827 PGN589826:PGP589827 PQJ589826:PQL589827 QAF589826:QAH589827 QKB589826:QKD589827 QTX589826:QTZ589827 RDT589826:RDV589827 RNP589826:RNR589827 RXL589826:RXN589827 SHH589826:SHJ589827 SRD589826:SRF589827 TAZ589826:TBB589827 TKV589826:TKX589827 TUR589826:TUT589827 UEN589826:UEP589827 UOJ589826:UOL589827 UYF589826:UYH589827 VIB589826:VID589827 VRX589826:VRZ589827 WBT589826:WBV589827 WLP589826:WLR589827 WVL589826:WVN589827 D655362:F655363 IZ655362:JB655363 SV655362:SX655363 ACR655362:ACT655363 AMN655362:AMP655363 AWJ655362:AWL655363 BGF655362:BGH655363 BQB655362:BQD655363 BZX655362:BZZ655363 CJT655362:CJV655363 CTP655362:CTR655363 DDL655362:DDN655363 DNH655362:DNJ655363 DXD655362:DXF655363 EGZ655362:EHB655363 EQV655362:EQX655363 FAR655362:FAT655363 FKN655362:FKP655363 FUJ655362:FUL655363 GEF655362:GEH655363 GOB655362:GOD655363 GXX655362:GXZ655363 HHT655362:HHV655363 HRP655362:HRR655363 IBL655362:IBN655363 ILH655362:ILJ655363 IVD655362:IVF655363 JEZ655362:JFB655363 JOV655362:JOX655363 JYR655362:JYT655363 KIN655362:KIP655363 KSJ655362:KSL655363 LCF655362:LCH655363 LMB655362:LMD655363 LVX655362:LVZ655363 MFT655362:MFV655363 MPP655362:MPR655363 MZL655362:MZN655363 NJH655362:NJJ655363 NTD655362:NTF655363 OCZ655362:ODB655363 OMV655362:OMX655363 OWR655362:OWT655363 PGN655362:PGP655363 PQJ655362:PQL655363 QAF655362:QAH655363 QKB655362:QKD655363 QTX655362:QTZ655363 RDT655362:RDV655363 RNP655362:RNR655363 RXL655362:RXN655363 SHH655362:SHJ655363 SRD655362:SRF655363 TAZ655362:TBB655363 TKV655362:TKX655363 TUR655362:TUT655363 UEN655362:UEP655363 UOJ655362:UOL655363 UYF655362:UYH655363 VIB655362:VID655363 VRX655362:VRZ655363 WBT655362:WBV655363 WLP655362:WLR655363 WVL655362:WVN655363 D720898:F720899 IZ720898:JB720899 SV720898:SX720899 ACR720898:ACT720899 AMN720898:AMP720899 AWJ720898:AWL720899 BGF720898:BGH720899 BQB720898:BQD720899 BZX720898:BZZ720899 CJT720898:CJV720899 CTP720898:CTR720899 DDL720898:DDN720899 DNH720898:DNJ720899 DXD720898:DXF720899 EGZ720898:EHB720899 EQV720898:EQX720899 FAR720898:FAT720899 FKN720898:FKP720899 FUJ720898:FUL720899 GEF720898:GEH720899 GOB720898:GOD720899 GXX720898:GXZ720899 HHT720898:HHV720899 HRP720898:HRR720899 IBL720898:IBN720899 ILH720898:ILJ720899 IVD720898:IVF720899 JEZ720898:JFB720899 JOV720898:JOX720899 JYR720898:JYT720899 KIN720898:KIP720899 KSJ720898:KSL720899 LCF720898:LCH720899 LMB720898:LMD720899 LVX720898:LVZ720899 MFT720898:MFV720899 MPP720898:MPR720899 MZL720898:MZN720899 NJH720898:NJJ720899 NTD720898:NTF720899 OCZ720898:ODB720899 OMV720898:OMX720899 OWR720898:OWT720899 PGN720898:PGP720899 PQJ720898:PQL720899 QAF720898:QAH720899 QKB720898:QKD720899 QTX720898:QTZ720899 RDT720898:RDV720899 RNP720898:RNR720899 RXL720898:RXN720899 SHH720898:SHJ720899 SRD720898:SRF720899 TAZ720898:TBB720899 TKV720898:TKX720899 TUR720898:TUT720899 UEN720898:UEP720899 UOJ720898:UOL720899 UYF720898:UYH720899 VIB720898:VID720899 VRX720898:VRZ720899 WBT720898:WBV720899 WLP720898:WLR720899 WVL720898:WVN720899 D786434:F786435 IZ786434:JB786435 SV786434:SX786435 ACR786434:ACT786435 AMN786434:AMP786435 AWJ786434:AWL786435 BGF786434:BGH786435 BQB786434:BQD786435 BZX786434:BZZ786435 CJT786434:CJV786435 CTP786434:CTR786435 DDL786434:DDN786435 DNH786434:DNJ786435 DXD786434:DXF786435 EGZ786434:EHB786435 EQV786434:EQX786435 FAR786434:FAT786435 FKN786434:FKP786435 FUJ786434:FUL786435 GEF786434:GEH786435 GOB786434:GOD786435 GXX786434:GXZ786435 HHT786434:HHV786435 HRP786434:HRR786435 IBL786434:IBN786435 ILH786434:ILJ786435 IVD786434:IVF786435 JEZ786434:JFB786435 JOV786434:JOX786435 JYR786434:JYT786435 KIN786434:KIP786435 KSJ786434:KSL786435 LCF786434:LCH786435 LMB786434:LMD786435 LVX786434:LVZ786435 MFT786434:MFV786435 MPP786434:MPR786435 MZL786434:MZN786435 NJH786434:NJJ786435 NTD786434:NTF786435 OCZ786434:ODB786435 OMV786434:OMX786435 OWR786434:OWT786435 PGN786434:PGP786435 PQJ786434:PQL786435 QAF786434:QAH786435 QKB786434:QKD786435 QTX786434:QTZ786435 RDT786434:RDV786435 RNP786434:RNR786435 RXL786434:RXN786435 SHH786434:SHJ786435 SRD786434:SRF786435 TAZ786434:TBB786435 TKV786434:TKX786435 TUR786434:TUT786435 UEN786434:UEP786435 UOJ786434:UOL786435 UYF786434:UYH786435 VIB786434:VID786435 VRX786434:VRZ786435 WBT786434:WBV786435 WLP786434:WLR786435 WVL786434:WVN786435 D851970:F851971 IZ851970:JB851971 SV851970:SX851971 ACR851970:ACT851971 AMN851970:AMP851971 AWJ851970:AWL851971 BGF851970:BGH851971 BQB851970:BQD851971 BZX851970:BZZ851971 CJT851970:CJV851971 CTP851970:CTR851971 DDL851970:DDN851971 DNH851970:DNJ851971 DXD851970:DXF851971 EGZ851970:EHB851971 EQV851970:EQX851971 FAR851970:FAT851971 FKN851970:FKP851971 FUJ851970:FUL851971 GEF851970:GEH851971 GOB851970:GOD851971 GXX851970:GXZ851971 HHT851970:HHV851971 HRP851970:HRR851971 IBL851970:IBN851971 ILH851970:ILJ851971 IVD851970:IVF851971 JEZ851970:JFB851971 JOV851970:JOX851971 JYR851970:JYT851971 KIN851970:KIP851971 KSJ851970:KSL851971 LCF851970:LCH851971 LMB851970:LMD851971 LVX851970:LVZ851971 MFT851970:MFV851971 MPP851970:MPR851971 MZL851970:MZN851971 NJH851970:NJJ851971 NTD851970:NTF851971 OCZ851970:ODB851971 OMV851970:OMX851971 OWR851970:OWT851971 PGN851970:PGP851971 PQJ851970:PQL851971 QAF851970:QAH851971 QKB851970:QKD851971 QTX851970:QTZ851971 RDT851970:RDV851971 RNP851970:RNR851971 RXL851970:RXN851971 SHH851970:SHJ851971 SRD851970:SRF851971 TAZ851970:TBB851971 TKV851970:TKX851971 TUR851970:TUT851971 UEN851970:UEP851971 UOJ851970:UOL851971 UYF851970:UYH851971 VIB851970:VID851971 VRX851970:VRZ851971 WBT851970:WBV851971 WLP851970:WLR851971 WVL851970:WVN851971 D917506:F917507 IZ917506:JB917507 SV917506:SX917507 ACR917506:ACT917507 AMN917506:AMP917507 AWJ917506:AWL917507 BGF917506:BGH917507 BQB917506:BQD917507 BZX917506:BZZ917507 CJT917506:CJV917507 CTP917506:CTR917507 DDL917506:DDN917507 DNH917506:DNJ917507 DXD917506:DXF917507 EGZ917506:EHB917507 EQV917506:EQX917507 FAR917506:FAT917507 FKN917506:FKP917507 FUJ917506:FUL917507 GEF917506:GEH917507 GOB917506:GOD917507 GXX917506:GXZ917507 HHT917506:HHV917507 HRP917506:HRR917507 IBL917506:IBN917507 ILH917506:ILJ917507 IVD917506:IVF917507 JEZ917506:JFB917507 JOV917506:JOX917507 JYR917506:JYT917507 KIN917506:KIP917507 KSJ917506:KSL917507 LCF917506:LCH917507 LMB917506:LMD917507 LVX917506:LVZ917507 MFT917506:MFV917507 MPP917506:MPR917507 MZL917506:MZN917507 NJH917506:NJJ917507 NTD917506:NTF917507 OCZ917506:ODB917507 OMV917506:OMX917507 OWR917506:OWT917507 PGN917506:PGP917507 PQJ917506:PQL917507 QAF917506:QAH917507 QKB917506:QKD917507 QTX917506:QTZ917507 RDT917506:RDV917507 RNP917506:RNR917507 RXL917506:RXN917507 SHH917506:SHJ917507 SRD917506:SRF917507 TAZ917506:TBB917507 TKV917506:TKX917507 TUR917506:TUT917507 UEN917506:UEP917507 UOJ917506:UOL917507 UYF917506:UYH917507 VIB917506:VID917507 VRX917506:VRZ917507 WBT917506:WBV917507 WLP917506:WLR917507 WVL917506:WVN917507 D983042:F983043 IZ983042:JB983043 SV983042:SX983043 ACR983042:ACT983043 AMN983042:AMP983043 AWJ983042:AWL983043 BGF983042:BGH983043 BQB983042:BQD983043 BZX983042:BZZ983043 CJT983042:CJV983043 CTP983042:CTR983043 DDL983042:DDN983043 DNH983042:DNJ983043 DXD983042:DXF983043 EGZ983042:EHB983043 EQV983042:EQX983043 FAR983042:FAT983043 FKN983042:FKP983043 FUJ983042:FUL983043 GEF983042:GEH983043 GOB983042:GOD983043 GXX983042:GXZ983043 HHT983042:HHV983043 HRP983042:HRR983043 IBL983042:IBN983043 ILH983042:ILJ983043 IVD983042:IVF983043 JEZ983042:JFB983043 JOV983042:JOX983043 JYR983042:JYT983043 KIN983042:KIP983043 KSJ983042:KSL983043 LCF983042:LCH983043 LMB983042:LMD983043 LVX983042:LVZ983043 MFT983042:MFV983043 MPP983042:MPR983043 MZL983042:MZN983043 NJH983042:NJJ983043 NTD983042:NTF983043 OCZ983042:ODB983043 OMV983042:OMX983043 OWR983042:OWT983043 PGN983042:PGP983043 PQJ983042:PQL983043 QAF983042:QAH983043 QKB983042:QKD983043 QTX983042:QTZ983043 RDT983042:RDV983043 RNP983042:RNR983043 RXL983042:RXN983043 SHH983042:SHJ983043 SRD983042:SRF983043 TAZ983042:TBB983043 TKV983042:TKX983043 TUR983042:TUT983043 UEN983042:UEP983043 UOJ983042:UOL983043 UYF983042:UYH983043 VIB983042:VID983043 VRX983042:VRZ983043 WBT983042:WBV983043 WLP983042:WLR983043 WVL983042:WVN983043 C22:F114 IY22:JB114 SU22:SX114 ACQ22:ACT114 AMM22:AMP114 AWI22:AWL114 BGE22:BGH114 BQA22:BQD114 BZW22:BZZ114 CJS22:CJV114 CTO22:CTR114 DDK22:DDN114 DNG22:DNJ114 DXC22:DXF114 EGY22:EHB114 EQU22:EQX114 FAQ22:FAT114 FKM22:FKP114 FUI22:FUL114 GEE22:GEH114 GOA22:GOD114 GXW22:GXZ114 HHS22:HHV114 HRO22:HRR114 IBK22:IBN114 ILG22:ILJ114 IVC22:IVF114 JEY22:JFB114 JOU22:JOX114 JYQ22:JYT114 KIM22:KIP114 KSI22:KSL114 LCE22:LCH114 LMA22:LMD114 LVW22:LVZ114 MFS22:MFV114 MPO22:MPR114 MZK22:MZN114 NJG22:NJJ114 NTC22:NTF114 OCY22:ODB114 OMU22:OMX114 OWQ22:OWT114 PGM22:PGP114 PQI22:PQL114 QAE22:QAH114 QKA22:QKD114 QTW22:QTZ114 RDS22:RDV114 RNO22:RNR114 RXK22:RXN114 SHG22:SHJ114 SRC22:SRF114 TAY22:TBB114 TKU22:TKX114 TUQ22:TUT114 UEM22:UEP114 UOI22:UOL114 UYE22:UYH114 VIA22:VID114 VRW22:VRZ114 WBS22:WBV114 WLO22:WLR114 WVK22:WVN114 C65558:F65650 IY65558:JB65650 SU65558:SX65650 ACQ65558:ACT65650 AMM65558:AMP65650 AWI65558:AWL65650 BGE65558:BGH65650 BQA65558:BQD65650 BZW65558:BZZ65650 CJS65558:CJV65650 CTO65558:CTR65650 DDK65558:DDN65650 DNG65558:DNJ65650 DXC65558:DXF65650 EGY65558:EHB65650 EQU65558:EQX65650 FAQ65558:FAT65650 FKM65558:FKP65650 FUI65558:FUL65650 GEE65558:GEH65650 GOA65558:GOD65650 GXW65558:GXZ65650 HHS65558:HHV65650 HRO65558:HRR65650 IBK65558:IBN65650 ILG65558:ILJ65650 IVC65558:IVF65650 JEY65558:JFB65650 JOU65558:JOX65650 JYQ65558:JYT65650 KIM65558:KIP65650 KSI65558:KSL65650 LCE65558:LCH65650 LMA65558:LMD65650 LVW65558:LVZ65650 MFS65558:MFV65650 MPO65558:MPR65650 MZK65558:MZN65650 NJG65558:NJJ65650 NTC65558:NTF65650 OCY65558:ODB65650 OMU65558:OMX65650 OWQ65558:OWT65650 PGM65558:PGP65650 PQI65558:PQL65650 QAE65558:QAH65650 QKA65558:QKD65650 QTW65558:QTZ65650 RDS65558:RDV65650 RNO65558:RNR65650 RXK65558:RXN65650 SHG65558:SHJ65650 SRC65558:SRF65650 TAY65558:TBB65650 TKU65558:TKX65650 TUQ65558:TUT65650 UEM65558:UEP65650 UOI65558:UOL65650 UYE65558:UYH65650 VIA65558:VID65650 VRW65558:VRZ65650 WBS65558:WBV65650 WLO65558:WLR65650 WVK65558:WVN65650 C131094:F131186 IY131094:JB131186 SU131094:SX131186 ACQ131094:ACT131186 AMM131094:AMP131186 AWI131094:AWL131186 BGE131094:BGH131186 BQA131094:BQD131186 BZW131094:BZZ131186 CJS131094:CJV131186 CTO131094:CTR131186 DDK131094:DDN131186 DNG131094:DNJ131186 DXC131094:DXF131186 EGY131094:EHB131186 EQU131094:EQX131186 FAQ131094:FAT131186 FKM131094:FKP131186 FUI131094:FUL131186 GEE131094:GEH131186 GOA131094:GOD131186 GXW131094:GXZ131186 HHS131094:HHV131186 HRO131094:HRR131186 IBK131094:IBN131186 ILG131094:ILJ131186 IVC131094:IVF131186 JEY131094:JFB131186 JOU131094:JOX131186 JYQ131094:JYT131186 KIM131094:KIP131186 KSI131094:KSL131186 LCE131094:LCH131186 LMA131094:LMD131186 LVW131094:LVZ131186 MFS131094:MFV131186 MPO131094:MPR131186 MZK131094:MZN131186 NJG131094:NJJ131186 NTC131094:NTF131186 OCY131094:ODB131186 OMU131094:OMX131186 OWQ131094:OWT131186 PGM131094:PGP131186 PQI131094:PQL131186 QAE131094:QAH131186 QKA131094:QKD131186 QTW131094:QTZ131186 RDS131094:RDV131186 RNO131094:RNR131186 RXK131094:RXN131186 SHG131094:SHJ131186 SRC131094:SRF131186 TAY131094:TBB131186 TKU131094:TKX131186 TUQ131094:TUT131186 UEM131094:UEP131186 UOI131094:UOL131186 UYE131094:UYH131186 VIA131094:VID131186 VRW131094:VRZ131186 WBS131094:WBV131186 WLO131094:WLR131186 WVK131094:WVN131186 C196630:F196722 IY196630:JB196722 SU196630:SX196722 ACQ196630:ACT196722 AMM196630:AMP196722 AWI196630:AWL196722 BGE196630:BGH196722 BQA196630:BQD196722 BZW196630:BZZ196722 CJS196630:CJV196722 CTO196630:CTR196722 DDK196630:DDN196722 DNG196630:DNJ196722 DXC196630:DXF196722 EGY196630:EHB196722 EQU196630:EQX196722 FAQ196630:FAT196722 FKM196630:FKP196722 FUI196630:FUL196722 GEE196630:GEH196722 GOA196630:GOD196722 GXW196630:GXZ196722 HHS196630:HHV196722 HRO196630:HRR196722 IBK196630:IBN196722 ILG196630:ILJ196722 IVC196630:IVF196722 JEY196630:JFB196722 JOU196630:JOX196722 JYQ196630:JYT196722 KIM196630:KIP196722 KSI196630:KSL196722 LCE196630:LCH196722 LMA196630:LMD196722 LVW196630:LVZ196722 MFS196630:MFV196722 MPO196630:MPR196722 MZK196630:MZN196722 NJG196630:NJJ196722 NTC196630:NTF196722 OCY196630:ODB196722 OMU196630:OMX196722 OWQ196630:OWT196722 PGM196630:PGP196722 PQI196630:PQL196722 QAE196630:QAH196722 QKA196630:QKD196722 QTW196630:QTZ196722 RDS196630:RDV196722 RNO196630:RNR196722 RXK196630:RXN196722 SHG196630:SHJ196722 SRC196630:SRF196722 TAY196630:TBB196722 TKU196630:TKX196722 TUQ196630:TUT196722 UEM196630:UEP196722 UOI196630:UOL196722 UYE196630:UYH196722 VIA196630:VID196722 VRW196630:VRZ196722 WBS196630:WBV196722 WLO196630:WLR196722 WVK196630:WVN196722 C262166:F262258 IY262166:JB262258 SU262166:SX262258 ACQ262166:ACT262258 AMM262166:AMP262258 AWI262166:AWL262258 BGE262166:BGH262258 BQA262166:BQD262258 BZW262166:BZZ262258 CJS262166:CJV262258 CTO262166:CTR262258 DDK262166:DDN262258 DNG262166:DNJ262258 DXC262166:DXF262258 EGY262166:EHB262258 EQU262166:EQX262258 FAQ262166:FAT262258 FKM262166:FKP262258 FUI262166:FUL262258 GEE262166:GEH262258 GOA262166:GOD262258 GXW262166:GXZ262258 HHS262166:HHV262258 HRO262166:HRR262258 IBK262166:IBN262258 ILG262166:ILJ262258 IVC262166:IVF262258 JEY262166:JFB262258 JOU262166:JOX262258 JYQ262166:JYT262258 KIM262166:KIP262258 KSI262166:KSL262258 LCE262166:LCH262258 LMA262166:LMD262258 LVW262166:LVZ262258 MFS262166:MFV262258 MPO262166:MPR262258 MZK262166:MZN262258 NJG262166:NJJ262258 NTC262166:NTF262258 OCY262166:ODB262258 OMU262166:OMX262258 OWQ262166:OWT262258 PGM262166:PGP262258 PQI262166:PQL262258 QAE262166:QAH262258 QKA262166:QKD262258 QTW262166:QTZ262258 RDS262166:RDV262258 RNO262166:RNR262258 RXK262166:RXN262258 SHG262166:SHJ262258 SRC262166:SRF262258 TAY262166:TBB262258 TKU262166:TKX262258 TUQ262166:TUT262258 UEM262166:UEP262258 UOI262166:UOL262258 UYE262166:UYH262258 VIA262166:VID262258 VRW262166:VRZ262258 WBS262166:WBV262258 WLO262166:WLR262258 WVK262166:WVN262258 C327702:F327794 IY327702:JB327794 SU327702:SX327794 ACQ327702:ACT327794 AMM327702:AMP327794 AWI327702:AWL327794 BGE327702:BGH327794 BQA327702:BQD327794 BZW327702:BZZ327794 CJS327702:CJV327794 CTO327702:CTR327794 DDK327702:DDN327794 DNG327702:DNJ327794 DXC327702:DXF327794 EGY327702:EHB327794 EQU327702:EQX327794 FAQ327702:FAT327794 FKM327702:FKP327794 FUI327702:FUL327794 GEE327702:GEH327794 GOA327702:GOD327794 GXW327702:GXZ327794 HHS327702:HHV327794 HRO327702:HRR327794 IBK327702:IBN327794 ILG327702:ILJ327794 IVC327702:IVF327794 JEY327702:JFB327794 JOU327702:JOX327794 JYQ327702:JYT327794 KIM327702:KIP327794 KSI327702:KSL327794 LCE327702:LCH327794 LMA327702:LMD327794 LVW327702:LVZ327794 MFS327702:MFV327794 MPO327702:MPR327794 MZK327702:MZN327794 NJG327702:NJJ327794 NTC327702:NTF327794 OCY327702:ODB327794 OMU327702:OMX327794 OWQ327702:OWT327794 PGM327702:PGP327794 PQI327702:PQL327794 QAE327702:QAH327794 QKA327702:QKD327794 QTW327702:QTZ327794 RDS327702:RDV327794 RNO327702:RNR327794 RXK327702:RXN327794 SHG327702:SHJ327794 SRC327702:SRF327794 TAY327702:TBB327794 TKU327702:TKX327794 TUQ327702:TUT327794 UEM327702:UEP327794 UOI327702:UOL327794 UYE327702:UYH327794 VIA327702:VID327794 VRW327702:VRZ327794 WBS327702:WBV327794 WLO327702:WLR327794 WVK327702:WVN327794 C393238:F393330 IY393238:JB393330 SU393238:SX393330 ACQ393238:ACT393330 AMM393238:AMP393330 AWI393238:AWL393330 BGE393238:BGH393330 BQA393238:BQD393330 BZW393238:BZZ393330 CJS393238:CJV393330 CTO393238:CTR393330 DDK393238:DDN393330 DNG393238:DNJ393330 DXC393238:DXF393330 EGY393238:EHB393330 EQU393238:EQX393330 FAQ393238:FAT393330 FKM393238:FKP393330 FUI393238:FUL393330 GEE393238:GEH393330 GOA393238:GOD393330 GXW393238:GXZ393330 HHS393238:HHV393330 HRO393238:HRR393330 IBK393238:IBN393330 ILG393238:ILJ393330 IVC393238:IVF393330 JEY393238:JFB393330 JOU393238:JOX393330 JYQ393238:JYT393330 KIM393238:KIP393330 KSI393238:KSL393330 LCE393238:LCH393330 LMA393238:LMD393330 LVW393238:LVZ393330 MFS393238:MFV393330 MPO393238:MPR393330 MZK393238:MZN393330 NJG393238:NJJ393330 NTC393238:NTF393330 OCY393238:ODB393330 OMU393238:OMX393330 OWQ393238:OWT393330 PGM393238:PGP393330 PQI393238:PQL393330 QAE393238:QAH393330 QKA393238:QKD393330 QTW393238:QTZ393330 RDS393238:RDV393330 RNO393238:RNR393330 RXK393238:RXN393330 SHG393238:SHJ393330 SRC393238:SRF393330 TAY393238:TBB393330 TKU393238:TKX393330 TUQ393238:TUT393330 UEM393238:UEP393330 UOI393238:UOL393330 UYE393238:UYH393330 VIA393238:VID393330 VRW393238:VRZ393330 WBS393238:WBV393330 WLO393238:WLR393330 WVK393238:WVN393330 C458774:F458866 IY458774:JB458866 SU458774:SX458866 ACQ458774:ACT458866 AMM458774:AMP458866 AWI458774:AWL458866 BGE458774:BGH458866 BQA458774:BQD458866 BZW458774:BZZ458866 CJS458774:CJV458866 CTO458774:CTR458866 DDK458774:DDN458866 DNG458774:DNJ458866 DXC458774:DXF458866 EGY458774:EHB458866 EQU458774:EQX458866 FAQ458774:FAT458866 FKM458774:FKP458866 FUI458774:FUL458866 GEE458774:GEH458866 GOA458774:GOD458866 GXW458774:GXZ458866 HHS458774:HHV458866 HRO458774:HRR458866 IBK458774:IBN458866 ILG458774:ILJ458866 IVC458774:IVF458866 JEY458774:JFB458866 JOU458774:JOX458866 JYQ458774:JYT458866 KIM458774:KIP458866 KSI458774:KSL458866 LCE458774:LCH458866 LMA458774:LMD458866 LVW458774:LVZ458866 MFS458774:MFV458866 MPO458774:MPR458866 MZK458774:MZN458866 NJG458774:NJJ458866 NTC458774:NTF458866 OCY458774:ODB458866 OMU458774:OMX458866 OWQ458774:OWT458866 PGM458774:PGP458866 PQI458774:PQL458866 QAE458774:QAH458866 QKA458774:QKD458866 QTW458774:QTZ458866 RDS458774:RDV458866 RNO458774:RNR458866 RXK458774:RXN458866 SHG458774:SHJ458866 SRC458774:SRF458866 TAY458774:TBB458866 TKU458774:TKX458866 TUQ458774:TUT458866 UEM458774:UEP458866 UOI458774:UOL458866 UYE458774:UYH458866 VIA458774:VID458866 VRW458774:VRZ458866 WBS458774:WBV458866 WLO458774:WLR458866 WVK458774:WVN458866 C524310:F524402 IY524310:JB524402 SU524310:SX524402 ACQ524310:ACT524402 AMM524310:AMP524402 AWI524310:AWL524402 BGE524310:BGH524402 BQA524310:BQD524402 BZW524310:BZZ524402 CJS524310:CJV524402 CTO524310:CTR524402 DDK524310:DDN524402 DNG524310:DNJ524402 DXC524310:DXF524402 EGY524310:EHB524402 EQU524310:EQX524402 FAQ524310:FAT524402 FKM524310:FKP524402 FUI524310:FUL524402 GEE524310:GEH524402 GOA524310:GOD524402 GXW524310:GXZ524402 HHS524310:HHV524402 HRO524310:HRR524402 IBK524310:IBN524402 ILG524310:ILJ524402 IVC524310:IVF524402 JEY524310:JFB524402 JOU524310:JOX524402 JYQ524310:JYT524402 KIM524310:KIP524402 KSI524310:KSL524402 LCE524310:LCH524402 LMA524310:LMD524402 LVW524310:LVZ524402 MFS524310:MFV524402 MPO524310:MPR524402 MZK524310:MZN524402 NJG524310:NJJ524402 NTC524310:NTF524402 OCY524310:ODB524402 OMU524310:OMX524402 OWQ524310:OWT524402 PGM524310:PGP524402 PQI524310:PQL524402 QAE524310:QAH524402 QKA524310:QKD524402 QTW524310:QTZ524402 RDS524310:RDV524402 RNO524310:RNR524402 RXK524310:RXN524402 SHG524310:SHJ524402 SRC524310:SRF524402 TAY524310:TBB524402 TKU524310:TKX524402 TUQ524310:TUT524402 UEM524310:UEP524402 UOI524310:UOL524402 UYE524310:UYH524402 VIA524310:VID524402 VRW524310:VRZ524402 WBS524310:WBV524402 WLO524310:WLR524402 WVK524310:WVN524402 C589846:F589938 IY589846:JB589938 SU589846:SX589938 ACQ589846:ACT589938 AMM589846:AMP589938 AWI589846:AWL589938 BGE589846:BGH589938 BQA589846:BQD589938 BZW589846:BZZ589938 CJS589846:CJV589938 CTO589846:CTR589938 DDK589846:DDN589938 DNG589846:DNJ589938 DXC589846:DXF589938 EGY589846:EHB589938 EQU589846:EQX589938 FAQ589846:FAT589938 FKM589846:FKP589938 FUI589846:FUL589938 GEE589846:GEH589938 GOA589846:GOD589938 GXW589846:GXZ589938 HHS589846:HHV589938 HRO589846:HRR589938 IBK589846:IBN589938 ILG589846:ILJ589938 IVC589846:IVF589938 JEY589846:JFB589938 JOU589846:JOX589938 JYQ589846:JYT589938 KIM589846:KIP589938 KSI589846:KSL589938 LCE589846:LCH589938 LMA589846:LMD589938 LVW589846:LVZ589938 MFS589846:MFV589938 MPO589846:MPR589938 MZK589846:MZN589938 NJG589846:NJJ589938 NTC589846:NTF589938 OCY589846:ODB589938 OMU589846:OMX589938 OWQ589846:OWT589938 PGM589846:PGP589938 PQI589846:PQL589938 QAE589846:QAH589938 QKA589846:QKD589938 QTW589846:QTZ589938 RDS589846:RDV589938 RNO589846:RNR589938 RXK589846:RXN589938 SHG589846:SHJ589938 SRC589846:SRF589938 TAY589846:TBB589938 TKU589846:TKX589938 TUQ589846:TUT589938 UEM589846:UEP589938 UOI589846:UOL589938 UYE589846:UYH589938 VIA589846:VID589938 VRW589846:VRZ589938 WBS589846:WBV589938 WLO589846:WLR589938 WVK589846:WVN589938 C655382:F655474 IY655382:JB655474 SU655382:SX655474 ACQ655382:ACT655474 AMM655382:AMP655474 AWI655382:AWL655474 BGE655382:BGH655474 BQA655382:BQD655474 BZW655382:BZZ655474 CJS655382:CJV655474 CTO655382:CTR655474 DDK655382:DDN655474 DNG655382:DNJ655474 DXC655382:DXF655474 EGY655382:EHB655474 EQU655382:EQX655474 FAQ655382:FAT655474 FKM655382:FKP655474 FUI655382:FUL655474 GEE655382:GEH655474 GOA655382:GOD655474 GXW655382:GXZ655474 HHS655382:HHV655474 HRO655382:HRR655474 IBK655382:IBN655474 ILG655382:ILJ655474 IVC655382:IVF655474 JEY655382:JFB655474 JOU655382:JOX655474 JYQ655382:JYT655474 KIM655382:KIP655474 KSI655382:KSL655474 LCE655382:LCH655474 LMA655382:LMD655474 LVW655382:LVZ655474 MFS655382:MFV655474 MPO655382:MPR655474 MZK655382:MZN655474 NJG655382:NJJ655474 NTC655382:NTF655474 OCY655382:ODB655474 OMU655382:OMX655474 OWQ655382:OWT655474 PGM655382:PGP655474 PQI655382:PQL655474 QAE655382:QAH655474 QKA655382:QKD655474 QTW655382:QTZ655474 RDS655382:RDV655474 RNO655382:RNR655474 RXK655382:RXN655474 SHG655382:SHJ655474 SRC655382:SRF655474 TAY655382:TBB655474 TKU655382:TKX655474 TUQ655382:TUT655474 UEM655382:UEP655474 UOI655382:UOL655474 UYE655382:UYH655474 VIA655382:VID655474 VRW655382:VRZ655474 WBS655382:WBV655474 WLO655382:WLR655474 WVK655382:WVN655474 C720918:F721010 IY720918:JB721010 SU720918:SX721010 ACQ720918:ACT721010 AMM720918:AMP721010 AWI720918:AWL721010 BGE720918:BGH721010 BQA720918:BQD721010 BZW720918:BZZ721010 CJS720918:CJV721010 CTO720918:CTR721010 DDK720918:DDN721010 DNG720918:DNJ721010 DXC720918:DXF721010 EGY720918:EHB721010 EQU720918:EQX721010 FAQ720918:FAT721010 FKM720918:FKP721010 FUI720918:FUL721010 GEE720918:GEH721010 GOA720918:GOD721010 GXW720918:GXZ721010 HHS720918:HHV721010 HRO720918:HRR721010 IBK720918:IBN721010 ILG720918:ILJ721010 IVC720918:IVF721010 JEY720918:JFB721010 JOU720918:JOX721010 JYQ720918:JYT721010 KIM720918:KIP721010 KSI720918:KSL721010 LCE720918:LCH721010 LMA720918:LMD721010 LVW720918:LVZ721010 MFS720918:MFV721010 MPO720918:MPR721010 MZK720918:MZN721010 NJG720918:NJJ721010 NTC720918:NTF721010 OCY720918:ODB721010 OMU720918:OMX721010 OWQ720918:OWT721010 PGM720918:PGP721010 PQI720918:PQL721010 QAE720918:QAH721010 QKA720918:QKD721010 QTW720918:QTZ721010 RDS720918:RDV721010 RNO720918:RNR721010 RXK720918:RXN721010 SHG720918:SHJ721010 SRC720918:SRF721010 TAY720918:TBB721010 TKU720918:TKX721010 TUQ720918:TUT721010 UEM720918:UEP721010 UOI720918:UOL721010 UYE720918:UYH721010 VIA720918:VID721010 VRW720918:VRZ721010 WBS720918:WBV721010 WLO720918:WLR721010 WVK720918:WVN721010 C786454:F786546 IY786454:JB786546 SU786454:SX786546 ACQ786454:ACT786546 AMM786454:AMP786546 AWI786454:AWL786546 BGE786454:BGH786546 BQA786454:BQD786546 BZW786454:BZZ786546 CJS786454:CJV786546 CTO786454:CTR786546 DDK786454:DDN786546 DNG786454:DNJ786546 DXC786454:DXF786546 EGY786454:EHB786546 EQU786454:EQX786546 FAQ786454:FAT786546 FKM786454:FKP786546 FUI786454:FUL786546 GEE786454:GEH786546 GOA786454:GOD786546 GXW786454:GXZ786546 HHS786454:HHV786546 HRO786454:HRR786546 IBK786454:IBN786546 ILG786454:ILJ786546 IVC786454:IVF786546 JEY786454:JFB786546 JOU786454:JOX786546 JYQ786454:JYT786546 KIM786454:KIP786546 KSI786454:KSL786546 LCE786454:LCH786546 LMA786454:LMD786546 LVW786454:LVZ786546 MFS786454:MFV786546 MPO786454:MPR786546 MZK786454:MZN786546 NJG786454:NJJ786546 NTC786454:NTF786546 OCY786454:ODB786546 OMU786454:OMX786546 OWQ786454:OWT786546 PGM786454:PGP786546 PQI786454:PQL786546 QAE786454:QAH786546 QKA786454:QKD786546 QTW786454:QTZ786546 RDS786454:RDV786546 RNO786454:RNR786546 RXK786454:RXN786546 SHG786454:SHJ786546 SRC786454:SRF786546 TAY786454:TBB786546 TKU786454:TKX786546 TUQ786454:TUT786546 UEM786454:UEP786546 UOI786454:UOL786546 UYE786454:UYH786546 VIA786454:VID786546 VRW786454:VRZ786546 WBS786454:WBV786546 WLO786454:WLR786546 WVK786454:WVN786546 C851990:F852082 IY851990:JB852082 SU851990:SX852082 ACQ851990:ACT852082 AMM851990:AMP852082 AWI851990:AWL852082 BGE851990:BGH852082 BQA851990:BQD852082 BZW851990:BZZ852082 CJS851990:CJV852082 CTO851990:CTR852082 DDK851990:DDN852082 DNG851990:DNJ852082 DXC851990:DXF852082 EGY851990:EHB852082 EQU851990:EQX852082 FAQ851990:FAT852082 FKM851990:FKP852082 FUI851990:FUL852082 GEE851990:GEH852082 GOA851990:GOD852082 GXW851990:GXZ852082 HHS851990:HHV852082 HRO851990:HRR852082 IBK851990:IBN852082 ILG851990:ILJ852082 IVC851990:IVF852082 JEY851990:JFB852082 JOU851990:JOX852082 JYQ851990:JYT852082 KIM851990:KIP852082 KSI851990:KSL852082 LCE851990:LCH852082 LMA851990:LMD852082 LVW851990:LVZ852082 MFS851990:MFV852082 MPO851990:MPR852082 MZK851990:MZN852082 NJG851990:NJJ852082 NTC851990:NTF852082 OCY851990:ODB852082 OMU851990:OMX852082 OWQ851990:OWT852082 PGM851990:PGP852082 PQI851990:PQL852082 QAE851990:QAH852082 QKA851990:QKD852082 QTW851990:QTZ852082 RDS851990:RDV852082 RNO851990:RNR852082 RXK851990:RXN852082 SHG851990:SHJ852082 SRC851990:SRF852082 TAY851990:TBB852082 TKU851990:TKX852082 TUQ851990:TUT852082 UEM851990:UEP852082 UOI851990:UOL852082 UYE851990:UYH852082 VIA851990:VID852082 VRW851990:VRZ852082 WBS851990:WBV852082 WLO851990:WLR852082 WVK851990:WVN852082 C917526:F917618 IY917526:JB917618 SU917526:SX917618 ACQ917526:ACT917618 AMM917526:AMP917618 AWI917526:AWL917618 BGE917526:BGH917618 BQA917526:BQD917618 BZW917526:BZZ917618 CJS917526:CJV917618 CTO917526:CTR917618 DDK917526:DDN917618 DNG917526:DNJ917618 DXC917526:DXF917618 EGY917526:EHB917618 EQU917526:EQX917618 FAQ917526:FAT917618 FKM917526:FKP917618 FUI917526:FUL917618 GEE917526:GEH917618 GOA917526:GOD917618 GXW917526:GXZ917618 HHS917526:HHV917618 HRO917526:HRR917618 IBK917526:IBN917618 ILG917526:ILJ917618 IVC917526:IVF917618 JEY917526:JFB917618 JOU917526:JOX917618 JYQ917526:JYT917618 KIM917526:KIP917618 KSI917526:KSL917618 LCE917526:LCH917618 LMA917526:LMD917618 LVW917526:LVZ917618 MFS917526:MFV917618 MPO917526:MPR917618 MZK917526:MZN917618 NJG917526:NJJ917618 NTC917526:NTF917618 OCY917526:ODB917618 OMU917526:OMX917618 OWQ917526:OWT917618 PGM917526:PGP917618 PQI917526:PQL917618 QAE917526:QAH917618 QKA917526:QKD917618 QTW917526:QTZ917618 RDS917526:RDV917618 RNO917526:RNR917618 RXK917526:RXN917618 SHG917526:SHJ917618 SRC917526:SRF917618 TAY917526:TBB917618 TKU917526:TKX917618 TUQ917526:TUT917618 UEM917526:UEP917618 UOI917526:UOL917618 UYE917526:UYH917618 VIA917526:VID917618 VRW917526:VRZ917618 WBS917526:WBV917618 WLO917526:WLR917618 WVK917526:WVN917618 C983062:F983154 IY983062:JB983154 SU983062:SX983154 ACQ983062:ACT983154 AMM983062:AMP983154 AWI983062:AWL983154 BGE983062:BGH983154 BQA983062:BQD983154 BZW983062:BZZ983154 CJS983062:CJV983154 CTO983062:CTR983154 DDK983062:DDN983154 DNG983062:DNJ983154 DXC983062:DXF983154 EGY983062:EHB983154 EQU983062:EQX983154 FAQ983062:FAT983154 FKM983062:FKP983154 FUI983062:FUL983154 GEE983062:GEH983154 GOA983062:GOD983154 GXW983062:GXZ983154 HHS983062:HHV983154 HRO983062:HRR983154 IBK983062:IBN983154 ILG983062:ILJ983154 IVC983062:IVF983154 JEY983062:JFB983154 JOU983062:JOX983154 JYQ983062:JYT983154 KIM983062:KIP983154 KSI983062:KSL983154 LCE983062:LCH983154 LMA983062:LMD983154 LVW983062:LVZ983154 MFS983062:MFV983154 MPO983062:MPR983154 MZK983062:MZN983154 NJG983062:NJJ983154 NTC983062:NTF983154 OCY983062:ODB983154 OMU983062:OMX983154 OWQ983062:OWT983154 PGM983062:PGP983154 PQI983062:PQL983154 QAE983062:QAH983154 QKA983062:QKD983154 QTW983062:QTZ983154 RDS983062:RDV983154 RNO983062:RNR983154 RXK983062:RXN983154 SHG983062:SHJ983154 SRC983062:SRF983154 TAY983062:TBB983154 TKU983062:TKX983154 TUQ983062:TUT983154 UEM983062:UEP983154 UOI983062:UOL983154 UYE983062:UYH983154 VIA983062:VID983154 VRW983062:VRZ983154 WBS983062:WBV983154 WLO983062:WLR983154 WVK983062:WVN983154 C6:E6 IY6:JA6 SU6:SW6 ACQ6:ACS6 AMM6:AMO6 AWI6:AWK6 BGE6:BGG6 BQA6:BQC6 BZW6:BZY6 CJS6:CJU6 CTO6:CTQ6 DDK6:DDM6 DNG6:DNI6 DXC6:DXE6 EGY6:EHA6 EQU6:EQW6 FAQ6:FAS6 FKM6:FKO6 FUI6:FUK6 GEE6:GEG6 GOA6:GOC6 GXW6:GXY6 HHS6:HHU6 HRO6:HRQ6 IBK6:IBM6 ILG6:ILI6 IVC6:IVE6 JEY6:JFA6 JOU6:JOW6 JYQ6:JYS6 KIM6:KIO6 KSI6:KSK6 LCE6:LCG6 LMA6:LMC6 LVW6:LVY6 MFS6:MFU6 MPO6:MPQ6 MZK6:MZM6 NJG6:NJI6 NTC6:NTE6 OCY6:ODA6 OMU6:OMW6 OWQ6:OWS6 PGM6:PGO6 PQI6:PQK6 QAE6:QAG6 QKA6:QKC6 QTW6:QTY6 RDS6:RDU6 RNO6:RNQ6 RXK6:RXM6 SHG6:SHI6 SRC6:SRE6 TAY6:TBA6 TKU6:TKW6 TUQ6:TUS6 UEM6:UEO6 UOI6:UOK6 UYE6:UYG6 VIA6:VIC6 VRW6:VRY6 WBS6:WBU6 WLO6:WLQ6 WVK6:WVM6 C65542:E65542 IY65542:JA65542 SU65542:SW65542 ACQ65542:ACS65542 AMM65542:AMO65542 AWI65542:AWK65542 BGE65542:BGG65542 BQA65542:BQC65542 BZW65542:BZY65542 CJS65542:CJU65542 CTO65542:CTQ65542 DDK65542:DDM65542 DNG65542:DNI65542 DXC65542:DXE65542 EGY65542:EHA65542 EQU65542:EQW65542 FAQ65542:FAS65542 FKM65542:FKO65542 FUI65542:FUK65542 GEE65542:GEG65542 GOA65542:GOC65542 GXW65542:GXY65542 HHS65542:HHU65542 HRO65542:HRQ65542 IBK65542:IBM65542 ILG65542:ILI65542 IVC65542:IVE65542 JEY65542:JFA65542 JOU65542:JOW65542 JYQ65542:JYS65542 KIM65542:KIO65542 KSI65542:KSK65542 LCE65542:LCG65542 LMA65542:LMC65542 LVW65542:LVY65542 MFS65542:MFU65542 MPO65542:MPQ65542 MZK65542:MZM65542 NJG65542:NJI65542 NTC65542:NTE65542 OCY65542:ODA65542 OMU65542:OMW65542 OWQ65542:OWS65542 PGM65542:PGO65542 PQI65542:PQK65542 QAE65542:QAG65542 QKA65542:QKC65542 QTW65542:QTY65542 RDS65542:RDU65542 RNO65542:RNQ65542 RXK65542:RXM65542 SHG65542:SHI65542 SRC65542:SRE65542 TAY65542:TBA65542 TKU65542:TKW65542 TUQ65542:TUS65542 UEM65542:UEO65542 UOI65542:UOK65542 UYE65542:UYG65542 VIA65542:VIC65542 VRW65542:VRY65542 WBS65542:WBU65542 WLO65542:WLQ65542 WVK65542:WVM65542 C131078:E131078 IY131078:JA131078 SU131078:SW131078 ACQ131078:ACS131078 AMM131078:AMO131078 AWI131078:AWK131078 BGE131078:BGG131078 BQA131078:BQC131078 BZW131078:BZY131078 CJS131078:CJU131078 CTO131078:CTQ131078 DDK131078:DDM131078 DNG131078:DNI131078 DXC131078:DXE131078 EGY131078:EHA131078 EQU131078:EQW131078 FAQ131078:FAS131078 FKM131078:FKO131078 FUI131078:FUK131078 GEE131078:GEG131078 GOA131078:GOC131078 GXW131078:GXY131078 HHS131078:HHU131078 HRO131078:HRQ131078 IBK131078:IBM131078 ILG131078:ILI131078 IVC131078:IVE131078 JEY131078:JFA131078 JOU131078:JOW131078 JYQ131078:JYS131078 KIM131078:KIO131078 KSI131078:KSK131078 LCE131078:LCG131078 LMA131078:LMC131078 LVW131078:LVY131078 MFS131078:MFU131078 MPO131078:MPQ131078 MZK131078:MZM131078 NJG131078:NJI131078 NTC131078:NTE131078 OCY131078:ODA131078 OMU131078:OMW131078 OWQ131078:OWS131078 PGM131078:PGO131078 PQI131078:PQK131078 QAE131078:QAG131078 QKA131078:QKC131078 QTW131078:QTY131078 RDS131078:RDU131078 RNO131078:RNQ131078 RXK131078:RXM131078 SHG131078:SHI131078 SRC131078:SRE131078 TAY131078:TBA131078 TKU131078:TKW131078 TUQ131078:TUS131078 UEM131078:UEO131078 UOI131078:UOK131078 UYE131078:UYG131078 VIA131078:VIC131078 VRW131078:VRY131078 WBS131078:WBU131078 WLO131078:WLQ131078 WVK131078:WVM131078 C196614:E196614 IY196614:JA196614 SU196614:SW196614 ACQ196614:ACS196614 AMM196614:AMO196614 AWI196614:AWK196614 BGE196614:BGG196614 BQA196614:BQC196614 BZW196614:BZY196614 CJS196614:CJU196614 CTO196614:CTQ196614 DDK196614:DDM196614 DNG196614:DNI196614 DXC196614:DXE196614 EGY196614:EHA196614 EQU196614:EQW196614 FAQ196614:FAS196614 FKM196614:FKO196614 FUI196614:FUK196614 GEE196614:GEG196614 GOA196614:GOC196614 GXW196614:GXY196614 HHS196614:HHU196614 HRO196614:HRQ196614 IBK196614:IBM196614 ILG196614:ILI196614 IVC196614:IVE196614 JEY196614:JFA196614 JOU196614:JOW196614 JYQ196614:JYS196614 KIM196614:KIO196614 KSI196614:KSK196614 LCE196614:LCG196614 LMA196614:LMC196614 LVW196614:LVY196614 MFS196614:MFU196614 MPO196614:MPQ196614 MZK196614:MZM196614 NJG196614:NJI196614 NTC196614:NTE196614 OCY196614:ODA196614 OMU196614:OMW196614 OWQ196614:OWS196614 PGM196614:PGO196614 PQI196614:PQK196614 QAE196614:QAG196614 QKA196614:QKC196614 QTW196614:QTY196614 RDS196614:RDU196614 RNO196614:RNQ196614 RXK196614:RXM196614 SHG196614:SHI196614 SRC196614:SRE196614 TAY196614:TBA196614 TKU196614:TKW196614 TUQ196614:TUS196614 UEM196614:UEO196614 UOI196614:UOK196614 UYE196614:UYG196614 VIA196614:VIC196614 VRW196614:VRY196614 WBS196614:WBU196614 WLO196614:WLQ196614 WVK196614:WVM196614 C262150:E262150 IY262150:JA262150 SU262150:SW262150 ACQ262150:ACS262150 AMM262150:AMO262150 AWI262150:AWK262150 BGE262150:BGG262150 BQA262150:BQC262150 BZW262150:BZY262150 CJS262150:CJU262150 CTO262150:CTQ262150 DDK262150:DDM262150 DNG262150:DNI262150 DXC262150:DXE262150 EGY262150:EHA262150 EQU262150:EQW262150 FAQ262150:FAS262150 FKM262150:FKO262150 FUI262150:FUK262150 GEE262150:GEG262150 GOA262150:GOC262150 GXW262150:GXY262150 HHS262150:HHU262150 HRO262150:HRQ262150 IBK262150:IBM262150 ILG262150:ILI262150 IVC262150:IVE262150 JEY262150:JFA262150 JOU262150:JOW262150 JYQ262150:JYS262150 KIM262150:KIO262150 KSI262150:KSK262150 LCE262150:LCG262150 LMA262150:LMC262150 LVW262150:LVY262150 MFS262150:MFU262150 MPO262150:MPQ262150 MZK262150:MZM262150 NJG262150:NJI262150 NTC262150:NTE262150 OCY262150:ODA262150 OMU262150:OMW262150 OWQ262150:OWS262150 PGM262150:PGO262150 PQI262150:PQK262150 QAE262150:QAG262150 QKA262150:QKC262150 QTW262150:QTY262150 RDS262150:RDU262150 RNO262150:RNQ262150 RXK262150:RXM262150 SHG262150:SHI262150 SRC262150:SRE262150 TAY262150:TBA262150 TKU262150:TKW262150 TUQ262150:TUS262150 UEM262150:UEO262150 UOI262150:UOK262150 UYE262150:UYG262150 VIA262150:VIC262150 VRW262150:VRY262150 WBS262150:WBU262150 WLO262150:WLQ262150 WVK262150:WVM262150 C327686:E327686 IY327686:JA327686 SU327686:SW327686 ACQ327686:ACS327686 AMM327686:AMO327686 AWI327686:AWK327686 BGE327686:BGG327686 BQA327686:BQC327686 BZW327686:BZY327686 CJS327686:CJU327686 CTO327686:CTQ327686 DDK327686:DDM327686 DNG327686:DNI327686 DXC327686:DXE327686 EGY327686:EHA327686 EQU327686:EQW327686 FAQ327686:FAS327686 FKM327686:FKO327686 FUI327686:FUK327686 GEE327686:GEG327686 GOA327686:GOC327686 GXW327686:GXY327686 HHS327686:HHU327686 HRO327686:HRQ327686 IBK327686:IBM327686 ILG327686:ILI327686 IVC327686:IVE327686 JEY327686:JFA327686 JOU327686:JOW327686 JYQ327686:JYS327686 KIM327686:KIO327686 KSI327686:KSK327686 LCE327686:LCG327686 LMA327686:LMC327686 LVW327686:LVY327686 MFS327686:MFU327686 MPO327686:MPQ327686 MZK327686:MZM327686 NJG327686:NJI327686 NTC327686:NTE327686 OCY327686:ODA327686 OMU327686:OMW327686 OWQ327686:OWS327686 PGM327686:PGO327686 PQI327686:PQK327686 QAE327686:QAG327686 QKA327686:QKC327686 QTW327686:QTY327686 RDS327686:RDU327686 RNO327686:RNQ327686 RXK327686:RXM327686 SHG327686:SHI327686 SRC327686:SRE327686 TAY327686:TBA327686 TKU327686:TKW327686 TUQ327686:TUS327686 UEM327686:UEO327686 UOI327686:UOK327686 UYE327686:UYG327686 VIA327686:VIC327686 VRW327686:VRY327686 WBS327686:WBU327686 WLO327686:WLQ327686 WVK327686:WVM327686 C393222:E393222 IY393222:JA393222 SU393222:SW393222 ACQ393222:ACS393222 AMM393222:AMO393222 AWI393222:AWK393222 BGE393222:BGG393222 BQA393222:BQC393222 BZW393222:BZY393222 CJS393222:CJU393222 CTO393222:CTQ393222 DDK393222:DDM393222 DNG393222:DNI393222 DXC393222:DXE393222 EGY393222:EHA393222 EQU393222:EQW393222 FAQ393222:FAS393222 FKM393222:FKO393222 FUI393222:FUK393222 GEE393222:GEG393222 GOA393222:GOC393222 GXW393222:GXY393222 HHS393222:HHU393222 HRO393222:HRQ393222 IBK393222:IBM393222 ILG393222:ILI393222 IVC393222:IVE393222 JEY393222:JFA393222 JOU393222:JOW393222 JYQ393222:JYS393222 KIM393222:KIO393222 KSI393222:KSK393222 LCE393222:LCG393222 LMA393222:LMC393222 LVW393222:LVY393222 MFS393222:MFU393222 MPO393222:MPQ393222 MZK393222:MZM393222 NJG393222:NJI393222 NTC393222:NTE393222 OCY393222:ODA393222 OMU393222:OMW393222 OWQ393222:OWS393222 PGM393222:PGO393222 PQI393222:PQK393222 QAE393222:QAG393222 QKA393222:QKC393222 QTW393222:QTY393222 RDS393222:RDU393222 RNO393222:RNQ393222 RXK393222:RXM393222 SHG393222:SHI393222 SRC393222:SRE393222 TAY393222:TBA393222 TKU393222:TKW393222 TUQ393222:TUS393222 UEM393222:UEO393222 UOI393222:UOK393222 UYE393222:UYG393222 VIA393222:VIC393222 VRW393222:VRY393222 WBS393222:WBU393222 WLO393222:WLQ393222 WVK393222:WVM393222 C458758:E458758 IY458758:JA458758 SU458758:SW458758 ACQ458758:ACS458758 AMM458758:AMO458758 AWI458758:AWK458758 BGE458758:BGG458758 BQA458758:BQC458758 BZW458758:BZY458758 CJS458758:CJU458758 CTO458758:CTQ458758 DDK458758:DDM458758 DNG458758:DNI458758 DXC458758:DXE458758 EGY458758:EHA458758 EQU458758:EQW458758 FAQ458758:FAS458758 FKM458758:FKO458758 FUI458758:FUK458758 GEE458758:GEG458758 GOA458758:GOC458758 GXW458758:GXY458758 HHS458758:HHU458758 HRO458758:HRQ458758 IBK458758:IBM458758 ILG458758:ILI458758 IVC458758:IVE458758 JEY458758:JFA458758 JOU458758:JOW458758 JYQ458758:JYS458758 KIM458758:KIO458758 KSI458758:KSK458758 LCE458758:LCG458758 LMA458758:LMC458758 LVW458758:LVY458758 MFS458758:MFU458758 MPO458758:MPQ458758 MZK458758:MZM458758 NJG458758:NJI458758 NTC458758:NTE458758 OCY458758:ODA458758 OMU458758:OMW458758 OWQ458758:OWS458758 PGM458758:PGO458758 PQI458758:PQK458758 QAE458758:QAG458758 QKA458758:QKC458758 QTW458758:QTY458758 RDS458758:RDU458758 RNO458758:RNQ458758 RXK458758:RXM458758 SHG458758:SHI458758 SRC458758:SRE458758 TAY458758:TBA458758 TKU458758:TKW458758 TUQ458758:TUS458758 UEM458758:UEO458758 UOI458758:UOK458758 UYE458758:UYG458758 VIA458758:VIC458758 VRW458758:VRY458758 WBS458758:WBU458758 WLO458758:WLQ458758 WVK458758:WVM458758 C524294:E524294 IY524294:JA524294 SU524294:SW524294 ACQ524294:ACS524294 AMM524294:AMO524294 AWI524294:AWK524294 BGE524294:BGG524294 BQA524294:BQC524294 BZW524294:BZY524294 CJS524294:CJU524294 CTO524294:CTQ524294 DDK524294:DDM524294 DNG524294:DNI524294 DXC524294:DXE524294 EGY524294:EHA524294 EQU524294:EQW524294 FAQ524294:FAS524294 FKM524294:FKO524294 FUI524294:FUK524294 GEE524294:GEG524294 GOA524294:GOC524294 GXW524294:GXY524294 HHS524294:HHU524294 HRO524294:HRQ524294 IBK524294:IBM524294 ILG524294:ILI524294 IVC524294:IVE524294 JEY524294:JFA524294 JOU524294:JOW524294 JYQ524294:JYS524294 KIM524294:KIO524294 KSI524294:KSK524294 LCE524294:LCG524294 LMA524294:LMC524294 LVW524294:LVY524294 MFS524294:MFU524294 MPO524294:MPQ524294 MZK524294:MZM524294 NJG524294:NJI524294 NTC524294:NTE524294 OCY524294:ODA524294 OMU524294:OMW524294 OWQ524294:OWS524294 PGM524294:PGO524294 PQI524294:PQK524294 QAE524294:QAG524294 QKA524294:QKC524294 QTW524294:QTY524294 RDS524294:RDU524294 RNO524294:RNQ524294 RXK524294:RXM524294 SHG524294:SHI524294 SRC524294:SRE524294 TAY524294:TBA524294 TKU524294:TKW524294 TUQ524294:TUS524294 UEM524294:UEO524294 UOI524294:UOK524294 UYE524294:UYG524294 VIA524294:VIC524294 VRW524294:VRY524294 WBS524294:WBU524294 WLO524294:WLQ524294 WVK524294:WVM524294 C589830:E589830 IY589830:JA589830 SU589830:SW589830 ACQ589830:ACS589830 AMM589830:AMO589830 AWI589830:AWK589830 BGE589830:BGG589830 BQA589830:BQC589830 BZW589830:BZY589830 CJS589830:CJU589830 CTO589830:CTQ589830 DDK589830:DDM589830 DNG589830:DNI589830 DXC589830:DXE589830 EGY589830:EHA589830 EQU589830:EQW589830 FAQ589830:FAS589830 FKM589830:FKO589830 FUI589830:FUK589830 GEE589830:GEG589830 GOA589830:GOC589830 GXW589830:GXY589830 HHS589830:HHU589830 HRO589830:HRQ589830 IBK589830:IBM589830 ILG589830:ILI589830 IVC589830:IVE589830 JEY589830:JFA589830 JOU589830:JOW589830 JYQ589830:JYS589830 KIM589830:KIO589830 KSI589830:KSK589830 LCE589830:LCG589830 LMA589830:LMC589830 LVW589830:LVY589830 MFS589830:MFU589830 MPO589830:MPQ589830 MZK589830:MZM589830 NJG589830:NJI589830 NTC589830:NTE589830 OCY589830:ODA589830 OMU589830:OMW589830 OWQ589830:OWS589830 PGM589830:PGO589830 PQI589830:PQK589830 QAE589830:QAG589830 QKA589830:QKC589830 QTW589830:QTY589830 RDS589830:RDU589830 RNO589830:RNQ589830 RXK589830:RXM589830 SHG589830:SHI589830 SRC589830:SRE589830 TAY589830:TBA589830 TKU589830:TKW589830 TUQ589830:TUS589830 UEM589830:UEO589830 UOI589830:UOK589830 UYE589830:UYG589830 VIA589830:VIC589830 VRW589830:VRY589830 WBS589830:WBU589830 WLO589830:WLQ589830 WVK589830:WVM589830 C655366:E655366 IY655366:JA655366 SU655366:SW655366 ACQ655366:ACS655366 AMM655366:AMO655366 AWI655366:AWK655366 BGE655366:BGG655366 BQA655366:BQC655366 BZW655366:BZY655366 CJS655366:CJU655366 CTO655366:CTQ655366 DDK655366:DDM655366 DNG655366:DNI655366 DXC655366:DXE655366 EGY655366:EHA655366 EQU655366:EQW655366 FAQ655366:FAS655366 FKM655366:FKO655366 FUI655366:FUK655366 GEE655366:GEG655366 GOA655366:GOC655366 GXW655366:GXY655366 HHS655366:HHU655366 HRO655366:HRQ655366 IBK655366:IBM655366 ILG655366:ILI655366 IVC655366:IVE655366 JEY655366:JFA655366 JOU655366:JOW655366 JYQ655366:JYS655366 KIM655366:KIO655366 KSI655366:KSK655366 LCE655366:LCG655366 LMA655366:LMC655366 LVW655366:LVY655366 MFS655366:MFU655366 MPO655366:MPQ655366 MZK655366:MZM655366 NJG655366:NJI655366 NTC655366:NTE655366 OCY655366:ODA655366 OMU655366:OMW655366 OWQ655366:OWS655366 PGM655366:PGO655366 PQI655366:PQK655366 QAE655366:QAG655366 QKA655366:QKC655366 QTW655366:QTY655366 RDS655366:RDU655366 RNO655366:RNQ655366 RXK655366:RXM655366 SHG655366:SHI655366 SRC655366:SRE655366 TAY655366:TBA655366 TKU655366:TKW655366 TUQ655366:TUS655366 UEM655366:UEO655366 UOI655366:UOK655366 UYE655366:UYG655366 VIA655366:VIC655366 VRW655366:VRY655366 WBS655366:WBU655366 WLO655366:WLQ655366 WVK655366:WVM655366 C720902:E720902 IY720902:JA720902 SU720902:SW720902 ACQ720902:ACS720902 AMM720902:AMO720902 AWI720902:AWK720902 BGE720902:BGG720902 BQA720902:BQC720902 BZW720902:BZY720902 CJS720902:CJU720902 CTO720902:CTQ720902 DDK720902:DDM720902 DNG720902:DNI720902 DXC720902:DXE720902 EGY720902:EHA720902 EQU720902:EQW720902 FAQ720902:FAS720902 FKM720902:FKO720902 FUI720902:FUK720902 GEE720902:GEG720902 GOA720902:GOC720902 GXW720902:GXY720902 HHS720902:HHU720902 HRO720902:HRQ720902 IBK720902:IBM720902 ILG720902:ILI720902 IVC720902:IVE720902 JEY720902:JFA720902 JOU720902:JOW720902 JYQ720902:JYS720902 KIM720902:KIO720902 KSI720902:KSK720902 LCE720902:LCG720902 LMA720902:LMC720902 LVW720902:LVY720902 MFS720902:MFU720902 MPO720902:MPQ720902 MZK720902:MZM720902 NJG720902:NJI720902 NTC720902:NTE720902 OCY720902:ODA720902 OMU720902:OMW720902 OWQ720902:OWS720902 PGM720902:PGO720902 PQI720902:PQK720902 QAE720902:QAG720902 QKA720902:QKC720902 QTW720902:QTY720902 RDS720902:RDU720902 RNO720902:RNQ720902 RXK720902:RXM720902 SHG720902:SHI720902 SRC720902:SRE720902 TAY720902:TBA720902 TKU720902:TKW720902 TUQ720902:TUS720902 UEM720902:UEO720902 UOI720902:UOK720902 UYE720902:UYG720902 VIA720902:VIC720902 VRW720902:VRY720902 WBS720902:WBU720902 WLO720902:WLQ720902 WVK720902:WVM720902 C786438:E786438 IY786438:JA786438 SU786438:SW786438 ACQ786438:ACS786438 AMM786438:AMO786438 AWI786438:AWK786438 BGE786438:BGG786438 BQA786438:BQC786438 BZW786438:BZY786438 CJS786438:CJU786438 CTO786438:CTQ786438 DDK786438:DDM786438 DNG786438:DNI786438 DXC786438:DXE786438 EGY786438:EHA786438 EQU786438:EQW786438 FAQ786438:FAS786438 FKM786438:FKO786438 FUI786438:FUK786438 GEE786438:GEG786438 GOA786438:GOC786438 GXW786438:GXY786438 HHS786438:HHU786438 HRO786438:HRQ786438 IBK786438:IBM786438 ILG786438:ILI786438 IVC786438:IVE786438 JEY786438:JFA786438 JOU786438:JOW786438 JYQ786438:JYS786438 KIM786438:KIO786438 KSI786438:KSK786438 LCE786438:LCG786438 LMA786438:LMC786438 LVW786438:LVY786438 MFS786438:MFU786438 MPO786438:MPQ786438 MZK786438:MZM786438 NJG786438:NJI786438 NTC786438:NTE786438 OCY786438:ODA786438 OMU786438:OMW786438 OWQ786438:OWS786438 PGM786438:PGO786438 PQI786438:PQK786438 QAE786438:QAG786438 QKA786438:QKC786438 QTW786438:QTY786438 RDS786438:RDU786438 RNO786438:RNQ786438 RXK786438:RXM786438 SHG786438:SHI786438 SRC786438:SRE786438 TAY786438:TBA786438 TKU786438:TKW786438 TUQ786438:TUS786438 UEM786438:UEO786438 UOI786438:UOK786438 UYE786438:UYG786438 VIA786438:VIC786438 VRW786438:VRY786438 WBS786438:WBU786438 WLO786438:WLQ786438 WVK786438:WVM786438 C851974:E851974 IY851974:JA851974 SU851974:SW851974 ACQ851974:ACS851974 AMM851974:AMO851974 AWI851974:AWK851974 BGE851974:BGG851974 BQA851974:BQC851974 BZW851974:BZY851974 CJS851974:CJU851974 CTO851974:CTQ851974 DDK851974:DDM851974 DNG851974:DNI851974 DXC851974:DXE851974 EGY851974:EHA851974 EQU851974:EQW851974 FAQ851974:FAS851974 FKM851974:FKO851974 FUI851974:FUK851974 GEE851974:GEG851974 GOA851974:GOC851974 GXW851974:GXY851974 HHS851974:HHU851974 HRO851974:HRQ851974 IBK851974:IBM851974 ILG851974:ILI851974 IVC851974:IVE851974 JEY851974:JFA851974 JOU851974:JOW851974 JYQ851974:JYS851974 KIM851974:KIO851974 KSI851974:KSK851974 LCE851974:LCG851974 LMA851974:LMC851974 LVW851974:LVY851974 MFS851974:MFU851974 MPO851974:MPQ851974 MZK851974:MZM851974 NJG851974:NJI851974 NTC851974:NTE851974 OCY851974:ODA851974 OMU851974:OMW851974 OWQ851974:OWS851974 PGM851974:PGO851974 PQI851974:PQK851974 QAE851974:QAG851974 QKA851974:QKC851974 QTW851974:QTY851974 RDS851974:RDU851974 RNO851974:RNQ851974 RXK851974:RXM851974 SHG851974:SHI851974 SRC851974:SRE851974 TAY851974:TBA851974 TKU851974:TKW851974 TUQ851974:TUS851974 UEM851974:UEO851974 UOI851974:UOK851974 UYE851974:UYG851974 VIA851974:VIC851974 VRW851974:VRY851974 WBS851974:WBU851974 WLO851974:WLQ851974 WVK851974:WVM851974 C917510:E917510 IY917510:JA917510 SU917510:SW917510 ACQ917510:ACS917510 AMM917510:AMO917510 AWI917510:AWK917510 BGE917510:BGG917510 BQA917510:BQC917510 BZW917510:BZY917510 CJS917510:CJU917510 CTO917510:CTQ917510 DDK917510:DDM917510 DNG917510:DNI917510 DXC917510:DXE917510 EGY917510:EHA917510 EQU917510:EQW917510 FAQ917510:FAS917510 FKM917510:FKO917510 FUI917510:FUK917510 GEE917510:GEG917510 GOA917510:GOC917510 GXW917510:GXY917510 HHS917510:HHU917510 HRO917510:HRQ917510 IBK917510:IBM917510 ILG917510:ILI917510 IVC917510:IVE917510 JEY917510:JFA917510 JOU917510:JOW917510 JYQ917510:JYS917510 KIM917510:KIO917510 KSI917510:KSK917510 LCE917510:LCG917510 LMA917510:LMC917510 LVW917510:LVY917510 MFS917510:MFU917510 MPO917510:MPQ917510 MZK917510:MZM917510 NJG917510:NJI917510 NTC917510:NTE917510 OCY917510:ODA917510 OMU917510:OMW917510 OWQ917510:OWS917510 PGM917510:PGO917510 PQI917510:PQK917510 QAE917510:QAG917510 QKA917510:QKC917510 QTW917510:QTY917510 RDS917510:RDU917510 RNO917510:RNQ917510 RXK917510:RXM917510 SHG917510:SHI917510 SRC917510:SRE917510 TAY917510:TBA917510 TKU917510:TKW917510 TUQ917510:TUS917510 UEM917510:UEO917510 UOI917510:UOK917510 UYE917510:UYG917510 VIA917510:VIC917510 VRW917510:VRY917510 WBS917510:WBU917510 WLO917510:WLQ917510 WVK917510:WVM917510 C983046:E983046 IY983046:JA983046 SU983046:SW983046 ACQ983046:ACS983046 AMM983046:AMO983046 AWI983046:AWK983046 BGE983046:BGG983046 BQA983046:BQC983046 BZW983046:BZY983046 CJS983046:CJU983046 CTO983046:CTQ983046 DDK983046:DDM983046 DNG983046:DNI983046 DXC983046:DXE983046 EGY983046:EHA983046 EQU983046:EQW983046 FAQ983046:FAS983046 FKM983046:FKO983046 FUI983046:FUK983046 GEE983046:GEG983046 GOA983046:GOC983046 GXW983046:GXY983046 HHS983046:HHU983046 HRO983046:HRQ983046 IBK983046:IBM983046 ILG983046:ILI983046 IVC983046:IVE983046 JEY983046:JFA983046 JOU983046:JOW983046 JYQ983046:JYS983046 KIM983046:KIO983046 KSI983046:KSK983046 LCE983046:LCG983046 LMA983046:LMC983046 LVW983046:LVY983046 MFS983046:MFU983046 MPO983046:MPQ983046 MZK983046:MZM983046 NJG983046:NJI983046 NTC983046:NTE983046 OCY983046:ODA983046 OMU983046:OMW983046 OWQ983046:OWS983046 PGM983046:PGO983046 PQI983046:PQK983046 QAE983046:QAG983046 QKA983046:QKC983046 QTW983046:QTY983046 RDS983046:RDU983046 RNO983046:RNQ983046 RXK983046:RXM983046 SHG983046:SHI983046 SRC983046:SRE983046 TAY983046:TBA983046 TKU983046:TKW983046 TUQ983046:TUS983046 UEM983046:UEO983046 UOI983046:UOK983046 UYE983046:UYG983046 VIA983046:VIC983046 VRW983046:VRY983046 WBS983046:WBU983046 WLO983046:WLQ983046 WVK983046:WVM983046 E4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WVM983044 C1:C5 IY1:IY5 SU1:SU5 ACQ1:ACQ5 AMM1:AMM5 AWI1:AWI5 BGE1:BGE5 BQA1:BQA5 BZW1:BZW5 CJS1:CJS5 CTO1:CTO5 DDK1:DDK5 DNG1:DNG5 DXC1:DXC5 EGY1:EGY5 EQU1:EQU5 FAQ1:FAQ5 FKM1:FKM5 FUI1:FUI5 GEE1:GEE5 GOA1:GOA5 GXW1:GXW5 HHS1:HHS5 HRO1:HRO5 IBK1:IBK5 ILG1:ILG5 IVC1:IVC5 JEY1:JEY5 JOU1:JOU5 JYQ1:JYQ5 KIM1:KIM5 KSI1:KSI5 LCE1:LCE5 LMA1:LMA5 LVW1:LVW5 MFS1:MFS5 MPO1:MPO5 MZK1:MZK5 NJG1:NJG5 NTC1:NTC5 OCY1:OCY5 OMU1:OMU5 OWQ1:OWQ5 PGM1:PGM5 PQI1:PQI5 QAE1:QAE5 QKA1:QKA5 QTW1:QTW5 RDS1:RDS5 RNO1:RNO5 RXK1:RXK5 SHG1:SHG5 SRC1:SRC5 TAY1:TAY5 TKU1:TKU5 TUQ1:TUQ5 UEM1:UEM5 UOI1:UOI5 UYE1:UYE5 VIA1:VIA5 VRW1:VRW5 WBS1:WBS5 WLO1:WLO5 WVK1:WVK5 C65537:C65541 IY65537:IY65541 SU65537:SU65541 ACQ65537:ACQ65541 AMM65537:AMM65541 AWI65537:AWI65541 BGE65537:BGE65541 BQA65537:BQA65541 BZW65537:BZW65541 CJS65537:CJS65541 CTO65537:CTO65541 DDK65537:DDK65541 DNG65537:DNG65541 DXC65537:DXC65541 EGY65537:EGY65541 EQU65537:EQU65541 FAQ65537:FAQ65541 FKM65537:FKM65541 FUI65537:FUI65541 GEE65537:GEE65541 GOA65537:GOA65541 GXW65537:GXW65541 HHS65537:HHS65541 HRO65537:HRO65541 IBK65537:IBK65541 ILG65537:ILG65541 IVC65537:IVC65541 JEY65537:JEY65541 JOU65537:JOU65541 JYQ65537:JYQ65541 KIM65537:KIM65541 KSI65537:KSI65541 LCE65537:LCE65541 LMA65537:LMA65541 LVW65537:LVW65541 MFS65537:MFS65541 MPO65537:MPO65541 MZK65537:MZK65541 NJG65537:NJG65541 NTC65537:NTC65541 OCY65537:OCY65541 OMU65537:OMU65541 OWQ65537:OWQ65541 PGM65537:PGM65541 PQI65537:PQI65541 QAE65537:QAE65541 QKA65537:QKA65541 QTW65537:QTW65541 RDS65537:RDS65541 RNO65537:RNO65541 RXK65537:RXK65541 SHG65537:SHG65541 SRC65537:SRC65541 TAY65537:TAY65541 TKU65537:TKU65541 TUQ65537:TUQ65541 UEM65537:UEM65541 UOI65537:UOI65541 UYE65537:UYE65541 VIA65537:VIA65541 VRW65537:VRW65541 WBS65537:WBS65541 WLO65537:WLO65541 WVK65537:WVK65541 C131073:C131077 IY131073:IY131077 SU131073:SU131077 ACQ131073:ACQ131077 AMM131073:AMM131077 AWI131073:AWI131077 BGE131073:BGE131077 BQA131073:BQA131077 BZW131073:BZW131077 CJS131073:CJS131077 CTO131073:CTO131077 DDK131073:DDK131077 DNG131073:DNG131077 DXC131073:DXC131077 EGY131073:EGY131077 EQU131073:EQU131077 FAQ131073:FAQ131077 FKM131073:FKM131077 FUI131073:FUI131077 GEE131073:GEE131077 GOA131073:GOA131077 GXW131073:GXW131077 HHS131073:HHS131077 HRO131073:HRO131077 IBK131073:IBK131077 ILG131073:ILG131077 IVC131073:IVC131077 JEY131073:JEY131077 JOU131073:JOU131077 JYQ131073:JYQ131077 KIM131073:KIM131077 KSI131073:KSI131077 LCE131073:LCE131077 LMA131073:LMA131077 LVW131073:LVW131077 MFS131073:MFS131077 MPO131073:MPO131077 MZK131073:MZK131077 NJG131073:NJG131077 NTC131073:NTC131077 OCY131073:OCY131077 OMU131073:OMU131077 OWQ131073:OWQ131077 PGM131073:PGM131077 PQI131073:PQI131077 QAE131073:QAE131077 QKA131073:QKA131077 QTW131073:QTW131077 RDS131073:RDS131077 RNO131073:RNO131077 RXK131073:RXK131077 SHG131073:SHG131077 SRC131073:SRC131077 TAY131073:TAY131077 TKU131073:TKU131077 TUQ131073:TUQ131077 UEM131073:UEM131077 UOI131073:UOI131077 UYE131073:UYE131077 VIA131073:VIA131077 VRW131073:VRW131077 WBS131073:WBS131077 WLO131073:WLO131077 WVK131073:WVK131077 C196609:C196613 IY196609:IY196613 SU196609:SU196613 ACQ196609:ACQ196613 AMM196609:AMM196613 AWI196609:AWI196613 BGE196609:BGE196613 BQA196609:BQA196613 BZW196609:BZW196613 CJS196609:CJS196613 CTO196609:CTO196613 DDK196609:DDK196613 DNG196609:DNG196613 DXC196609:DXC196613 EGY196609:EGY196613 EQU196609:EQU196613 FAQ196609:FAQ196613 FKM196609:FKM196613 FUI196609:FUI196613 GEE196609:GEE196613 GOA196609:GOA196613 GXW196609:GXW196613 HHS196609:HHS196613 HRO196609:HRO196613 IBK196609:IBK196613 ILG196609:ILG196613 IVC196609:IVC196613 JEY196609:JEY196613 JOU196609:JOU196613 JYQ196609:JYQ196613 KIM196609:KIM196613 KSI196609:KSI196613 LCE196609:LCE196613 LMA196609:LMA196613 LVW196609:LVW196613 MFS196609:MFS196613 MPO196609:MPO196613 MZK196609:MZK196613 NJG196609:NJG196613 NTC196609:NTC196613 OCY196609:OCY196613 OMU196609:OMU196613 OWQ196609:OWQ196613 PGM196609:PGM196613 PQI196609:PQI196613 QAE196609:QAE196613 QKA196609:QKA196613 QTW196609:QTW196613 RDS196609:RDS196613 RNO196609:RNO196613 RXK196609:RXK196613 SHG196609:SHG196613 SRC196609:SRC196613 TAY196609:TAY196613 TKU196609:TKU196613 TUQ196609:TUQ196613 UEM196609:UEM196613 UOI196609:UOI196613 UYE196609:UYE196613 VIA196609:VIA196613 VRW196609:VRW196613 WBS196609:WBS196613 WLO196609:WLO196613 WVK196609:WVK196613 C262145:C262149 IY262145:IY262149 SU262145:SU262149 ACQ262145:ACQ262149 AMM262145:AMM262149 AWI262145:AWI262149 BGE262145:BGE262149 BQA262145:BQA262149 BZW262145:BZW262149 CJS262145:CJS262149 CTO262145:CTO262149 DDK262145:DDK262149 DNG262145:DNG262149 DXC262145:DXC262149 EGY262145:EGY262149 EQU262145:EQU262149 FAQ262145:FAQ262149 FKM262145:FKM262149 FUI262145:FUI262149 GEE262145:GEE262149 GOA262145:GOA262149 GXW262145:GXW262149 HHS262145:HHS262149 HRO262145:HRO262149 IBK262145:IBK262149 ILG262145:ILG262149 IVC262145:IVC262149 JEY262145:JEY262149 JOU262145:JOU262149 JYQ262145:JYQ262149 KIM262145:KIM262149 KSI262145:KSI262149 LCE262145:LCE262149 LMA262145:LMA262149 LVW262145:LVW262149 MFS262145:MFS262149 MPO262145:MPO262149 MZK262145:MZK262149 NJG262145:NJG262149 NTC262145:NTC262149 OCY262145:OCY262149 OMU262145:OMU262149 OWQ262145:OWQ262149 PGM262145:PGM262149 PQI262145:PQI262149 QAE262145:QAE262149 QKA262145:QKA262149 QTW262145:QTW262149 RDS262145:RDS262149 RNO262145:RNO262149 RXK262145:RXK262149 SHG262145:SHG262149 SRC262145:SRC262149 TAY262145:TAY262149 TKU262145:TKU262149 TUQ262145:TUQ262149 UEM262145:UEM262149 UOI262145:UOI262149 UYE262145:UYE262149 VIA262145:VIA262149 VRW262145:VRW262149 WBS262145:WBS262149 WLO262145:WLO262149 WVK262145:WVK262149 C327681:C327685 IY327681:IY327685 SU327681:SU327685 ACQ327681:ACQ327685 AMM327681:AMM327685 AWI327681:AWI327685 BGE327681:BGE327685 BQA327681:BQA327685 BZW327681:BZW327685 CJS327681:CJS327685 CTO327681:CTO327685 DDK327681:DDK327685 DNG327681:DNG327685 DXC327681:DXC327685 EGY327681:EGY327685 EQU327681:EQU327685 FAQ327681:FAQ327685 FKM327681:FKM327685 FUI327681:FUI327685 GEE327681:GEE327685 GOA327681:GOA327685 GXW327681:GXW327685 HHS327681:HHS327685 HRO327681:HRO327685 IBK327681:IBK327685 ILG327681:ILG327685 IVC327681:IVC327685 JEY327681:JEY327685 JOU327681:JOU327685 JYQ327681:JYQ327685 KIM327681:KIM327685 KSI327681:KSI327685 LCE327681:LCE327685 LMA327681:LMA327685 LVW327681:LVW327685 MFS327681:MFS327685 MPO327681:MPO327685 MZK327681:MZK327685 NJG327681:NJG327685 NTC327681:NTC327685 OCY327681:OCY327685 OMU327681:OMU327685 OWQ327681:OWQ327685 PGM327681:PGM327685 PQI327681:PQI327685 QAE327681:QAE327685 QKA327681:QKA327685 QTW327681:QTW327685 RDS327681:RDS327685 RNO327681:RNO327685 RXK327681:RXK327685 SHG327681:SHG327685 SRC327681:SRC327685 TAY327681:TAY327685 TKU327681:TKU327685 TUQ327681:TUQ327685 UEM327681:UEM327685 UOI327681:UOI327685 UYE327681:UYE327685 VIA327681:VIA327685 VRW327681:VRW327685 WBS327681:WBS327685 WLO327681:WLO327685 WVK327681:WVK327685 C393217:C393221 IY393217:IY393221 SU393217:SU393221 ACQ393217:ACQ393221 AMM393217:AMM393221 AWI393217:AWI393221 BGE393217:BGE393221 BQA393217:BQA393221 BZW393217:BZW393221 CJS393217:CJS393221 CTO393217:CTO393221 DDK393217:DDK393221 DNG393217:DNG393221 DXC393217:DXC393221 EGY393217:EGY393221 EQU393217:EQU393221 FAQ393217:FAQ393221 FKM393217:FKM393221 FUI393217:FUI393221 GEE393217:GEE393221 GOA393217:GOA393221 GXW393217:GXW393221 HHS393217:HHS393221 HRO393217:HRO393221 IBK393217:IBK393221 ILG393217:ILG393221 IVC393217:IVC393221 JEY393217:JEY393221 JOU393217:JOU393221 JYQ393217:JYQ393221 KIM393217:KIM393221 KSI393217:KSI393221 LCE393217:LCE393221 LMA393217:LMA393221 LVW393217:LVW393221 MFS393217:MFS393221 MPO393217:MPO393221 MZK393217:MZK393221 NJG393217:NJG393221 NTC393217:NTC393221 OCY393217:OCY393221 OMU393217:OMU393221 OWQ393217:OWQ393221 PGM393217:PGM393221 PQI393217:PQI393221 QAE393217:QAE393221 QKA393217:QKA393221 QTW393217:QTW393221 RDS393217:RDS393221 RNO393217:RNO393221 RXK393217:RXK393221 SHG393217:SHG393221 SRC393217:SRC393221 TAY393217:TAY393221 TKU393217:TKU393221 TUQ393217:TUQ393221 UEM393217:UEM393221 UOI393217:UOI393221 UYE393217:UYE393221 VIA393217:VIA393221 VRW393217:VRW393221 WBS393217:WBS393221 WLO393217:WLO393221 WVK393217:WVK393221 C458753:C458757 IY458753:IY458757 SU458753:SU458757 ACQ458753:ACQ458757 AMM458753:AMM458757 AWI458753:AWI458757 BGE458753:BGE458757 BQA458753:BQA458757 BZW458753:BZW458757 CJS458753:CJS458757 CTO458753:CTO458757 DDK458753:DDK458757 DNG458753:DNG458757 DXC458753:DXC458757 EGY458753:EGY458757 EQU458753:EQU458757 FAQ458753:FAQ458757 FKM458753:FKM458757 FUI458753:FUI458757 GEE458753:GEE458757 GOA458753:GOA458757 GXW458753:GXW458757 HHS458753:HHS458757 HRO458753:HRO458757 IBK458753:IBK458757 ILG458753:ILG458757 IVC458753:IVC458757 JEY458753:JEY458757 JOU458753:JOU458757 JYQ458753:JYQ458757 KIM458753:KIM458757 KSI458753:KSI458757 LCE458753:LCE458757 LMA458753:LMA458757 LVW458753:LVW458757 MFS458753:MFS458757 MPO458753:MPO458757 MZK458753:MZK458757 NJG458753:NJG458757 NTC458753:NTC458757 OCY458753:OCY458757 OMU458753:OMU458757 OWQ458753:OWQ458757 PGM458753:PGM458757 PQI458753:PQI458757 QAE458753:QAE458757 QKA458753:QKA458757 QTW458753:QTW458757 RDS458753:RDS458757 RNO458753:RNO458757 RXK458753:RXK458757 SHG458753:SHG458757 SRC458753:SRC458757 TAY458753:TAY458757 TKU458753:TKU458757 TUQ458753:TUQ458757 UEM458753:UEM458757 UOI458753:UOI458757 UYE458753:UYE458757 VIA458753:VIA458757 VRW458753:VRW458757 WBS458753:WBS458757 WLO458753:WLO458757 WVK458753:WVK458757 C524289:C524293 IY524289:IY524293 SU524289:SU524293 ACQ524289:ACQ524293 AMM524289:AMM524293 AWI524289:AWI524293 BGE524289:BGE524293 BQA524289:BQA524293 BZW524289:BZW524293 CJS524289:CJS524293 CTO524289:CTO524293 DDK524289:DDK524293 DNG524289:DNG524293 DXC524289:DXC524293 EGY524289:EGY524293 EQU524289:EQU524293 FAQ524289:FAQ524293 FKM524289:FKM524293 FUI524289:FUI524293 GEE524289:GEE524293 GOA524289:GOA524293 GXW524289:GXW524293 HHS524289:HHS524293 HRO524289:HRO524293 IBK524289:IBK524293 ILG524289:ILG524293 IVC524289:IVC524293 JEY524289:JEY524293 JOU524289:JOU524293 JYQ524289:JYQ524293 KIM524289:KIM524293 KSI524289:KSI524293 LCE524289:LCE524293 LMA524289:LMA524293 LVW524289:LVW524293 MFS524289:MFS524293 MPO524289:MPO524293 MZK524289:MZK524293 NJG524289:NJG524293 NTC524289:NTC524293 OCY524289:OCY524293 OMU524289:OMU524293 OWQ524289:OWQ524293 PGM524289:PGM524293 PQI524289:PQI524293 QAE524289:QAE524293 QKA524289:QKA524293 QTW524289:QTW524293 RDS524289:RDS524293 RNO524289:RNO524293 RXK524289:RXK524293 SHG524289:SHG524293 SRC524289:SRC524293 TAY524289:TAY524293 TKU524289:TKU524293 TUQ524289:TUQ524293 UEM524289:UEM524293 UOI524289:UOI524293 UYE524289:UYE524293 VIA524289:VIA524293 VRW524289:VRW524293 WBS524289:WBS524293 WLO524289:WLO524293 WVK524289:WVK524293 C589825:C589829 IY589825:IY589829 SU589825:SU589829 ACQ589825:ACQ589829 AMM589825:AMM589829 AWI589825:AWI589829 BGE589825:BGE589829 BQA589825:BQA589829 BZW589825:BZW589829 CJS589825:CJS589829 CTO589825:CTO589829 DDK589825:DDK589829 DNG589825:DNG589829 DXC589825:DXC589829 EGY589825:EGY589829 EQU589825:EQU589829 FAQ589825:FAQ589829 FKM589825:FKM589829 FUI589825:FUI589829 GEE589825:GEE589829 GOA589825:GOA589829 GXW589825:GXW589829 HHS589825:HHS589829 HRO589825:HRO589829 IBK589825:IBK589829 ILG589825:ILG589829 IVC589825:IVC589829 JEY589825:JEY589829 JOU589825:JOU589829 JYQ589825:JYQ589829 KIM589825:KIM589829 KSI589825:KSI589829 LCE589825:LCE589829 LMA589825:LMA589829 LVW589825:LVW589829 MFS589825:MFS589829 MPO589825:MPO589829 MZK589825:MZK589829 NJG589825:NJG589829 NTC589825:NTC589829 OCY589825:OCY589829 OMU589825:OMU589829 OWQ589825:OWQ589829 PGM589825:PGM589829 PQI589825:PQI589829 QAE589825:QAE589829 QKA589825:QKA589829 QTW589825:QTW589829 RDS589825:RDS589829 RNO589825:RNO589829 RXK589825:RXK589829 SHG589825:SHG589829 SRC589825:SRC589829 TAY589825:TAY589829 TKU589825:TKU589829 TUQ589825:TUQ589829 UEM589825:UEM589829 UOI589825:UOI589829 UYE589825:UYE589829 VIA589825:VIA589829 VRW589825:VRW589829 WBS589825:WBS589829 WLO589825:WLO589829 WVK589825:WVK589829 C655361:C655365 IY655361:IY655365 SU655361:SU655365 ACQ655361:ACQ655365 AMM655361:AMM655365 AWI655361:AWI655365 BGE655361:BGE655365 BQA655361:BQA655365 BZW655361:BZW655365 CJS655361:CJS655365 CTO655361:CTO655365 DDK655361:DDK655365 DNG655361:DNG655365 DXC655361:DXC655365 EGY655361:EGY655365 EQU655361:EQU655365 FAQ655361:FAQ655365 FKM655361:FKM655365 FUI655361:FUI655365 GEE655361:GEE655365 GOA655361:GOA655365 GXW655361:GXW655365 HHS655361:HHS655365 HRO655361:HRO655365 IBK655361:IBK655365 ILG655361:ILG655365 IVC655361:IVC655365 JEY655361:JEY655365 JOU655361:JOU655365 JYQ655361:JYQ655365 KIM655361:KIM655365 KSI655361:KSI655365 LCE655361:LCE655365 LMA655361:LMA655365 LVW655361:LVW655365 MFS655361:MFS655365 MPO655361:MPO655365 MZK655361:MZK655365 NJG655361:NJG655365 NTC655361:NTC655365 OCY655361:OCY655365 OMU655361:OMU655365 OWQ655361:OWQ655365 PGM655361:PGM655365 PQI655361:PQI655365 QAE655361:QAE655365 QKA655361:QKA655365 QTW655361:QTW655365 RDS655361:RDS655365 RNO655361:RNO655365 RXK655361:RXK655365 SHG655361:SHG655365 SRC655361:SRC655365 TAY655361:TAY655365 TKU655361:TKU655365 TUQ655361:TUQ655365 UEM655361:UEM655365 UOI655361:UOI655365 UYE655361:UYE655365 VIA655361:VIA655365 VRW655361:VRW655365 WBS655361:WBS655365 WLO655361:WLO655365 WVK655361:WVK655365 C720897:C720901 IY720897:IY720901 SU720897:SU720901 ACQ720897:ACQ720901 AMM720897:AMM720901 AWI720897:AWI720901 BGE720897:BGE720901 BQA720897:BQA720901 BZW720897:BZW720901 CJS720897:CJS720901 CTO720897:CTO720901 DDK720897:DDK720901 DNG720897:DNG720901 DXC720897:DXC720901 EGY720897:EGY720901 EQU720897:EQU720901 FAQ720897:FAQ720901 FKM720897:FKM720901 FUI720897:FUI720901 GEE720897:GEE720901 GOA720897:GOA720901 GXW720897:GXW720901 HHS720897:HHS720901 HRO720897:HRO720901 IBK720897:IBK720901 ILG720897:ILG720901 IVC720897:IVC720901 JEY720897:JEY720901 JOU720897:JOU720901 JYQ720897:JYQ720901 KIM720897:KIM720901 KSI720897:KSI720901 LCE720897:LCE720901 LMA720897:LMA720901 LVW720897:LVW720901 MFS720897:MFS720901 MPO720897:MPO720901 MZK720897:MZK720901 NJG720897:NJG720901 NTC720897:NTC720901 OCY720897:OCY720901 OMU720897:OMU720901 OWQ720897:OWQ720901 PGM720897:PGM720901 PQI720897:PQI720901 QAE720897:QAE720901 QKA720897:QKA720901 QTW720897:QTW720901 RDS720897:RDS720901 RNO720897:RNO720901 RXK720897:RXK720901 SHG720897:SHG720901 SRC720897:SRC720901 TAY720897:TAY720901 TKU720897:TKU720901 TUQ720897:TUQ720901 UEM720897:UEM720901 UOI720897:UOI720901 UYE720897:UYE720901 VIA720897:VIA720901 VRW720897:VRW720901 WBS720897:WBS720901 WLO720897:WLO720901 WVK720897:WVK720901 C786433:C786437 IY786433:IY786437 SU786433:SU786437 ACQ786433:ACQ786437 AMM786433:AMM786437 AWI786433:AWI786437 BGE786433:BGE786437 BQA786433:BQA786437 BZW786433:BZW786437 CJS786433:CJS786437 CTO786433:CTO786437 DDK786433:DDK786437 DNG786433:DNG786437 DXC786433:DXC786437 EGY786433:EGY786437 EQU786433:EQU786437 FAQ786433:FAQ786437 FKM786433:FKM786437 FUI786433:FUI786437 GEE786433:GEE786437 GOA786433:GOA786437 GXW786433:GXW786437 HHS786433:HHS786437 HRO786433:HRO786437 IBK786433:IBK786437 ILG786433:ILG786437 IVC786433:IVC786437 JEY786433:JEY786437 JOU786433:JOU786437 JYQ786433:JYQ786437 KIM786433:KIM786437 KSI786433:KSI786437 LCE786433:LCE786437 LMA786433:LMA786437 LVW786433:LVW786437 MFS786433:MFS786437 MPO786433:MPO786437 MZK786433:MZK786437 NJG786433:NJG786437 NTC786433:NTC786437 OCY786433:OCY786437 OMU786433:OMU786437 OWQ786433:OWQ786437 PGM786433:PGM786437 PQI786433:PQI786437 QAE786433:QAE786437 QKA786433:QKA786437 QTW786433:QTW786437 RDS786433:RDS786437 RNO786433:RNO786437 RXK786433:RXK786437 SHG786433:SHG786437 SRC786433:SRC786437 TAY786433:TAY786437 TKU786433:TKU786437 TUQ786433:TUQ786437 UEM786433:UEM786437 UOI786433:UOI786437 UYE786433:UYE786437 VIA786433:VIA786437 VRW786433:VRW786437 WBS786433:WBS786437 WLO786433:WLO786437 WVK786433:WVK786437 C851969:C851973 IY851969:IY851973 SU851969:SU851973 ACQ851969:ACQ851973 AMM851969:AMM851973 AWI851969:AWI851973 BGE851969:BGE851973 BQA851969:BQA851973 BZW851969:BZW851973 CJS851969:CJS851973 CTO851969:CTO851973 DDK851969:DDK851973 DNG851969:DNG851973 DXC851969:DXC851973 EGY851969:EGY851973 EQU851969:EQU851973 FAQ851969:FAQ851973 FKM851969:FKM851973 FUI851969:FUI851973 GEE851969:GEE851973 GOA851969:GOA851973 GXW851969:GXW851973 HHS851969:HHS851973 HRO851969:HRO851973 IBK851969:IBK851973 ILG851969:ILG851973 IVC851969:IVC851973 JEY851969:JEY851973 JOU851969:JOU851973 JYQ851969:JYQ851973 KIM851969:KIM851973 KSI851969:KSI851973 LCE851969:LCE851973 LMA851969:LMA851973 LVW851969:LVW851973 MFS851969:MFS851973 MPO851969:MPO851973 MZK851969:MZK851973 NJG851969:NJG851973 NTC851969:NTC851973 OCY851969:OCY851973 OMU851969:OMU851973 OWQ851969:OWQ851973 PGM851969:PGM851973 PQI851969:PQI851973 QAE851969:QAE851973 QKA851969:QKA851973 QTW851969:QTW851973 RDS851969:RDS851973 RNO851969:RNO851973 RXK851969:RXK851973 SHG851969:SHG851973 SRC851969:SRC851973 TAY851969:TAY851973 TKU851969:TKU851973 TUQ851969:TUQ851973 UEM851969:UEM851973 UOI851969:UOI851973 UYE851969:UYE851973 VIA851969:VIA851973 VRW851969:VRW851973 WBS851969:WBS851973 WLO851969:WLO851973 WVK851969:WVK851973 C917505:C917509 IY917505:IY917509 SU917505:SU917509 ACQ917505:ACQ917509 AMM917505:AMM917509 AWI917505:AWI917509 BGE917505:BGE917509 BQA917505:BQA917509 BZW917505:BZW917509 CJS917505:CJS917509 CTO917505:CTO917509 DDK917505:DDK917509 DNG917505:DNG917509 DXC917505:DXC917509 EGY917505:EGY917509 EQU917505:EQU917509 FAQ917505:FAQ917509 FKM917505:FKM917509 FUI917505:FUI917509 GEE917505:GEE917509 GOA917505:GOA917509 GXW917505:GXW917509 HHS917505:HHS917509 HRO917505:HRO917509 IBK917505:IBK917509 ILG917505:ILG917509 IVC917505:IVC917509 JEY917505:JEY917509 JOU917505:JOU917509 JYQ917505:JYQ917509 KIM917505:KIM917509 KSI917505:KSI917509 LCE917505:LCE917509 LMA917505:LMA917509 LVW917505:LVW917509 MFS917505:MFS917509 MPO917505:MPO917509 MZK917505:MZK917509 NJG917505:NJG917509 NTC917505:NTC917509 OCY917505:OCY917509 OMU917505:OMU917509 OWQ917505:OWQ917509 PGM917505:PGM917509 PQI917505:PQI917509 QAE917505:QAE917509 QKA917505:QKA917509 QTW917505:QTW917509 RDS917505:RDS917509 RNO917505:RNO917509 RXK917505:RXK917509 SHG917505:SHG917509 SRC917505:SRC917509 TAY917505:TAY917509 TKU917505:TKU917509 TUQ917505:TUQ917509 UEM917505:UEM917509 UOI917505:UOI917509 UYE917505:UYE917509 VIA917505:VIA917509 VRW917505:VRW917509 WBS917505:WBS917509 WLO917505:WLO917509 WVK917505:WVK917509 C983041:C983045 IY983041:IY983045 SU983041:SU983045 ACQ983041:ACQ983045 AMM983041:AMM983045 AWI983041:AWI983045 BGE983041:BGE983045 BQA983041:BQA983045 BZW983041:BZW983045 CJS983041:CJS983045 CTO983041:CTO983045 DDK983041:DDK983045 DNG983041:DNG983045 DXC983041:DXC983045 EGY983041:EGY983045 EQU983041:EQU983045 FAQ983041:FAQ983045 FKM983041:FKM983045 FUI983041:FUI983045 GEE983041:GEE983045 GOA983041:GOA983045 GXW983041:GXW983045 HHS983041:HHS983045 HRO983041:HRO983045 IBK983041:IBK983045 ILG983041:ILG983045 IVC983041:IVC983045 JEY983041:JEY983045 JOU983041:JOU983045 JYQ983041:JYQ983045 KIM983041:KIM983045 KSI983041:KSI983045 LCE983041:LCE983045 LMA983041:LMA983045 LVW983041:LVW983045 MFS983041:MFS983045 MPO983041:MPO983045 MZK983041:MZK983045 NJG983041:NJG983045 NTC983041:NTC983045 OCY983041:OCY983045 OMU983041:OMU983045 OWQ983041:OWQ983045 PGM983041:PGM983045 PQI983041:PQI983045 QAE983041:QAE983045 QKA983041:QKA983045 QTW983041:QTW983045 RDS983041:RDS983045 RNO983041:RNO983045 RXK983041:RXK983045 SHG983041:SHG983045 SRC983041:SRC983045 TAY983041:TAY983045 TKU983041:TKU983045 TUQ983041:TUQ983045 UEM983041:UEM983045 UOI983041:UOI983045 UYE983041:UYE983045 VIA983041:VIA983045 VRW983041:VRW983045 WBS983041:WBS983045 WLO983041:WLO983045 WVK983041:WVK983045 C7:D21 IY7:IZ21 SU7:SV21 ACQ7:ACR21 AMM7:AMN21 AWI7:AWJ21 BGE7:BGF21 BQA7:BQB21 BZW7:BZX21 CJS7:CJT21 CTO7:CTP21 DDK7:DDL21 DNG7:DNH21 DXC7:DXD21 EGY7:EGZ21 EQU7:EQV21 FAQ7:FAR21 FKM7:FKN21 FUI7:FUJ21 GEE7:GEF21 GOA7:GOB21 GXW7:GXX21 HHS7:HHT21 HRO7:HRP21 IBK7:IBL21 ILG7:ILH21 IVC7:IVD21 JEY7:JEZ21 JOU7:JOV21 JYQ7:JYR21 KIM7:KIN21 KSI7:KSJ21 LCE7:LCF21 LMA7:LMB21 LVW7:LVX21 MFS7:MFT21 MPO7:MPP21 MZK7:MZL21 NJG7:NJH21 NTC7:NTD21 OCY7:OCZ21 OMU7:OMV21 OWQ7:OWR21 PGM7:PGN21 PQI7:PQJ21 QAE7:QAF21 QKA7:QKB21 QTW7:QTX21 RDS7:RDT21 RNO7:RNP21 RXK7:RXL21 SHG7:SHH21 SRC7:SRD21 TAY7:TAZ21 TKU7:TKV21 TUQ7:TUR21 UEM7:UEN21 UOI7:UOJ21 UYE7:UYF21 VIA7:VIB21 VRW7:VRX21 WBS7:WBT21 WLO7:WLP21 WVK7:WVL21 C65543:D65557 IY65543:IZ65557 SU65543:SV65557 ACQ65543:ACR65557 AMM65543:AMN65557 AWI65543:AWJ65557 BGE65543:BGF65557 BQA65543:BQB65557 BZW65543:BZX65557 CJS65543:CJT65557 CTO65543:CTP65557 DDK65543:DDL65557 DNG65543:DNH65557 DXC65543:DXD65557 EGY65543:EGZ65557 EQU65543:EQV65557 FAQ65543:FAR65557 FKM65543:FKN65557 FUI65543:FUJ65557 GEE65543:GEF65557 GOA65543:GOB65557 GXW65543:GXX65557 HHS65543:HHT65557 HRO65543:HRP65557 IBK65543:IBL65557 ILG65543:ILH65557 IVC65543:IVD65557 JEY65543:JEZ65557 JOU65543:JOV65557 JYQ65543:JYR65557 KIM65543:KIN65557 KSI65543:KSJ65557 LCE65543:LCF65557 LMA65543:LMB65557 LVW65543:LVX65557 MFS65543:MFT65557 MPO65543:MPP65557 MZK65543:MZL65557 NJG65543:NJH65557 NTC65543:NTD65557 OCY65543:OCZ65557 OMU65543:OMV65557 OWQ65543:OWR65557 PGM65543:PGN65557 PQI65543:PQJ65557 QAE65543:QAF65557 QKA65543:QKB65557 QTW65543:QTX65557 RDS65543:RDT65557 RNO65543:RNP65557 RXK65543:RXL65557 SHG65543:SHH65557 SRC65543:SRD65557 TAY65543:TAZ65557 TKU65543:TKV65557 TUQ65543:TUR65557 UEM65543:UEN65557 UOI65543:UOJ65557 UYE65543:UYF65557 VIA65543:VIB65557 VRW65543:VRX65557 WBS65543:WBT65557 WLO65543:WLP65557 WVK65543:WVL65557 C131079:D131093 IY131079:IZ131093 SU131079:SV131093 ACQ131079:ACR131093 AMM131079:AMN131093 AWI131079:AWJ131093 BGE131079:BGF131093 BQA131079:BQB131093 BZW131079:BZX131093 CJS131079:CJT131093 CTO131079:CTP131093 DDK131079:DDL131093 DNG131079:DNH131093 DXC131079:DXD131093 EGY131079:EGZ131093 EQU131079:EQV131093 FAQ131079:FAR131093 FKM131079:FKN131093 FUI131079:FUJ131093 GEE131079:GEF131093 GOA131079:GOB131093 GXW131079:GXX131093 HHS131079:HHT131093 HRO131079:HRP131093 IBK131079:IBL131093 ILG131079:ILH131093 IVC131079:IVD131093 JEY131079:JEZ131093 JOU131079:JOV131093 JYQ131079:JYR131093 KIM131079:KIN131093 KSI131079:KSJ131093 LCE131079:LCF131093 LMA131079:LMB131093 LVW131079:LVX131093 MFS131079:MFT131093 MPO131079:MPP131093 MZK131079:MZL131093 NJG131079:NJH131093 NTC131079:NTD131093 OCY131079:OCZ131093 OMU131079:OMV131093 OWQ131079:OWR131093 PGM131079:PGN131093 PQI131079:PQJ131093 QAE131079:QAF131093 QKA131079:QKB131093 QTW131079:QTX131093 RDS131079:RDT131093 RNO131079:RNP131093 RXK131079:RXL131093 SHG131079:SHH131093 SRC131079:SRD131093 TAY131079:TAZ131093 TKU131079:TKV131093 TUQ131079:TUR131093 UEM131079:UEN131093 UOI131079:UOJ131093 UYE131079:UYF131093 VIA131079:VIB131093 VRW131079:VRX131093 WBS131079:WBT131093 WLO131079:WLP131093 WVK131079:WVL131093 C196615:D196629 IY196615:IZ196629 SU196615:SV196629 ACQ196615:ACR196629 AMM196615:AMN196629 AWI196615:AWJ196629 BGE196615:BGF196629 BQA196615:BQB196629 BZW196615:BZX196629 CJS196615:CJT196629 CTO196615:CTP196629 DDK196615:DDL196629 DNG196615:DNH196629 DXC196615:DXD196629 EGY196615:EGZ196629 EQU196615:EQV196629 FAQ196615:FAR196629 FKM196615:FKN196629 FUI196615:FUJ196629 GEE196615:GEF196629 GOA196615:GOB196629 GXW196615:GXX196629 HHS196615:HHT196629 HRO196615:HRP196629 IBK196615:IBL196629 ILG196615:ILH196629 IVC196615:IVD196629 JEY196615:JEZ196629 JOU196615:JOV196629 JYQ196615:JYR196629 KIM196615:KIN196629 KSI196615:KSJ196629 LCE196615:LCF196629 LMA196615:LMB196629 LVW196615:LVX196629 MFS196615:MFT196629 MPO196615:MPP196629 MZK196615:MZL196629 NJG196615:NJH196629 NTC196615:NTD196629 OCY196615:OCZ196629 OMU196615:OMV196629 OWQ196615:OWR196629 PGM196615:PGN196629 PQI196615:PQJ196629 QAE196615:QAF196629 QKA196615:QKB196629 QTW196615:QTX196629 RDS196615:RDT196629 RNO196615:RNP196629 RXK196615:RXL196629 SHG196615:SHH196629 SRC196615:SRD196629 TAY196615:TAZ196629 TKU196615:TKV196629 TUQ196615:TUR196629 UEM196615:UEN196629 UOI196615:UOJ196629 UYE196615:UYF196629 VIA196615:VIB196629 VRW196615:VRX196629 WBS196615:WBT196629 WLO196615:WLP196629 WVK196615:WVL196629 C262151:D262165 IY262151:IZ262165 SU262151:SV262165 ACQ262151:ACR262165 AMM262151:AMN262165 AWI262151:AWJ262165 BGE262151:BGF262165 BQA262151:BQB262165 BZW262151:BZX262165 CJS262151:CJT262165 CTO262151:CTP262165 DDK262151:DDL262165 DNG262151:DNH262165 DXC262151:DXD262165 EGY262151:EGZ262165 EQU262151:EQV262165 FAQ262151:FAR262165 FKM262151:FKN262165 FUI262151:FUJ262165 GEE262151:GEF262165 GOA262151:GOB262165 GXW262151:GXX262165 HHS262151:HHT262165 HRO262151:HRP262165 IBK262151:IBL262165 ILG262151:ILH262165 IVC262151:IVD262165 JEY262151:JEZ262165 JOU262151:JOV262165 JYQ262151:JYR262165 KIM262151:KIN262165 KSI262151:KSJ262165 LCE262151:LCF262165 LMA262151:LMB262165 LVW262151:LVX262165 MFS262151:MFT262165 MPO262151:MPP262165 MZK262151:MZL262165 NJG262151:NJH262165 NTC262151:NTD262165 OCY262151:OCZ262165 OMU262151:OMV262165 OWQ262151:OWR262165 PGM262151:PGN262165 PQI262151:PQJ262165 QAE262151:QAF262165 QKA262151:QKB262165 QTW262151:QTX262165 RDS262151:RDT262165 RNO262151:RNP262165 RXK262151:RXL262165 SHG262151:SHH262165 SRC262151:SRD262165 TAY262151:TAZ262165 TKU262151:TKV262165 TUQ262151:TUR262165 UEM262151:UEN262165 UOI262151:UOJ262165 UYE262151:UYF262165 VIA262151:VIB262165 VRW262151:VRX262165 WBS262151:WBT262165 WLO262151:WLP262165 WVK262151:WVL262165 C327687:D327701 IY327687:IZ327701 SU327687:SV327701 ACQ327687:ACR327701 AMM327687:AMN327701 AWI327687:AWJ327701 BGE327687:BGF327701 BQA327687:BQB327701 BZW327687:BZX327701 CJS327687:CJT327701 CTO327687:CTP327701 DDK327687:DDL327701 DNG327687:DNH327701 DXC327687:DXD327701 EGY327687:EGZ327701 EQU327687:EQV327701 FAQ327687:FAR327701 FKM327687:FKN327701 FUI327687:FUJ327701 GEE327687:GEF327701 GOA327687:GOB327701 GXW327687:GXX327701 HHS327687:HHT327701 HRO327687:HRP327701 IBK327687:IBL327701 ILG327687:ILH327701 IVC327687:IVD327701 JEY327687:JEZ327701 JOU327687:JOV327701 JYQ327687:JYR327701 KIM327687:KIN327701 KSI327687:KSJ327701 LCE327687:LCF327701 LMA327687:LMB327701 LVW327687:LVX327701 MFS327687:MFT327701 MPO327687:MPP327701 MZK327687:MZL327701 NJG327687:NJH327701 NTC327687:NTD327701 OCY327687:OCZ327701 OMU327687:OMV327701 OWQ327687:OWR327701 PGM327687:PGN327701 PQI327687:PQJ327701 QAE327687:QAF327701 QKA327687:QKB327701 QTW327687:QTX327701 RDS327687:RDT327701 RNO327687:RNP327701 RXK327687:RXL327701 SHG327687:SHH327701 SRC327687:SRD327701 TAY327687:TAZ327701 TKU327687:TKV327701 TUQ327687:TUR327701 UEM327687:UEN327701 UOI327687:UOJ327701 UYE327687:UYF327701 VIA327687:VIB327701 VRW327687:VRX327701 WBS327687:WBT327701 WLO327687:WLP327701 WVK327687:WVL327701 C393223:D393237 IY393223:IZ393237 SU393223:SV393237 ACQ393223:ACR393237 AMM393223:AMN393237 AWI393223:AWJ393237 BGE393223:BGF393237 BQA393223:BQB393237 BZW393223:BZX393237 CJS393223:CJT393237 CTO393223:CTP393237 DDK393223:DDL393237 DNG393223:DNH393237 DXC393223:DXD393237 EGY393223:EGZ393237 EQU393223:EQV393237 FAQ393223:FAR393237 FKM393223:FKN393237 FUI393223:FUJ393237 GEE393223:GEF393237 GOA393223:GOB393237 GXW393223:GXX393237 HHS393223:HHT393237 HRO393223:HRP393237 IBK393223:IBL393237 ILG393223:ILH393237 IVC393223:IVD393237 JEY393223:JEZ393237 JOU393223:JOV393237 JYQ393223:JYR393237 KIM393223:KIN393237 KSI393223:KSJ393237 LCE393223:LCF393237 LMA393223:LMB393237 LVW393223:LVX393237 MFS393223:MFT393237 MPO393223:MPP393237 MZK393223:MZL393237 NJG393223:NJH393237 NTC393223:NTD393237 OCY393223:OCZ393237 OMU393223:OMV393237 OWQ393223:OWR393237 PGM393223:PGN393237 PQI393223:PQJ393237 QAE393223:QAF393237 QKA393223:QKB393237 QTW393223:QTX393237 RDS393223:RDT393237 RNO393223:RNP393237 RXK393223:RXL393237 SHG393223:SHH393237 SRC393223:SRD393237 TAY393223:TAZ393237 TKU393223:TKV393237 TUQ393223:TUR393237 UEM393223:UEN393237 UOI393223:UOJ393237 UYE393223:UYF393237 VIA393223:VIB393237 VRW393223:VRX393237 WBS393223:WBT393237 WLO393223:WLP393237 WVK393223:WVL393237 C458759:D458773 IY458759:IZ458773 SU458759:SV458773 ACQ458759:ACR458773 AMM458759:AMN458773 AWI458759:AWJ458773 BGE458759:BGF458773 BQA458759:BQB458773 BZW458759:BZX458773 CJS458759:CJT458773 CTO458759:CTP458773 DDK458759:DDL458773 DNG458759:DNH458773 DXC458759:DXD458773 EGY458759:EGZ458773 EQU458759:EQV458773 FAQ458759:FAR458773 FKM458759:FKN458773 FUI458759:FUJ458773 GEE458759:GEF458773 GOA458759:GOB458773 GXW458759:GXX458773 HHS458759:HHT458773 HRO458759:HRP458773 IBK458759:IBL458773 ILG458759:ILH458773 IVC458759:IVD458773 JEY458759:JEZ458773 JOU458759:JOV458773 JYQ458759:JYR458773 KIM458759:KIN458773 KSI458759:KSJ458773 LCE458759:LCF458773 LMA458759:LMB458773 LVW458759:LVX458773 MFS458759:MFT458773 MPO458759:MPP458773 MZK458759:MZL458773 NJG458759:NJH458773 NTC458759:NTD458773 OCY458759:OCZ458773 OMU458759:OMV458773 OWQ458759:OWR458773 PGM458759:PGN458773 PQI458759:PQJ458773 QAE458759:QAF458773 QKA458759:QKB458773 QTW458759:QTX458773 RDS458759:RDT458773 RNO458759:RNP458773 RXK458759:RXL458773 SHG458759:SHH458773 SRC458759:SRD458773 TAY458759:TAZ458773 TKU458759:TKV458773 TUQ458759:TUR458773 UEM458759:UEN458773 UOI458759:UOJ458773 UYE458759:UYF458773 VIA458759:VIB458773 VRW458759:VRX458773 WBS458759:WBT458773 WLO458759:WLP458773 WVK458759:WVL458773 C524295:D524309 IY524295:IZ524309 SU524295:SV524309 ACQ524295:ACR524309 AMM524295:AMN524309 AWI524295:AWJ524309 BGE524295:BGF524309 BQA524295:BQB524309 BZW524295:BZX524309 CJS524295:CJT524309 CTO524295:CTP524309 DDK524295:DDL524309 DNG524295:DNH524309 DXC524295:DXD524309 EGY524295:EGZ524309 EQU524295:EQV524309 FAQ524295:FAR524309 FKM524295:FKN524309 FUI524295:FUJ524309 GEE524295:GEF524309 GOA524295:GOB524309 GXW524295:GXX524309 HHS524295:HHT524309 HRO524295:HRP524309 IBK524295:IBL524309 ILG524295:ILH524309 IVC524295:IVD524309 JEY524295:JEZ524309 JOU524295:JOV524309 JYQ524295:JYR524309 KIM524295:KIN524309 KSI524295:KSJ524309 LCE524295:LCF524309 LMA524295:LMB524309 LVW524295:LVX524309 MFS524295:MFT524309 MPO524295:MPP524309 MZK524295:MZL524309 NJG524295:NJH524309 NTC524295:NTD524309 OCY524295:OCZ524309 OMU524295:OMV524309 OWQ524295:OWR524309 PGM524295:PGN524309 PQI524295:PQJ524309 QAE524295:QAF524309 QKA524295:QKB524309 QTW524295:QTX524309 RDS524295:RDT524309 RNO524295:RNP524309 RXK524295:RXL524309 SHG524295:SHH524309 SRC524295:SRD524309 TAY524295:TAZ524309 TKU524295:TKV524309 TUQ524295:TUR524309 UEM524295:UEN524309 UOI524295:UOJ524309 UYE524295:UYF524309 VIA524295:VIB524309 VRW524295:VRX524309 WBS524295:WBT524309 WLO524295:WLP524309 WVK524295:WVL524309 C589831:D589845 IY589831:IZ589845 SU589831:SV589845 ACQ589831:ACR589845 AMM589831:AMN589845 AWI589831:AWJ589845 BGE589831:BGF589845 BQA589831:BQB589845 BZW589831:BZX589845 CJS589831:CJT589845 CTO589831:CTP589845 DDK589831:DDL589845 DNG589831:DNH589845 DXC589831:DXD589845 EGY589831:EGZ589845 EQU589831:EQV589845 FAQ589831:FAR589845 FKM589831:FKN589845 FUI589831:FUJ589845 GEE589831:GEF589845 GOA589831:GOB589845 GXW589831:GXX589845 HHS589831:HHT589845 HRO589831:HRP589845 IBK589831:IBL589845 ILG589831:ILH589845 IVC589831:IVD589845 JEY589831:JEZ589845 JOU589831:JOV589845 JYQ589831:JYR589845 KIM589831:KIN589845 KSI589831:KSJ589845 LCE589831:LCF589845 LMA589831:LMB589845 LVW589831:LVX589845 MFS589831:MFT589845 MPO589831:MPP589845 MZK589831:MZL589845 NJG589831:NJH589845 NTC589831:NTD589845 OCY589831:OCZ589845 OMU589831:OMV589845 OWQ589831:OWR589845 PGM589831:PGN589845 PQI589831:PQJ589845 QAE589831:QAF589845 QKA589831:QKB589845 QTW589831:QTX589845 RDS589831:RDT589845 RNO589831:RNP589845 RXK589831:RXL589845 SHG589831:SHH589845 SRC589831:SRD589845 TAY589831:TAZ589845 TKU589831:TKV589845 TUQ589831:TUR589845 UEM589831:UEN589845 UOI589831:UOJ589845 UYE589831:UYF589845 VIA589831:VIB589845 VRW589831:VRX589845 WBS589831:WBT589845 WLO589831:WLP589845 WVK589831:WVL589845 C655367:D655381 IY655367:IZ655381 SU655367:SV655381 ACQ655367:ACR655381 AMM655367:AMN655381 AWI655367:AWJ655381 BGE655367:BGF655381 BQA655367:BQB655381 BZW655367:BZX655381 CJS655367:CJT655381 CTO655367:CTP655381 DDK655367:DDL655381 DNG655367:DNH655381 DXC655367:DXD655381 EGY655367:EGZ655381 EQU655367:EQV655381 FAQ655367:FAR655381 FKM655367:FKN655381 FUI655367:FUJ655381 GEE655367:GEF655381 GOA655367:GOB655381 GXW655367:GXX655381 HHS655367:HHT655381 HRO655367:HRP655381 IBK655367:IBL655381 ILG655367:ILH655381 IVC655367:IVD655381 JEY655367:JEZ655381 JOU655367:JOV655381 JYQ655367:JYR655381 KIM655367:KIN655381 KSI655367:KSJ655381 LCE655367:LCF655381 LMA655367:LMB655381 LVW655367:LVX655381 MFS655367:MFT655381 MPO655367:MPP655381 MZK655367:MZL655381 NJG655367:NJH655381 NTC655367:NTD655381 OCY655367:OCZ655381 OMU655367:OMV655381 OWQ655367:OWR655381 PGM655367:PGN655381 PQI655367:PQJ655381 QAE655367:QAF655381 QKA655367:QKB655381 QTW655367:QTX655381 RDS655367:RDT655381 RNO655367:RNP655381 RXK655367:RXL655381 SHG655367:SHH655381 SRC655367:SRD655381 TAY655367:TAZ655381 TKU655367:TKV655381 TUQ655367:TUR655381 UEM655367:UEN655381 UOI655367:UOJ655381 UYE655367:UYF655381 VIA655367:VIB655381 VRW655367:VRX655381 WBS655367:WBT655381 WLO655367:WLP655381 WVK655367:WVL655381 C720903:D720917 IY720903:IZ720917 SU720903:SV720917 ACQ720903:ACR720917 AMM720903:AMN720917 AWI720903:AWJ720917 BGE720903:BGF720917 BQA720903:BQB720917 BZW720903:BZX720917 CJS720903:CJT720917 CTO720903:CTP720917 DDK720903:DDL720917 DNG720903:DNH720917 DXC720903:DXD720917 EGY720903:EGZ720917 EQU720903:EQV720917 FAQ720903:FAR720917 FKM720903:FKN720917 FUI720903:FUJ720917 GEE720903:GEF720917 GOA720903:GOB720917 GXW720903:GXX720917 HHS720903:HHT720917 HRO720903:HRP720917 IBK720903:IBL720917 ILG720903:ILH720917 IVC720903:IVD720917 JEY720903:JEZ720917 JOU720903:JOV720917 JYQ720903:JYR720917 KIM720903:KIN720917 KSI720903:KSJ720917 LCE720903:LCF720917 LMA720903:LMB720917 LVW720903:LVX720917 MFS720903:MFT720917 MPO720903:MPP720917 MZK720903:MZL720917 NJG720903:NJH720917 NTC720903:NTD720917 OCY720903:OCZ720917 OMU720903:OMV720917 OWQ720903:OWR720917 PGM720903:PGN720917 PQI720903:PQJ720917 QAE720903:QAF720917 QKA720903:QKB720917 QTW720903:QTX720917 RDS720903:RDT720917 RNO720903:RNP720917 RXK720903:RXL720917 SHG720903:SHH720917 SRC720903:SRD720917 TAY720903:TAZ720917 TKU720903:TKV720917 TUQ720903:TUR720917 UEM720903:UEN720917 UOI720903:UOJ720917 UYE720903:UYF720917 VIA720903:VIB720917 VRW720903:VRX720917 WBS720903:WBT720917 WLO720903:WLP720917 WVK720903:WVL720917 C786439:D786453 IY786439:IZ786453 SU786439:SV786453 ACQ786439:ACR786453 AMM786439:AMN786453 AWI786439:AWJ786453 BGE786439:BGF786453 BQA786439:BQB786453 BZW786439:BZX786453 CJS786439:CJT786453 CTO786439:CTP786453 DDK786439:DDL786453 DNG786439:DNH786453 DXC786439:DXD786453 EGY786439:EGZ786453 EQU786439:EQV786453 FAQ786439:FAR786453 FKM786439:FKN786453 FUI786439:FUJ786453 GEE786439:GEF786453 GOA786439:GOB786453 GXW786439:GXX786453 HHS786439:HHT786453 HRO786439:HRP786453 IBK786439:IBL786453 ILG786439:ILH786453 IVC786439:IVD786453 JEY786439:JEZ786453 JOU786439:JOV786453 JYQ786439:JYR786453 KIM786439:KIN786453 KSI786439:KSJ786453 LCE786439:LCF786453 LMA786439:LMB786453 LVW786439:LVX786453 MFS786439:MFT786453 MPO786439:MPP786453 MZK786439:MZL786453 NJG786439:NJH786453 NTC786439:NTD786453 OCY786439:OCZ786453 OMU786439:OMV786453 OWQ786439:OWR786453 PGM786439:PGN786453 PQI786439:PQJ786453 QAE786439:QAF786453 QKA786439:QKB786453 QTW786439:QTX786453 RDS786439:RDT786453 RNO786439:RNP786453 RXK786439:RXL786453 SHG786439:SHH786453 SRC786439:SRD786453 TAY786439:TAZ786453 TKU786439:TKV786453 TUQ786439:TUR786453 UEM786439:UEN786453 UOI786439:UOJ786453 UYE786439:UYF786453 VIA786439:VIB786453 VRW786439:VRX786453 WBS786439:WBT786453 WLO786439:WLP786453 WVK786439:WVL786453 C851975:D851989 IY851975:IZ851989 SU851975:SV851989 ACQ851975:ACR851989 AMM851975:AMN851989 AWI851975:AWJ851989 BGE851975:BGF851989 BQA851975:BQB851989 BZW851975:BZX851989 CJS851975:CJT851989 CTO851975:CTP851989 DDK851975:DDL851989 DNG851975:DNH851989 DXC851975:DXD851989 EGY851975:EGZ851989 EQU851975:EQV851989 FAQ851975:FAR851989 FKM851975:FKN851989 FUI851975:FUJ851989 GEE851975:GEF851989 GOA851975:GOB851989 GXW851975:GXX851989 HHS851975:HHT851989 HRO851975:HRP851989 IBK851975:IBL851989 ILG851975:ILH851989 IVC851975:IVD851989 JEY851975:JEZ851989 JOU851975:JOV851989 JYQ851975:JYR851989 KIM851975:KIN851989 KSI851975:KSJ851989 LCE851975:LCF851989 LMA851975:LMB851989 LVW851975:LVX851989 MFS851975:MFT851989 MPO851975:MPP851989 MZK851975:MZL851989 NJG851975:NJH851989 NTC851975:NTD851989 OCY851975:OCZ851989 OMU851975:OMV851989 OWQ851975:OWR851989 PGM851975:PGN851989 PQI851975:PQJ851989 QAE851975:QAF851989 QKA851975:QKB851989 QTW851975:QTX851989 RDS851975:RDT851989 RNO851975:RNP851989 RXK851975:RXL851989 SHG851975:SHH851989 SRC851975:SRD851989 TAY851975:TAZ851989 TKU851975:TKV851989 TUQ851975:TUR851989 UEM851975:UEN851989 UOI851975:UOJ851989 UYE851975:UYF851989 VIA851975:VIB851989 VRW851975:VRX851989 WBS851975:WBT851989 WLO851975:WLP851989 WVK851975:WVL851989 C917511:D917525 IY917511:IZ917525 SU917511:SV917525 ACQ917511:ACR917525 AMM917511:AMN917525 AWI917511:AWJ917525 BGE917511:BGF917525 BQA917511:BQB917525 BZW917511:BZX917525 CJS917511:CJT917525 CTO917511:CTP917525 DDK917511:DDL917525 DNG917511:DNH917525 DXC917511:DXD917525 EGY917511:EGZ917525 EQU917511:EQV917525 FAQ917511:FAR917525 FKM917511:FKN917525 FUI917511:FUJ917525 GEE917511:GEF917525 GOA917511:GOB917525 GXW917511:GXX917525 HHS917511:HHT917525 HRO917511:HRP917525 IBK917511:IBL917525 ILG917511:ILH917525 IVC917511:IVD917525 JEY917511:JEZ917525 JOU917511:JOV917525 JYQ917511:JYR917525 KIM917511:KIN917525 KSI917511:KSJ917525 LCE917511:LCF917525 LMA917511:LMB917525 LVW917511:LVX917525 MFS917511:MFT917525 MPO917511:MPP917525 MZK917511:MZL917525 NJG917511:NJH917525 NTC917511:NTD917525 OCY917511:OCZ917525 OMU917511:OMV917525 OWQ917511:OWR917525 PGM917511:PGN917525 PQI917511:PQJ917525 QAE917511:QAF917525 QKA917511:QKB917525 QTW917511:QTX917525 RDS917511:RDT917525 RNO917511:RNP917525 RXK917511:RXL917525 SHG917511:SHH917525 SRC917511:SRD917525 TAY917511:TAZ917525 TKU917511:TKV917525 TUQ917511:TUR917525 UEM917511:UEN917525 UOI917511:UOJ917525 UYE917511:UYF917525 VIA917511:VIB917525 VRW917511:VRX917525 WBS917511:WBT917525 WLO917511:WLP917525 WVK917511:WVL917525 C983047:D983061 IY983047:IZ983061 SU983047:SV983061 ACQ983047:ACR983061 AMM983047:AMN983061 AWI983047:AWJ983061 BGE983047:BGF983061 BQA983047:BQB983061 BZW983047:BZX983061 CJS983047:CJT983061 CTO983047:CTP983061 DDK983047:DDL983061 DNG983047:DNH983061 DXC983047:DXD983061 EGY983047:EGZ983061 EQU983047:EQV983061 FAQ983047:FAR983061 FKM983047:FKN983061 FUI983047:FUJ983061 GEE983047:GEF983061 GOA983047:GOB983061 GXW983047:GXX983061 HHS983047:HHT983061 HRO983047:HRP983061 IBK983047:IBL983061 ILG983047:ILH983061 IVC983047:IVD983061 JEY983047:JEZ983061 JOU983047:JOV983061 JYQ983047:JYR983061 KIM983047:KIN983061 KSI983047:KSJ983061 LCE983047:LCF983061 LMA983047:LMB983061 LVW983047:LVX983061 MFS983047:MFT983061 MPO983047:MPP983061 MZK983047:MZL983061 NJG983047:NJH983061 NTC983047:NTD983061 OCY983047:OCZ983061 OMU983047:OMV983061 OWQ983047:OWR983061 PGM983047:PGN983061 PQI983047:PQJ983061 QAE983047:QAF983061 QKA983047:QKB983061 QTW983047:QTX983061 RDS983047:RDT983061 RNO983047:RNP983061 RXK983047:RXL983061 SHG983047:SHH983061 SRC983047:SRD983061 TAY983047:TAZ983061 TKU983047:TKV983061 TUQ983047:TUR983061 UEM983047:UEN983061 UOI983047:UOJ983061 UYE983047:UYF983061 VIA983047:VIB983061 VRW983047:VRX983061 WBS983047:WBT983061 WLO983047:WLP983061 WVK983047:WVL983061 F7:F21 JB7:JB21 SX7:SX21 ACT7:ACT21 AMP7:AMP21 AWL7:AWL21 BGH7:BGH21 BQD7:BQD21 BZZ7:BZZ21 CJV7:CJV21 CTR7:CTR21 DDN7:DDN21 DNJ7:DNJ21 DXF7:DXF21 EHB7:EHB21 EQX7:EQX21 FAT7:FAT21 FKP7:FKP21 FUL7:FUL21 GEH7:GEH21 GOD7:GOD21 GXZ7:GXZ21 HHV7:HHV21 HRR7:HRR21 IBN7:IBN21 ILJ7:ILJ21 IVF7:IVF21 JFB7:JFB21 JOX7:JOX21 JYT7:JYT21 KIP7:KIP21 KSL7:KSL21 LCH7:LCH21 LMD7:LMD21 LVZ7:LVZ21 MFV7:MFV21 MPR7:MPR21 MZN7:MZN21 NJJ7:NJJ21 NTF7:NTF21 ODB7:ODB21 OMX7:OMX21 OWT7:OWT21 PGP7:PGP21 PQL7:PQL21 QAH7:QAH21 QKD7:QKD21 QTZ7:QTZ21 RDV7:RDV21 RNR7:RNR21 RXN7:RXN21 SHJ7:SHJ21 SRF7:SRF21 TBB7:TBB21 TKX7:TKX21 TUT7:TUT21 UEP7:UEP21 UOL7:UOL21 UYH7:UYH21 VID7:VID21 VRZ7:VRZ21 WBV7:WBV21 WLR7:WLR21 WVN7:WVN21 F65543:F65557 JB65543:JB65557 SX65543:SX65557 ACT65543:ACT65557 AMP65543:AMP65557 AWL65543:AWL65557 BGH65543:BGH65557 BQD65543:BQD65557 BZZ65543:BZZ65557 CJV65543:CJV65557 CTR65543:CTR65557 DDN65543:DDN65557 DNJ65543:DNJ65557 DXF65543:DXF65557 EHB65543:EHB65557 EQX65543:EQX65557 FAT65543:FAT65557 FKP65543:FKP65557 FUL65543:FUL65557 GEH65543:GEH65557 GOD65543:GOD65557 GXZ65543:GXZ65557 HHV65543:HHV65557 HRR65543:HRR65557 IBN65543:IBN65557 ILJ65543:ILJ65557 IVF65543:IVF65557 JFB65543:JFB65557 JOX65543:JOX65557 JYT65543:JYT65557 KIP65543:KIP65557 KSL65543:KSL65557 LCH65543:LCH65557 LMD65543:LMD65557 LVZ65543:LVZ65557 MFV65543:MFV65557 MPR65543:MPR65557 MZN65543:MZN65557 NJJ65543:NJJ65557 NTF65543:NTF65557 ODB65543:ODB65557 OMX65543:OMX65557 OWT65543:OWT65557 PGP65543:PGP65557 PQL65543:PQL65557 QAH65543:QAH65557 QKD65543:QKD65557 QTZ65543:QTZ65557 RDV65543:RDV65557 RNR65543:RNR65557 RXN65543:RXN65557 SHJ65543:SHJ65557 SRF65543:SRF65557 TBB65543:TBB65557 TKX65543:TKX65557 TUT65543:TUT65557 UEP65543:UEP65557 UOL65543:UOL65557 UYH65543:UYH65557 VID65543:VID65557 VRZ65543:VRZ65557 WBV65543:WBV65557 WLR65543:WLR65557 WVN65543:WVN65557 F131079:F131093 JB131079:JB131093 SX131079:SX131093 ACT131079:ACT131093 AMP131079:AMP131093 AWL131079:AWL131093 BGH131079:BGH131093 BQD131079:BQD131093 BZZ131079:BZZ131093 CJV131079:CJV131093 CTR131079:CTR131093 DDN131079:DDN131093 DNJ131079:DNJ131093 DXF131079:DXF131093 EHB131079:EHB131093 EQX131079:EQX131093 FAT131079:FAT131093 FKP131079:FKP131093 FUL131079:FUL131093 GEH131079:GEH131093 GOD131079:GOD131093 GXZ131079:GXZ131093 HHV131079:HHV131093 HRR131079:HRR131093 IBN131079:IBN131093 ILJ131079:ILJ131093 IVF131079:IVF131093 JFB131079:JFB131093 JOX131079:JOX131093 JYT131079:JYT131093 KIP131079:KIP131093 KSL131079:KSL131093 LCH131079:LCH131093 LMD131079:LMD131093 LVZ131079:LVZ131093 MFV131079:MFV131093 MPR131079:MPR131093 MZN131079:MZN131093 NJJ131079:NJJ131093 NTF131079:NTF131093 ODB131079:ODB131093 OMX131079:OMX131093 OWT131079:OWT131093 PGP131079:PGP131093 PQL131079:PQL131093 QAH131079:QAH131093 QKD131079:QKD131093 QTZ131079:QTZ131093 RDV131079:RDV131093 RNR131079:RNR131093 RXN131079:RXN131093 SHJ131079:SHJ131093 SRF131079:SRF131093 TBB131079:TBB131093 TKX131079:TKX131093 TUT131079:TUT131093 UEP131079:UEP131093 UOL131079:UOL131093 UYH131079:UYH131093 VID131079:VID131093 VRZ131079:VRZ131093 WBV131079:WBV131093 WLR131079:WLR131093 WVN131079:WVN131093 F196615:F196629 JB196615:JB196629 SX196615:SX196629 ACT196615:ACT196629 AMP196615:AMP196629 AWL196615:AWL196629 BGH196615:BGH196629 BQD196615:BQD196629 BZZ196615:BZZ196629 CJV196615:CJV196629 CTR196615:CTR196629 DDN196615:DDN196629 DNJ196615:DNJ196629 DXF196615:DXF196629 EHB196615:EHB196629 EQX196615:EQX196629 FAT196615:FAT196629 FKP196615:FKP196629 FUL196615:FUL196629 GEH196615:GEH196629 GOD196615:GOD196629 GXZ196615:GXZ196629 HHV196615:HHV196629 HRR196615:HRR196629 IBN196615:IBN196629 ILJ196615:ILJ196629 IVF196615:IVF196629 JFB196615:JFB196629 JOX196615:JOX196629 JYT196615:JYT196629 KIP196615:KIP196629 KSL196615:KSL196629 LCH196615:LCH196629 LMD196615:LMD196629 LVZ196615:LVZ196629 MFV196615:MFV196629 MPR196615:MPR196629 MZN196615:MZN196629 NJJ196615:NJJ196629 NTF196615:NTF196629 ODB196615:ODB196629 OMX196615:OMX196629 OWT196615:OWT196629 PGP196615:PGP196629 PQL196615:PQL196629 QAH196615:QAH196629 QKD196615:QKD196629 QTZ196615:QTZ196629 RDV196615:RDV196629 RNR196615:RNR196629 RXN196615:RXN196629 SHJ196615:SHJ196629 SRF196615:SRF196629 TBB196615:TBB196629 TKX196615:TKX196629 TUT196615:TUT196629 UEP196615:UEP196629 UOL196615:UOL196629 UYH196615:UYH196629 VID196615:VID196629 VRZ196615:VRZ196629 WBV196615:WBV196629 WLR196615:WLR196629 WVN196615:WVN196629 F262151:F262165 JB262151:JB262165 SX262151:SX262165 ACT262151:ACT262165 AMP262151:AMP262165 AWL262151:AWL262165 BGH262151:BGH262165 BQD262151:BQD262165 BZZ262151:BZZ262165 CJV262151:CJV262165 CTR262151:CTR262165 DDN262151:DDN262165 DNJ262151:DNJ262165 DXF262151:DXF262165 EHB262151:EHB262165 EQX262151:EQX262165 FAT262151:FAT262165 FKP262151:FKP262165 FUL262151:FUL262165 GEH262151:GEH262165 GOD262151:GOD262165 GXZ262151:GXZ262165 HHV262151:HHV262165 HRR262151:HRR262165 IBN262151:IBN262165 ILJ262151:ILJ262165 IVF262151:IVF262165 JFB262151:JFB262165 JOX262151:JOX262165 JYT262151:JYT262165 KIP262151:KIP262165 KSL262151:KSL262165 LCH262151:LCH262165 LMD262151:LMD262165 LVZ262151:LVZ262165 MFV262151:MFV262165 MPR262151:MPR262165 MZN262151:MZN262165 NJJ262151:NJJ262165 NTF262151:NTF262165 ODB262151:ODB262165 OMX262151:OMX262165 OWT262151:OWT262165 PGP262151:PGP262165 PQL262151:PQL262165 QAH262151:QAH262165 QKD262151:QKD262165 QTZ262151:QTZ262165 RDV262151:RDV262165 RNR262151:RNR262165 RXN262151:RXN262165 SHJ262151:SHJ262165 SRF262151:SRF262165 TBB262151:TBB262165 TKX262151:TKX262165 TUT262151:TUT262165 UEP262151:UEP262165 UOL262151:UOL262165 UYH262151:UYH262165 VID262151:VID262165 VRZ262151:VRZ262165 WBV262151:WBV262165 WLR262151:WLR262165 WVN262151:WVN262165 F327687:F327701 JB327687:JB327701 SX327687:SX327701 ACT327687:ACT327701 AMP327687:AMP327701 AWL327687:AWL327701 BGH327687:BGH327701 BQD327687:BQD327701 BZZ327687:BZZ327701 CJV327687:CJV327701 CTR327687:CTR327701 DDN327687:DDN327701 DNJ327687:DNJ327701 DXF327687:DXF327701 EHB327687:EHB327701 EQX327687:EQX327701 FAT327687:FAT327701 FKP327687:FKP327701 FUL327687:FUL327701 GEH327687:GEH327701 GOD327687:GOD327701 GXZ327687:GXZ327701 HHV327687:HHV327701 HRR327687:HRR327701 IBN327687:IBN327701 ILJ327687:ILJ327701 IVF327687:IVF327701 JFB327687:JFB327701 JOX327687:JOX327701 JYT327687:JYT327701 KIP327687:KIP327701 KSL327687:KSL327701 LCH327687:LCH327701 LMD327687:LMD327701 LVZ327687:LVZ327701 MFV327687:MFV327701 MPR327687:MPR327701 MZN327687:MZN327701 NJJ327687:NJJ327701 NTF327687:NTF327701 ODB327687:ODB327701 OMX327687:OMX327701 OWT327687:OWT327701 PGP327687:PGP327701 PQL327687:PQL327701 QAH327687:QAH327701 QKD327687:QKD327701 QTZ327687:QTZ327701 RDV327687:RDV327701 RNR327687:RNR327701 RXN327687:RXN327701 SHJ327687:SHJ327701 SRF327687:SRF327701 TBB327687:TBB327701 TKX327687:TKX327701 TUT327687:TUT327701 UEP327687:UEP327701 UOL327687:UOL327701 UYH327687:UYH327701 VID327687:VID327701 VRZ327687:VRZ327701 WBV327687:WBV327701 WLR327687:WLR327701 WVN327687:WVN327701 F393223:F393237 JB393223:JB393237 SX393223:SX393237 ACT393223:ACT393237 AMP393223:AMP393237 AWL393223:AWL393237 BGH393223:BGH393237 BQD393223:BQD393237 BZZ393223:BZZ393237 CJV393223:CJV393237 CTR393223:CTR393237 DDN393223:DDN393237 DNJ393223:DNJ393237 DXF393223:DXF393237 EHB393223:EHB393237 EQX393223:EQX393237 FAT393223:FAT393237 FKP393223:FKP393237 FUL393223:FUL393237 GEH393223:GEH393237 GOD393223:GOD393237 GXZ393223:GXZ393237 HHV393223:HHV393237 HRR393223:HRR393237 IBN393223:IBN393237 ILJ393223:ILJ393237 IVF393223:IVF393237 JFB393223:JFB393237 JOX393223:JOX393237 JYT393223:JYT393237 KIP393223:KIP393237 KSL393223:KSL393237 LCH393223:LCH393237 LMD393223:LMD393237 LVZ393223:LVZ393237 MFV393223:MFV393237 MPR393223:MPR393237 MZN393223:MZN393237 NJJ393223:NJJ393237 NTF393223:NTF393237 ODB393223:ODB393237 OMX393223:OMX393237 OWT393223:OWT393237 PGP393223:PGP393237 PQL393223:PQL393237 QAH393223:QAH393237 QKD393223:QKD393237 QTZ393223:QTZ393237 RDV393223:RDV393237 RNR393223:RNR393237 RXN393223:RXN393237 SHJ393223:SHJ393237 SRF393223:SRF393237 TBB393223:TBB393237 TKX393223:TKX393237 TUT393223:TUT393237 UEP393223:UEP393237 UOL393223:UOL393237 UYH393223:UYH393237 VID393223:VID393237 VRZ393223:VRZ393237 WBV393223:WBV393237 WLR393223:WLR393237 WVN393223:WVN393237 F458759:F458773 JB458759:JB458773 SX458759:SX458773 ACT458759:ACT458773 AMP458759:AMP458773 AWL458759:AWL458773 BGH458759:BGH458773 BQD458759:BQD458773 BZZ458759:BZZ458773 CJV458759:CJV458773 CTR458759:CTR458773 DDN458759:DDN458773 DNJ458759:DNJ458773 DXF458759:DXF458773 EHB458759:EHB458773 EQX458759:EQX458773 FAT458759:FAT458773 FKP458759:FKP458773 FUL458759:FUL458773 GEH458759:GEH458773 GOD458759:GOD458773 GXZ458759:GXZ458773 HHV458759:HHV458773 HRR458759:HRR458773 IBN458759:IBN458773 ILJ458759:ILJ458773 IVF458759:IVF458773 JFB458759:JFB458773 JOX458759:JOX458773 JYT458759:JYT458773 KIP458759:KIP458773 KSL458759:KSL458773 LCH458759:LCH458773 LMD458759:LMD458773 LVZ458759:LVZ458773 MFV458759:MFV458773 MPR458759:MPR458773 MZN458759:MZN458773 NJJ458759:NJJ458773 NTF458759:NTF458773 ODB458759:ODB458773 OMX458759:OMX458773 OWT458759:OWT458773 PGP458759:PGP458773 PQL458759:PQL458773 QAH458759:QAH458773 QKD458759:QKD458773 QTZ458759:QTZ458773 RDV458759:RDV458773 RNR458759:RNR458773 RXN458759:RXN458773 SHJ458759:SHJ458773 SRF458759:SRF458773 TBB458759:TBB458773 TKX458759:TKX458773 TUT458759:TUT458773 UEP458759:UEP458773 UOL458759:UOL458773 UYH458759:UYH458773 VID458759:VID458773 VRZ458759:VRZ458773 WBV458759:WBV458773 WLR458759:WLR458773 WVN458759:WVN458773 F524295:F524309 JB524295:JB524309 SX524295:SX524309 ACT524295:ACT524309 AMP524295:AMP524309 AWL524295:AWL524309 BGH524295:BGH524309 BQD524295:BQD524309 BZZ524295:BZZ524309 CJV524295:CJV524309 CTR524295:CTR524309 DDN524295:DDN524309 DNJ524295:DNJ524309 DXF524295:DXF524309 EHB524295:EHB524309 EQX524295:EQX524309 FAT524295:FAT524309 FKP524295:FKP524309 FUL524295:FUL524309 GEH524295:GEH524309 GOD524295:GOD524309 GXZ524295:GXZ524309 HHV524295:HHV524309 HRR524295:HRR524309 IBN524295:IBN524309 ILJ524295:ILJ524309 IVF524295:IVF524309 JFB524295:JFB524309 JOX524295:JOX524309 JYT524295:JYT524309 KIP524295:KIP524309 KSL524295:KSL524309 LCH524295:LCH524309 LMD524295:LMD524309 LVZ524295:LVZ524309 MFV524295:MFV524309 MPR524295:MPR524309 MZN524295:MZN524309 NJJ524295:NJJ524309 NTF524295:NTF524309 ODB524295:ODB524309 OMX524295:OMX524309 OWT524295:OWT524309 PGP524295:PGP524309 PQL524295:PQL524309 QAH524295:QAH524309 QKD524295:QKD524309 QTZ524295:QTZ524309 RDV524295:RDV524309 RNR524295:RNR524309 RXN524295:RXN524309 SHJ524295:SHJ524309 SRF524295:SRF524309 TBB524295:TBB524309 TKX524295:TKX524309 TUT524295:TUT524309 UEP524295:UEP524309 UOL524295:UOL524309 UYH524295:UYH524309 VID524295:VID524309 VRZ524295:VRZ524309 WBV524295:WBV524309 WLR524295:WLR524309 WVN524295:WVN524309 F589831:F589845 JB589831:JB589845 SX589831:SX589845 ACT589831:ACT589845 AMP589831:AMP589845 AWL589831:AWL589845 BGH589831:BGH589845 BQD589831:BQD589845 BZZ589831:BZZ589845 CJV589831:CJV589845 CTR589831:CTR589845 DDN589831:DDN589845 DNJ589831:DNJ589845 DXF589831:DXF589845 EHB589831:EHB589845 EQX589831:EQX589845 FAT589831:FAT589845 FKP589831:FKP589845 FUL589831:FUL589845 GEH589831:GEH589845 GOD589831:GOD589845 GXZ589831:GXZ589845 HHV589831:HHV589845 HRR589831:HRR589845 IBN589831:IBN589845 ILJ589831:ILJ589845 IVF589831:IVF589845 JFB589831:JFB589845 JOX589831:JOX589845 JYT589831:JYT589845 KIP589831:KIP589845 KSL589831:KSL589845 LCH589831:LCH589845 LMD589831:LMD589845 LVZ589831:LVZ589845 MFV589831:MFV589845 MPR589831:MPR589845 MZN589831:MZN589845 NJJ589831:NJJ589845 NTF589831:NTF589845 ODB589831:ODB589845 OMX589831:OMX589845 OWT589831:OWT589845 PGP589831:PGP589845 PQL589831:PQL589845 QAH589831:QAH589845 QKD589831:QKD589845 QTZ589831:QTZ589845 RDV589831:RDV589845 RNR589831:RNR589845 RXN589831:RXN589845 SHJ589831:SHJ589845 SRF589831:SRF589845 TBB589831:TBB589845 TKX589831:TKX589845 TUT589831:TUT589845 UEP589831:UEP589845 UOL589831:UOL589845 UYH589831:UYH589845 VID589831:VID589845 VRZ589831:VRZ589845 WBV589831:WBV589845 WLR589831:WLR589845 WVN589831:WVN589845 F655367:F655381 JB655367:JB655381 SX655367:SX655381 ACT655367:ACT655381 AMP655367:AMP655381 AWL655367:AWL655381 BGH655367:BGH655381 BQD655367:BQD655381 BZZ655367:BZZ655381 CJV655367:CJV655381 CTR655367:CTR655381 DDN655367:DDN655381 DNJ655367:DNJ655381 DXF655367:DXF655381 EHB655367:EHB655381 EQX655367:EQX655381 FAT655367:FAT655381 FKP655367:FKP655381 FUL655367:FUL655381 GEH655367:GEH655381 GOD655367:GOD655381 GXZ655367:GXZ655381 HHV655367:HHV655381 HRR655367:HRR655381 IBN655367:IBN655381 ILJ655367:ILJ655381 IVF655367:IVF655381 JFB655367:JFB655381 JOX655367:JOX655381 JYT655367:JYT655381 KIP655367:KIP655381 KSL655367:KSL655381 LCH655367:LCH655381 LMD655367:LMD655381 LVZ655367:LVZ655381 MFV655367:MFV655381 MPR655367:MPR655381 MZN655367:MZN655381 NJJ655367:NJJ655381 NTF655367:NTF655381 ODB655367:ODB655381 OMX655367:OMX655381 OWT655367:OWT655381 PGP655367:PGP655381 PQL655367:PQL655381 QAH655367:QAH655381 QKD655367:QKD655381 QTZ655367:QTZ655381 RDV655367:RDV655381 RNR655367:RNR655381 RXN655367:RXN655381 SHJ655367:SHJ655381 SRF655367:SRF655381 TBB655367:TBB655381 TKX655367:TKX655381 TUT655367:TUT655381 UEP655367:UEP655381 UOL655367:UOL655381 UYH655367:UYH655381 VID655367:VID655381 VRZ655367:VRZ655381 WBV655367:WBV655381 WLR655367:WLR655381 WVN655367:WVN655381 F720903:F720917 JB720903:JB720917 SX720903:SX720917 ACT720903:ACT720917 AMP720903:AMP720917 AWL720903:AWL720917 BGH720903:BGH720917 BQD720903:BQD720917 BZZ720903:BZZ720917 CJV720903:CJV720917 CTR720903:CTR720917 DDN720903:DDN720917 DNJ720903:DNJ720917 DXF720903:DXF720917 EHB720903:EHB720917 EQX720903:EQX720917 FAT720903:FAT720917 FKP720903:FKP720917 FUL720903:FUL720917 GEH720903:GEH720917 GOD720903:GOD720917 GXZ720903:GXZ720917 HHV720903:HHV720917 HRR720903:HRR720917 IBN720903:IBN720917 ILJ720903:ILJ720917 IVF720903:IVF720917 JFB720903:JFB720917 JOX720903:JOX720917 JYT720903:JYT720917 KIP720903:KIP720917 KSL720903:KSL720917 LCH720903:LCH720917 LMD720903:LMD720917 LVZ720903:LVZ720917 MFV720903:MFV720917 MPR720903:MPR720917 MZN720903:MZN720917 NJJ720903:NJJ720917 NTF720903:NTF720917 ODB720903:ODB720917 OMX720903:OMX720917 OWT720903:OWT720917 PGP720903:PGP720917 PQL720903:PQL720917 QAH720903:QAH720917 QKD720903:QKD720917 QTZ720903:QTZ720917 RDV720903:RDV720917 RNR720903:RNR720917 RXN720903:RXN720917 SHJ720903:SHJ720917 SRF720903:SRF720917 TBB720903:TBB720917 TKX720903:TKX720917 TUT720903:TUT720917 UEP720903:UEP720917 UOL720903:UOL720917 UYH720903:UYH720917 VID720903:VID720917 VRZ720903:VRZ720917 WBV720903:WBV720917 WLR720903:WLR720917 WVN720903:WVN720917 F786439:F786453 JB786439:JB786453 SX786439:SX786453 ACT786439:ACT786453 AMP786439:AMP786453 AWL786439:AWL786453 BGH786439:BGH786453 BQD786439:BQD786453 BZZ786439:BZZ786453 CJV786439:CJV786453 CTR786439:CTR786453 DDN786439:DDN786453 DNJ786439:DNJ786453 DXF786439:DXF786453 EHB786439:EHB786453 EQX786439:EQX786453 FAT786439:FAT786453 FKP786439:FKP786453 FUL786439:FUL786453 GEH786439:GEH786453 GOD786439:GOD786453 GXZ786439:GXZ786453 HHV786439:HHV786453 HRR786439:HRR786453 IBN786439:IBN786453 ILJ786439:ILJ786453 IVF786439:IVF786453 JFB786439:JFB786453 JOX786439:JOX786453 JYT786439:JYT786453 KIP786439:KIP786453 KSL786439:KSL786453 LCH786439:LCH786453 LMD786439:LMD786453 LVZ786439:LVZ786453 MFV786439:MFV786453 MPR786439:MPR786453 MZN786439:MZN786453 NJJ786439:NJJ786453 NTF786439:NTF786453 ODB786439:ODB786453 OMX786439:OMX786453 OWT786439:OWT786453 PGP786439:PGP786453 PQL786439:PQL786453 QAH786439:QAH786453 QKD786439:QKD786453 QTZ786439:QTZ786453 RDV786439:RDV786453 RNR786439:RNR786453 RXN786439:RXN786453 SHJ786439:SHJ786453 SRF786439:SRF786453 TBB786439:TBB786453 TKX786439:TKX786453 TUT786439:TUT786453 UEP786439:UEP786453 UOL786439:UOL786453 UYH786439:UYH786453 VID786439:VID786453 VRZ786439:VRZ786453 WBV786439:WBV786453 WLR786439:WLR786453 WVN786439:WVN786453 F851975:F851989 JB851975:JB851989 SX851975:SX851989 ACT851975:ACT851989 AMP851975:AMP851989 AWL851975:AWL851989 BGH851975:BGH851989 BQD851975:BQD851989 BZZ851975:BZZ851989 CJV851975:CJV851989 CTR851975:CTR851989 DDN851975:DDN851989 DNJ851975:DNJ851989 DXF851975:DXF851989 EHB851975:EHB851989 EQX851975:EQX851989 FAT851975:FAT851989 FKP851975:FKP851989 FUL851975:FUL851989 GEH851975:GEH851989 GOD851975:GOD851989 GXZ851975:GXZ851989 HHV851975:HHV851989 HRR851975:HRR851989 IBN851975:IBN851989 ILJ851975:ILJ851989 IVF851975:IVF851989 JFB851975:JFB851989 JOX851975:JOX851989 JYT851975:JYT851989 KIP851975:KIP851989 KSL851975:KSL851989 LCH851975:LCH851989 LMD851975:LMD851989 LVZ851975:LVZ851989 MFV851975:MFV851989 MPR851975:MPR851989 MZN851975:MZN851989 NJJ851975:NJJ851989 NTF851975:NTF851989 ODB851975:ODB851989 OMX851975:OMX851989 OWT851975:OWT851989 PGP851975:PGP851989 PQL851975:PQL851989 QAH851975:QAH851989 QKD851975:QKD851989 QTZ851975:QTZ851989 RDV851975:RDV851989 RNR851975:RNR851989 RXN851975:RXN851989 SHJ851975:SHJ851989 SRF851975:SRF851989 TBB851975:TBB851989 TKX851975:TKX851989 TUT851975:TUT851989 UEP851975:UEP851989 UOL851975:UOL851989 UYH851975:UYH851989 VID851975:VID851989 VRZ851975:VRZ851989 WBV851975:WBV851989 WLR851975:WLR851989 WVN851975:WVN851989 F917511:F917525 JB917511:JB917525 SX917511:SX917525 ACT917511:ACT917525 AMP917511:AMP917525 AWL917511:AWL917525 BGH917511:BGH917525 BQD917511:BQD917525 BZZ917511:BZZ917525 CJV917511:CJV917525 CTR917511:CTR917525 DDN917511:DDN917525 DNJ917511:DNJ917525 DXF917511:DXF917525 EHB917511:EHB917525 EQX917511:EQX917525 FAT917511:FAT917525 FKP917511:FKP917525 FUL917511:FUL917525 GEH917511:GEH917525 GOD917511:GOD917525 GXZ917511:GXZ917525 HHV917511:HHV917525 HRR917511:HRR917525 IBN917511:IBN917525 ILJ917511:ILJ917525 IVF917511:IVF917525 JFB917511:JFB917525 JOX917511:JOX917525 JYT917511:JYT917525 KIP917511:KIP917525 KSL917511:KSL917525 LCH917511:LCH917525 LMD917511:LMD917525 LVZ917511:LVZ917525 MFV917511:MFV917525 MPR917511:MPR917525 MZN917511:MZN917525 NJJ917511:NJJ917525 NTF917511:NTF917525 ODB917511:ODB917525 OMX917511:OMX917525 OWT917511:OWT917525 PGP917511:PGP917525 PQL917511:PQL917525 QAH917511:QAH917525 QKD917511:QKD917525 QTZ917511:QTZ917525 RDV917511:RDV917525 RNR917511:RNR917525 RXN917511:RXN917525 SHJ917511:SHJ917525 SRF917511:SRF917525 TBB917511:TBB917525 TKX917511:TKX917525 TUT917511:TUT917525 UEP917511:UEP917525 UOL917511:UOL917525 UYH917511:UYH917525 VID917511:VID917525 VRZ917511:VRZ917525 WBV917511:WBV917525 WLR917511:WLR917525 WVN917511:WVN917525 F983047:F983061 JB983047:JB983061 SX983047:SX983061 ACT983047:ACT983061 AMP983047:AMP983061 AWL983047:AWL983061 BGH983047:BGH983061 BQD983047:BQD983061 BZZ983047:BZZ983061 CJV983047:CJV983061 CTR983047:CTR983061 DDN983047:DDN983061 DNJ983047:DNJ983061 DXF983047:DXF983061 EHB983047:EHB983061 EQX983047:EQX983061 FAT983047:FAT983061 FKP983047:FKP983061 FUL983047:FUL983061 GEH983047:GEH983061 GOD983047:GOD983061 GXZ983047:GXZ983061 HHV983047:HHV983061 HRR983047:HRR983061 IBN983047:IBN983061 ILJ983047:ILJ983061 IVF983047:IVF983061 JFB983047:JFB983061 JOX983047:JOX983061 JYT983047:JYT983061 KIP983047:KIP983061 KSL983047:KSL983061 LCH983047:LCH983061 LMD983047:LMD983061 LVZ983047:LVZ983061 MFV983047:MFV983061 MPR983047:MPR983061 MZN983047:MZN983061 NJJ983047:NJJ983061 NTF983047:NTF983061 ODB983047:ODB983061 OMX983047:OMX983061 OWT983047:OWT983061 PGP983047:PGP983061 PQL983047:PQL983061 QAH983047:QAH983061 QKD983047:QKD983061 QTZ983047:QTZ983061 RDV983047:RDV983061 RNR983047:RNR983061 RXN983047:RXN983061 SHJ983047:SHJ983061 SRF983047:SRF983061 TBB983047:TBB983061 TKX983047:TKX983061 TUT983047:TUT983061 UEP983047:UEP983061 UOL983047:UOL983061 UYH983047:UYH983061 VID983047:VID983061 VRZ983047:VRZ983061 WBV983047:WBV983061 WLR983047:WLR983061 WVN983047:WVN983061 H11:J11 JD11:JF11 SZ11:TB11 ACV11:ACX11 AMR11:AMT11 AWN11:AWP11 BGJ11:BGL11 BQF11:BQH11 CAB11:CAD11 CJX11:CJZ11 CTT11:CTV11 DDP11:DDR11 DNL11:DNN11 DXH11:DXJ11 EHD11:EHF11 EQZ11:ERB11 FAV11:FAX11 FKR11:FKT11 FUN11:FUP11 GEJ11:GEL11 GOF11:GOH11 GYB11:GYD11 HHX11:HHZ11 HRT11:HRV11 IBP11:IBR11 ILL11:ILN11 IVH11:IVJ11 JFD11:JFF11 JOZ11:JPB11 JYV11:JYX11 KIR11:KIT11 KSN11:KSP11 LCJ11:LCL11 LMF11:LMH11 LWB11:LWD11 MFX11:MFZ11 MPT11:MPV11 MZP11:MZR11 NJL11:NJN11 NTH11:NTJ11 ODD11:ODF11 OMZ11:ONB11 OWV11:OWX11 PGR11:PGT11 PQN11:PQP11 QAJ11:QAL11 QKF11:QKH11 QUB11:QUD11 RDX11:RDZ11 RNT11:RNV11 RXP11:RXR11 SHL11:SHN11 SRH11:SRJ11 TBD11:TBF11 TKZ11:TLB11 TUV11:TUX11 UER11:UET11 UON11:UOP11 UYJ11:UYL11 VIF11:VIH11 VSB11:VSD11 WBX11:WBZ11 WLT11:WLV11 WVP11:WVR11 H65547:J65547 JD65547:JF65547 SZ65547:TB65547 ACV65547:ACX65547 AMR65547:AMT65547 AWN65547:AWP65547 BGJ65547:BGL65547 BQF65547:BQH65547 CAB65547:CAD65547 CJX65547:CJZ65547 CTT65547:CTV65547 DDP65547:DDR65547 DNL65547:DNN65547 DXH65547:DXJ65547 EHD65547:EHF65547 EQZ65547:ERB65547 FAV65547:FAX65547 FKR65547:FKT65547 FUN65547:FUP65547 GEJ65547:GEL65547 GOF65547:GOH65547 GYB65547:GYD65547 HHX65547:HHZ65547 HRT65547:HRV65547 IBP65547:IBR65547 ILL65547:ILN65547 IVH65547:IVJ65547 JFD65547:JFF65547 JOZ65547:JPB65547 JYV65547:JYX65547 KIR65547:KIT65547 KSN65547:KSP65547 LCJ65547:LCL65547 LMF65547:LMH65547 LWB65547:LWD65547 MFX65547:MFZ65547 MPT65547:MPV65547 MZP65547:MZR65547 NJL65547:NJN65547 NTH65547:NTJ65547 ODD65547:ODF65547 OMZ65547:ONB65547 OWV65547:OWX65547 PGR65547:PGT65547 PQN65547:PQP65547 QAJ65547:QAL65547 QKF65547:QKH65547 QUB65547:QUD65547 RDX65547:RDZ65547 RNT65547:RNV65547 RXP65547:RXR65547 SHL65547:SHN65547 SRH65547:SRJ65547 TBD65547:TBF65547 TKZ65547:TLB65547 TUV65547:TUX65547 UER65547:UET65547 UON65547:UOP65547 UYJ65547:UYL65547 VIF65547:VIH65547 VSB65547:VSD65547 WBX65547:WBZ65547 WLT65547:WLV65547 WVP65547:WVR65547 H131083:J131083 JD131083:JF131083 SZ131083:TB131083 ACV131083:ACX131083 AMR131083:AMT131083 AWN131083:AWP131083 BGJ131083:BGL131083 BQF131083:BQH131083 CAB131083:CAD131083 CJX131083:CJZ131083 CTT131083:CTV131083 DDP131083:DDR131083 DNL131083:DNN131083 DXH131083:DXJ131083 EHD131083:EHF131083 EQZ131083:ERB131083 FAV131083:FAX131083 FKR131083:FKT131083 FUN131083:FUP131083 GEJ131083:GEL131083 GOF131083:GOH131083 GYB131083:GYD131083 HHX131083:HHZ131083 HRT131083:HRV131083 IBP131083:IBR131083 ILL131083:ILN131083 IVH131083:IVJ131083 JFD131083:JFF131083 JOZ131083:JPB131083 JYV131083:JYX131083 KIR131083:KIT131083 KSN131083:KSP131083 LCJ131083:LCL131083 LMF131083:LMH131083 LWB131083:LWD131083 MFX131083:MFZ131083 MPT131083:MPV131083 MZP131083:MZR131083 NJL131083:NJN131083 NTH131083:NTJ131083 ODD131083:ODF131083 OMZ131083:ONB131083 OWV131083:OWX131083 PGR131083:PGT131083 PQN131083:PQP131083 QAJ131083:QAL131083 QKF131083:QKH131083 QUB131083:QUD131083 RDX131083:RDZ131083 RNT131083:RNV131083 RXP131083:RXR131083 SHL131083:SHN131083 SRH131083:SRJ131083 TBD131083:TBF131083 TKZ131083:TLB131083 TUV131083:TUX131083 UER131083:UET131083 UON131083:UOP131083 UYJ131083:UYL131083 VIF131083:VIH131083 VSB131083:VSD131083 WBX131083:WBZ131083 WLT131083:WLV131083 WVP131083:WVR131083 H196619:J196619 JD196619:JF196619 SZ196619:TB196619 ACV196619:ACX196619 AMR196619:AMT196619 AWN196619:AWP196619 BGJ196619:BGL196619 BQF196619:BQH196619 CAB196619:CAD196619 CJX196619:CJZ196619 CTT196619:CTV196619 DDP196619:DDR196619 DNL196619:DNN196619 DXH196619:DXJ196619 EHD196619:EHF196619 EQZ196619:ERB196619 FAV196619:FAX196619 FKR196619:FKT196619 FUN196619:FUP196619 GEJ196619:GEL196619 GOF196619:GOH196619 GYB196619:GYD196619 HHX196619:HHZ196619 HRT196619:HRV196619 IBP196619:IBR196619 ILL196619:ILN196619 IVH196619:IVJ196619 JFD196619:JFF196619 JOZ196619:JPB196619 JYV196619:JYX196619 KIR196619:KIT196619 KSN196619:KSP196619 LCJ196619:LCL196619 LMF196619:LMH196619 LWB196619:LWD196619 MFX196619:MFZ196619 MPT196619:MPV196619 MZP196619:MZR196619 NJL196619:NJN196619 NTH196619:NTJ196619 ODD196619:ODF196619 OMZ196619:ONB196619 OWV196619:OWX196619 PGR196619:PGT196619 PQN196619:PQP196619 QAJ196619:QAL196619 QKF196619:QKH196619 QUB196619:QUD196619 RDX196619:RDZ196619 RNT196619:RNV196619 RXP196619:RXR196619 SHL196619:SHN196619 SRH196619:SRJ196619 TBD196619:TBF196619 TKZ196619:TLB196619 TUV196619:TUX196619 UER196619:UET196619 UON196619:UOP196619 UYJ196619:UYL196619 VIF196619:VIH196619 VSB196619:VSD196619 WBX196619:WBZ196619 WLT196619:WLV196619 WVP196619:WVR196619 H262155:J262155 JD262155:JF262155 SZ262155:TB262155 ACV262155:ACX262155 AMR262155:AMT262155 AWN262155:AWP262155 BGJ262155:BGL262155 BQF262155:BQH262155 CAB262155:CAD262155 CJX262155:CJZ262155 CTT262155:CTV262155 DDP262155:DDR262155 DNL262155:DNN262155 DXH262155:DXJ262155 EHD262155:EHF262155 EQZ262155:ERB262155 FAV262155:FAX262155 FKR262155:FKT262155 FUN262155:FUP262155 GEJ262155:GEL262155 GOF262155:GOH262155 GYB262155:GYD262155 HHX262155:HHZ262155 HRT262155:HRV262155 IBP262155:IBR262155 ILL262155:ILN262155 IVH262155:IVJ262155 JFD262155:JFF262155 JOZ262155:JPB262155 JYV262155:JYX262155 KIR262155:KIT262155 KSN262155:KSP262155 LCJ262155:LCL262155 LMF262155:LMH262155 LWB262155:LWD262155 MFX262155:MFZ262155 MPT262155:MPV262155 MZP262155:MZR262155 NJL262155:NJN262155 NTH262155:NTJ262155 ODD262155:ODF262155 OMZ262155:ONB262155 OWV262155:OWX262155 PGR262155:PGT262155 PQN262155:PQP262155 QAJ262155:QAL262155 QKF262155:QKH262155 QUB262155:QUD262155 RDX262155:RDZ262155 RNT262155:RNV262155 RXP262155:RXR262155 SHL262155:SHN262155 SRH262155:SRJ262155 TBD262155:TBF262155 TKZ262155:TLB262155 TUV262155:TUX262155 UER262155:UET262155 UON262155:UOP262155 UYJ262155:UYL262155 VIF262155:VIH262155 VSB262155:VSD262155 WBX262155:WBZ262155 WLT262155:WLV262155 WVP262155:WVR262155 H327691:J327691 JD327691:JF327691 SZ327691:TB327691 ACV327691:ACX327691 AMR327691:AMT327691 AWN327691:AWP327691 BGJ327691:BGL327691 BQF327691:BQH327691 CAB327691:CAD327691 CJX327691:CJZ327691 CTT327691:CTV327691 DDP327691:DDR327691 DNL327691:DNN327691 DXH327691:DXJ327691 EHD327691:EHF327691 EQZ327691:ERB327691 FAV327691:FAX327691 FKR327691:FKT327691 FUN327691:FUP327691 GEJ327691:GEL327691 GOF327691:GOH327691 GYB327691:GYD327691 HHX327691:HHZ327691 HRT327691:HRV327691 IBP327691:IBR327691 ILL327691:ILN327691 IVH327691:IVJ327691 JFD327691:JFF327691 JOZ327691:JPB327691 JYV327691:JYX327691 KIR327691:KIT327691 KSN327691:KSP327691 LCJ327691:LCL327691 LMF327691:LMH327691 LWB327691:LWD327691 MFX327691:MFZ327691 MPT327691:MPV327691 MZP327691:MZR327691 NJL327691:NJN327691 NTH327691:NTJ327691 ODD327691:ODF327691 OMZ327691:ONB327691 OWV327691:OWX327691 PGR327691:PGT327691 PQN327691:PQP327691 QAJ327691:QAL327691 QKF327691:QKH327691 QUB327691:QUD327691 RDX327691:RDZ327691 RNT327691:RNV327691 RXP327691:RXR327691 SHL327691:SHN327691 SRH327691:SRJ327691 TBD327691:TBF327691 TKZ327691:TLB327691 TUV327691:TUX327691 UER327691:UET327691 UON327691:UOP327691 UYJ327691:UYL327691 VIF327691:VIH327691 VSB327691:VSD327691 WBX327691:WBZ327691 WLT327691:WLV327691 WVP327691:WVR327691 H393227:J393227 JD393227:JF393227 SZ393227:TB393227 ACV393227:ACX393227 AMR393227:AMT393227 AWN393227:AWP393227 BGJ393227:BGL393227 BQF393227:BQH393227 CAB393227:CAD393227 CJX393227:CJZ393227 CTT393227:CTV393227 DDP393227:DDR393227 DNL393227:DNN393227 DXH393227:DXJ393227 EHD393227:EHF393227 EQZ393227:ERB393227 FAV393227:FAX393227 FKR393227:FKT393227 FUN393227:FUP393227 GEJ393227:GEL393227 GOF393227:GOH393227 GYB393227:GYD393227 HHX393227:HHZ393227 HRT393227:HRV393227 IBP393227:IBR393227 ILL393227:ILN393227 IVH393227:IVJ393227 JFD393227:JFF393227 JOZ393227:JPB393227 JYV393227:JYX393227 KIR393227:KIT393227 KSN393227:KSP393227 LCJ393227:LCL393227 LMF393227:LMH393227 LWB393227:LWD393227 MFX393227:MFZ393227 MPT393227:MPV393227 MZP393227:MZR393227 NJL393227:NJN393227 NTH393227:NTJ393227 ODD393227:ODF393227 OMZ393227:ONB393227 OWV393227:OWX393227 PGR393227:PGT393227 PQN393227:PQP393227 QAJ393227:QAL393227 QKF393227:QKH393227 QUB393227:QUD393227 RDX393227:RDZ393227 RNT393227:RNV393227 RXP393227:RXR393227 SHL393227:SHN393227 SRH393227:SRJ393227 TBD393227:TBF393227 TKZ393227:TLB393227 TUV393227:TUX393227 UER393227:UET393227 UON393227:UOP393227 UYJ393227:UYL393227 VIF393227:VIH393227 VSB393227:VSD393227 WBX393227:WBZ393227 WLT393227:WLV393227 WVP393227:WVR393227 H458763:J458763 JD458763:JF458763 SZ458763:TB458763 ACV458763:ACX458763 AMR458763:AMT458763 AWN458763:AWP458763 BGJ458763:BGL458763 BQF458763:BQH458763 CAB458763:CAD458763 CJX458763:CJZ458763 CTT458763:CTV458763 DDP458763:DDR458763 DNL458763:DNN458763 DXH458763:DXJ458763 EHD458763:EHF458763 EQZ458763:ERB458763 FAV458763:FAX458763 FKR458763:FKT458763 FUN458763:FUP458763 GEJ458763:GEL458763 GOF458763:GOH458763 GYB458763:GYD458763 HHX458763:HHZ458763 HRT458763:HRV458763 IBP458763:IBR458763 ILL458763:ILN458763 IVH458763:IVJ458763 JFD458763:JFF458763 JOZ458763:JPB458763 JYV458763:JYX458763 KIR458763:KIT458763 KSN458763:KSP458763 LCJ458763:LCL458763 LMF458763:LMH458763 LWB458763:LWD458763 MFX458763:MFZ458763 MPT458763:MPV458763 MZP458763:MZR458763 NJL458763:NJN458763 NTH458763:NTJ458763 ODD458763:ODF458763 OMZ458763:ONB458763 OWV458763:OWX458763 PGR458763:PGT458763 PQN458763:PQP458763 QAJ458763:QAL458763 QKF458763:QKH458763 QUB458763:QUD458763 RDX458763:RDZ458763 RNT458763:RNV458763 RXP458763:RXR458763 SHL458763:SHN458763 SRH458763:SRJ458763 TBD458763:TBF458763 TKZ458763:TLB458763 TUV458763:TUX458763 UER458763:UET458763 UON458763:UOP458763 UYJ458763:UYL458763 VIF458763:VIH458763 VSB458763:VSD458763 WBX458763:WBZ458763 WLT458763:WLV458763 WVP458763:WVR458763 H524299:J524299 JD524299:JF524299 SZ524299:TB524299 ACV524299:ACX524299 AMR524299:AMT524299 AWN524299:AWP524299 BGJ524299:BGL524299 BQF524299:BQH524299 CAB524299:CAD524299 CJX524299:CJZ524299 CTT524299:CTV524299 DDP524299:DDR524299 DNL524299:DNN524299 DXH524299:DXJ524299 EHD524299:EHF524299 EQZ524299:ERB524299 FAV524299:FAX524299 FKR524299:FKT524299 FUN524299:FUP524299 GEJ524299:GEL524299 GOF524299:GOH524299 GYB524299:GYD524299 HHX524299:HHZ524299 HRT524299:HRV524299 IBP524299:IBR524299 ILL524299:ILN524299 IVH524299:IVJ524299 JFD524299:JFF524299 JOZ524299:JPB524299 JYV524299:JYX524299 KIR524299:KIT524299 KSN524299:KSP524299 LCJ524299:LCL524299 LMF524299:LMH524299 LWB524299:LWD524299 MFX524299:MFZ524299 MPT524299:MPV524299 MZP524299:MZR524299 NJL524299:NJN524299 NTH524299:NTJ524299 ODD524299:ODF524299 OMZ524299:ONB524299 OWV524299:OWX524299 PGR524299:PGT524299 PQN524299:PQP524299 QAJ524299:QAL524299 QKF524299:QKH524299 QUB524299:QUD524299 RDX524299:RDZ524299 RNT524299:RNV524299 RXP524299:RXR524299 SHL524299:SHN524299 SRH524299:SRJ524299 TBD524299:TBF524299 TKZ524299:TLB524299 TUV524299:TUX524299 UER524299:UET524299 UON524299:UOP524299 UYJ524299:UYL524299 VIF524299:VIH524299 VSB524299:VSD524299 WBX524299:WBZ524299 WLT524299:WLV524299 WVP524299:WVR524299 H589835:J589835 JD589835:JF589835 SZ589835:TB589835 ACV589835:ACX589835 AMR589835:AMT589835 AWN589835:AWP589835 BGJ589835:BGL589835 BQF589835:BQH589835 CAB589835:CAD589835 CJX589835:CJZ589835 CTT589835:CTV589835 DDP589835:DDR589835 DNL589835:DNN589835 DXH589835:DXJ589835 EHD589835:EHF589835 EQZ589835:ERB589835 FAV589835:FAX589835 FKR589835:FKT589835 FUN589835:FUP589835 GEJ589835:GEL589835 GOF589835:GOH589835 GYB589835:GYD589835 HHX589835:HHZ589835 HRT589835:HRV589835 IBP589835:IBR589835 ILL589835:ILN589835 IVH589835:IVJ589835 JFD589835:JFF589835 JOZ589835:JPB589835 JYV589835:JYX589835 KIR589835:KIT589835 KSN589835:KSP589835 LCJ589835:LCL589835 LMF589835:LMH589835 LWB589835:LWD589835 MFX589835:MFZ589835 MPT589835:MPV589835 MZP589835:MZR589835 NJL589835:NJN589835 NTH589835:NTJ589835 ODD589835:ODF589835 OMZ589835:ONB589835 OWV589835:OWX589835 PGR589835:PGT589835 PQN589835:PQP589835 QAJ589835:QAL589835 QKF589835:QKH589835 QUB589835:QUD589835 RDX589835:RDZ589835 RNT589835:RNV589835 RXP589835:RXR589835 SHL589835:SHN589835 SRH589835:SRJ589835 TBD589835:TBF589835 TKZ589835:TLB589835 TUV589835:TUX589835 UER589835:UET589835 UON589835:UOP589835 UYJ589835:UYL589835 VIF589835:VIH589835 VSB589835:VSD589835 WBX589835:WBZ589835 WLT589835:WLV589835 WVP589835:WVR589835 H655371:J655371 JD655371:JF655371 SZ655371:TB655371 ACV655371:ACX655371 AMR655371:AMT655371 AWN655371:AWP655371 BGJ655371:BGL655371 BQF655371:BQH655371 CAB655371:CAD655371 CJX655371:CJZ655371 CTT655371:CTV655371 DDP655371:DDR655371 DNL655371:DNN655371 DXH655371:DXJ655371 EHD655371:EHF655371 EQZ655371:ERB655371 FAV655371:FAX655371 FKR655371:FKT655371 FUN655371:FUP655371 GEJ655371:GEL655371 GOF655371:GOH655371 GYB655371:GYD655371 HHX655371:HHZ655371 HRT655371:HRV655371 IBP655371:IBR655371 ILL655371:ILN655371 IVH655371:IVJ655371 JFD655371:JFF655371 JOZ655371:JPB655371 JYV655371:JYX655371 KIR655371:KIT655371 KSN655371:KSP655371 LCJ655371:LCL655371 LMF655371:LMH655371 LWB655371:LWD655371 MFX655371:MFZ655371 MPT655371:MPV655371 MZP655371:MZR655371 NJL655371:NJN655371 NTH655371:NTJ655371 ODD655371:ODF655371 OMZ655371:ONB655371 OWV655371:OWX655371 PGR655371:PGT655371 PQN655371:PQP655371 QAJ655371:QAL655371 QKF655371:QKH655371 QUB655371:QUD655371 RDX655371:RDZ655371 RNT655371:RNV655371 RXP655371:RXR655371 SHL655371:SHN655371 SRH655371:SRJ655371 TBD655371:TBF655371 TKZ655371:TLB655371 TUV655371:TUX655371 UER655371:UET655371 UON655371:UOP655371 UYJ655371:UYL655371 VIF655371:VIH655371 VSB655371:VSD655371 WBX655371:WBZ655371 WLT655371:WLV655371 WVP655371:WVR655371 H720907:J720907 JD720907:JF720907 SZ720907:TB720907 ACV720907:ACX720907 AMR720907:AMT720907 AWN720907:AWP720907 BGJ720907:BGL720907 BQF720907:BQH720907 CAB720907:CAD720907 CJX720907:CJZ720907 CTT720907:CTV720907 DDP720907:DDR720907 DNL720907:DNN720907 DXH720907:DXJ720907 EHD720907:EHF720907 EQZ720907:ERB720907 FAV720907:FAX720907 FKR720907:FKT720907 FUN720907:FUP720907 GEJ720907:GEL720907 GOF720907:GOH720907 GYB720907:GYD720907 HHX720907:HHZ720907 HRT720907:HRV720907 IBP720907:IBR720907 ILL720907:ILN720907 IVH720907:IVJ720907 JFD720907:JFF720907 JOZ720907:JPB720907 JYV720907:JYX720907 KIR720907:KIT720907 KSN720907:KSP720907 LCJ720907:LCL720907 LMF720907:LMH720907 LWB720907:LWD720907 MFX720907:MFZ720907 MPT720907:MPV720907 MZP720907:MZR720907 NJL720907:NJN720907 NTH720907:NTJ720907 ODD720907:ODF720907 OMZ720907:ONB720907 OWV720907:OWX720907 PGR720907:PGT720907 PQN720907:PQP720907 QAJ720907:QAL720907 QKF720907:QKH720907 QUB720907:QUD720907 RDX720907:RDZ720907 RNT720907:RNV720907 RXP720907:RXR720907 SHL720907:SHN720907 SRH720907:SRJ720907 TBD720907:TBF720907 TKZ720907:TLB720907 TUV720907:TUX720907 UER720907:UET720907 UON720907:UOP720907 UYJ720907:UYL720907 VIF720907:VIH720907 VSB720907:VSD720907 WBX720907:WBZ720907 WLT720907:WLV720907 WVP720907:WVR720907 H786443:J786443 JD786443:JF786443 SZ786443:TB786443 ACV786443:ACX786443 AMR786443:AMT786443 AWN786443:AWP786443 BGJ786443:BGL786443 BQF786443:BQH786443 CAB786443:CAD786443 CJX786443:CJZ786443 CTT786443:CTV786443 DDP786443:DDR786443 DNL786443:DNN786443 DXH786443:DXJ786443 EHD786443:EHF786443 EQZ786443:ERB786443 FAV786443:FAX786443 FKR786443:FKT786443 FUN786443:FUP786443 GEJ786443:GEL786443 GOF786443:GOH786443 GYB786443:GYD786443 HHX786443:HHZ786443 HRT786443:HRV786443 IBP786443:IBR786443 ILL786443:ILN786443 IVH786443:IVJ786443 JFD786443:JFF786443 JOZ786443:JPB786443 JYV786443:JYX786443 KIR786443:KIT786443 KSN786443:KSP786443 LCJ786443:LCL786443 LMF786443:LMH786443 LWB786443:LWD786443 MFX786443:MFZ786443 MPT786443:MPV786443 MZP786443:MZR786443 NJL786443:NJN786443 NTH786443:NTJ786443 ODD786443:ODF786443 OMZ786443:ONB786443 OWV786443:OWX786443 PGR786443:PGT786443 PQN786443:PQP786443 QAJ786443:QAL786443 QKF786443:QKH786443 QUB786443:QUD786443 RDX786443:RDZ786443 RNT786443:RNV786443 RXP786443:RXR786443 SHL786443:SHN786443 SRH786443:SRJ786443 TBD786443:TBF786443 TKZ786443:TLB786443 TUV786443:TUX786443 UER786443:UET786443 UON786443:UOP786443 UYJ786443:UYL786443 VIF786443:VIH786443 VSB786443:VSD786443 WBX786443:WBZ786443 WLT786443:WLV786443 WVP786443:WVR786443 H851979:J851979 JD851979:JF851979 SZ851979:TB851979 ACV851979:ACX851979 AMR851979:AMT851979 AWN851979:AWP851979 BGJ851979:BGL851979 BQF851979:BQH851979 CAB851979:CAD851979 CJX851979:CJZ851979 CTT851979:CTV851979 DDP851979:DDR851979 DNL851979:DNN851979 DXH851979:DXJ851979 EHD851979:EHF851979 EQZ851979:ERB851979 FAV851979:FAX851979 FKR851979:FKT851979 FUN851979:FUP851979 GEJ851979:GEL851979 GOF851979:GOH851979 GYB851979:GYD851979 HHX851979:HHZ851979 HRT851979:HRV851979 IBP851979:IBR851979 ILL851979:ILN851979 IVH851979:IVJ851979 JFD851979:JFF851979 JOZ851979:JPB851979 JYV851979:JYX851979 KIR851979:KIT851979 KSN851979:KSP851979 LCJ851979:LCL851979 LMF851979:LMH851979 LWB851979:LWD851979 MFX851979:MFZ851979 MPT851979:MPV851979 MZP851979:MZR851979 NJL851979:NJN851979 NTH851979:NTJ851979 ODD851979:ODF851979 OMZ851979:ONB851979 OWV851979:OWX851979 PGR851979:PGT851979 PQN851979:PQP851979 QAJ851979:QAL851979 QKF851979:QKH851979 QUB851979:QUD851979 RDX851979:RDZ851979 RNT851979:RNV851979 RXP851979:RXR851979 SHL851979:SHN851979 SRH851979:SRJ851979 TBD851979:TBF851979 TKZ851979:TLB851979 TUV851979:TUX851979 UER851979:UET851979 UON851979:UOP851979 UYJ851979:UYL851979 VIF851979:VIH851979 VSB851979:VSD851979 WBX851979:WBZ851979 WLT851979:WLV851979 WVP851979:WVR851979 H917515:J917515 JD917515:JF917515 SZ917515:TB917515 ACV917515:ACX917515 AMR917515:AMT917515 AWN917515:AWP917515 BGJ917515:BGL917515 BQF917515:BQH917515 CAB917515:CAD917515 CJX917515:CJZ917515 CTT917515:CTV917515 DDP917515:DDR917515 DNL917515:DNN917515 DXH917515:DXJ917515 EHD917515:EHF917515 EQZ917515:ERB917515 FAV917515:FAX917515 FKR917515:FKT917515 FUN917515:FUP917515 GEJ917515:GEL917515 GOF917515:GOH917515 GYB917515:GYD917515 HHX917515:HHZ917515 HRT917515:HRV917515 IBP917515:IBR917515 ILL917515:ILN917515 IVH917515:IVJ917515 JFD917515:JFF917515 JOZ917515:JPB917515 JYV917515:JYX917515 KIR917515:KIT917515 KSN917515:KSP917515 LCJ917515:LCL917515 LMF917515:LMH917515 LWB917515:LWD917515 MFX917515:MFZ917515 MPT917515:MPV917515 MZP917515:MZR917515 NJL917515:NJN917515 NTH917515:NTJ917515 ODD917515:ODF917515 OMZ917515:ONB917515 OWV917515:OWX917515 PGR917515:PGT917515 PQN917515:PQP917515 QAJ917515:QAL917515 QKF917515:QKH917515 QUB917515:QUD917515 RDX917515:RDZ917515 RNT917515:RNV917515 RXP917515:RXR917515 SHL917515:SHN917515 SRH917515:SRJ917515 TBD917515:TBF917515 TKZ917515:TLB917515 TUV917515:TUX917515 UER917515:UET917515 UON917515:UOP917515 UYJ917515:UYL917515 VIF917515:VIH917515 VSB917515:VSD917515 WBX917515:WBZ917515 WLT917515:WLV917515 WVP917515:WVR917515 H983051:J983051 JD983051:JF983051 SZ983051:TB983051 ACV983051:ACX983051 AMR983051:AMT983051 AWN983051:AWP983051 BGJ983051:BGL983051 BQF983051:BQH983051 CAB983051:CAD983051 CJX983051:CJZ983051 CTT983051:CTV983051 DDP983051:DDR983051 DNL983051:DNN983051 DXH983051:DXJ983051 EHD983051:EHF983051 EQZ983051:ERB983051 FAV983051:FAX983051 FKR983051:FKT983051 FUN983051:FUP983051 GEJ983051:GEL983051 GOF983051:GOH983051 GYB983051:GYD983051 HHX983051:HHZ983051 HRT983051:HRV983051 IBP983051:IBR983051 ILL983051:ILN983051 IVH983051:IVJ983051 JFD983051:JFF983051 JOZ983051:JPB983051 JYV983051:JYX983051 KIR983051:KIT983051 KSN983051:KSP983051 LCJ983051:LCL983051 LMF983051:LMH983051 LWB983051:LWD983051 MFX983051:MFZ983051 MPT983051:MPV983051 MZP983051:MZR983051 NJL983051:NJN983051 NTH983051:NTJ983051 ODD983051:ODF983051 OMZ983051:ONB983051 OWV983051:OWX983051 PGR983051:PGT983051 PQN983051:PQP983051 QAJ983051:QAL983051 QKF983051:QKH983051 QUB983051:QUD983051 RDX983051:RDZ983051 RNT983051:RNV983051 RXP983051:RXR983051 SHL983051:SHN983051 SRH983051:SRJ983051 TBD983051:TBF983051 TKZ983051:TLB983051 TUV983051:TUX983051 UER983051:UET983051 UON983051:UOP983051 UYJ983051:UYL983051 VIF983051:VIH983051 VSB983051:VSD983051 WBX983051:WBZ983051 WLT983051:WLV983051 WVP983051:WVR983051 E7 JA7 SW7 ACS7 AMO7 AWK7 BGG7 BQC7 BZY7 CJU7 CTQ7 DDM7 DNI7 DXE7 EHA7 EQW7 FAS7 FKO7 FUK7 GEG7 GOC7 GXY7 HHU7 HRQ7 IBM7 ILI7 IVE7 JFA7 JOW7 JYS7 KIO7 KSK7 LCG7 LMC7 LVY7 MFU7 MPQ7 MZM7 NJI7 NTE7 ODA7 OMW7 OWS7 PGO7 PQK7 QAG7 QKC7 QTY7 RDU7 RNQ7 RXM7 SHI7 SRE7 TBA7 TKW7 TUS7 UEO7 UOK7 UYG7 VIC7 VRY7 WBU7 WLQ7 WVM7 E65543 JA65543 SW65543 ACS65543 AMO65543 AWK65543 BGG65543 BQC65543 BZY65543 CJU65543 CTQ65543 DDM65543 DNI65543 DXE65543 EHA65543 EQW65543 FAS65543 FKO65543 FUK65543 GEG65543 GOC65543 GXY65543 HHU65543 HRQ65543 IBM65543 ILI65543 IVE65543 JFA65543 JOW65543 JYS65543 KIO65543 KSK65543 LCG65543 LMC65543 LVY65543 MFU65543 MPQ65543 MZM65543 NJI65543 NTE65543 ODA65543 OMW65543 OWS65543 PGO65543 PQK65543 QAG65543 QKC65543 QTY65543 RDU65543 RNQ65543 RXM65543 SHI65543 SRE65543 TBA65543 TKW65543 TUS65543 UEO65543 UOK65543 UYG65543 VIC65543 VRY65543 WBU65543 WLQ65543 WVM65543 E131079 JA131079 SW131079 ACS131079 AMO131079 AWK131079 BGG131079 BQC131079 BZY131079 CJU131079 CTQ131079 DDM131079 DNI131079 DXE131079 EHA131079 EQW131079 FAS131079 FKO131079 FUK131079 GEG131079 GOC131079 GXY131079 HHU131079 HRQ131079 IBM131079 ILI131079 IVE131079 JFA131079 JOW131079 JYS131079 KIO131079 KSK131079 LCG131079 LMC131079 LVY131079 MFU131079 MPQ131079 MZM131079 NJI131079 NTE131079 ODA131079 OMW131079 OWS131079 PGO131079 PQK131079 QAG131079 QKC131079 QTY131079 RDU131079 RNQ131079 RXM131079 SHI131079 SRE131079 TBA131079 TKW131079 TUS131079 UEO131079 UOK131079 UYG131079 VIC131079 VRY131079 WBU131079 WLQ131079 WVM131079 E196615 JA196615 SW196615 ACS196615 AMO196615 AWK196615 BGG196615 BQC196615 BZY196615 CJU196615 CTQ196615 DDM196615 DNI196615 DXE196615 EHA196615 EQW196615 FAS196615 FKO196615 FUK196615 GEG196615 GOC196615 GXY196615 HHU196615 HRQ196615 IBM196615 ILI196615 IVE196615 JFA196615 JOW196615 JYS196615 KIO196615 KSK196615 LCG196615 LMC196615 LVY196615 MFU196615 MPQ196615 MZM196615 NJI196615 NTE196615 ODA196615 OMW196615 OWS196615 PGO196615 PQK196615 QAG196615 QKC196615 QTY196615 RDU196615 RNQ196615 RXM196615 SHI196615 SRE196615 TBA196615 TKW196615 TUS196615 UEO196615 UOK196615 UYG196615 VIC196615 VRY196615 WBU196615 WLQ196615 WVM196615 E262151 JA262151 SW262151 ACS262151 AMO262151 AWK262151 BGG262151 BQC262151 BZY262151 CJU262151 CTQ262151 DDM262151 DNI262151 DXE262151 EHA262151 EQW262151 FAS262151 FKO262151 FUK262151 GEG262151 GOC262151 GXY262151 HHU262151 HRQ262151 IBM262151 ILI262151 IVE262151 JFA262151 JOW262151 JYS262151 KIO262151 KSK262151 LCG262151 LMC262151 LVY262151 MFU262151 MPQ262151 MZM262151 NJI262151 NTE262151 ODA262151 OMW262151 OWS262151 PGO262151 PQK262151 QAG262151 QKC262151 QTY262151 RDU262151 RNQ262151 RXM262151 SHI262151 SRE262151 TBA262151 TKW262151 TUS262151 UEO262151 UOK262151 UYG262151 VIC262151 VRY262151 WBU262151 WLQ262151 WVM262151 E327687 JA327687 SW327687 ACS327687 AMO327687 AWK327687 BGG327687 BQC327687 BZY327687 CJU327687 CTQ327687 DDM327687 DNI327687 DXE327687 EHA327687 EQW327687 FAS327687 FKO327687 FUK327687 GEG327687 GOC327687 GXY327687 HHU327687 HRQ327687 IBM327687 ILI327687 IVE327687 JFA327687 JOW327687 JYS327687 KIO327687 KSK327687 LCG327687 LMC327687 LVY327687 MFU327687 MPQ327687 MZM327687 NJI327687 NTE327687 ODA327687 OMW327687 OWS327687 PGO327687 PQK327687 QAG327687 QKC327687 QTY327687 RDU327687 RNQ327687 RXM327687 SHI327687 SRE327687 TBA327687 TKW327687 TUS327687 UEO327687 UOK327687 UYG327687 VIC327687 VRY327687 WBU327687 WLQ327687 WVM327687 E393223 JA393223 SW393223 ACS393223 AMO393223 AWK393223 BGG393223 BQC393223 BZY393223 CJU393223 CTQ393223 DDM393223 DNI393223 DXE393223 EHA393223 EQW393223 FAS393223 FKO393223 FUK393223 GEG393223 GOC393223 GXY393223 HHU393223 HRQ393223 IBM393223 ILI393223 IVE393223 JFA393223 JOW393223 JYS393223 KIO393223 KSK393223 LCG393223 LMC393223 LVY393223 MFU393223 MPQ393223 MZM393223 NJI393223 NTE393223 ODA393223 OMW393223 OWS393223 PGO393223 PQK393223 QAG393223 QKC393223 QTY393223 RDU393223 RNQ393223 RXM393223 SHI393223 SRE393223 TBA393223 TKW393223 TUS393223 UEO393223 UOK393223 UYG393223 VIC393223 VRY393223 WBU393223 WLQ393223 WVM393223 E458759 JA458759 SW458759 ACS458759 AMO458759 AWK458759 BGG458759 BQC458759 BZY458759 CJU458759 CTQ458759 DDM458759 DNI458759 DXE458759 EHA458759 EQW458759 FAS458759 FKO458759 FUK458759 GEG458759 GOC458759 GXY458759 HHU458759 HRQ458759 IBM458759 ILI458759 IVE458759 JFA458759 JOW458759 JYS458759 KIO458759 KSK458759 LCG458759 LMC458759 LVY458759 MFU458759 MPQ458759 MZM458759 NJI458759 NTE458759 ODA458759 OMW458759 OWS458759 PGO458759 PQK458759 QAG458759 QKC458759 QTY458759 RDU458759 RNQ458759 RXM458759 SHI458759 SRE458759 TBA458759 TKW458759 TUS458759 UEO458759 UOK458759 UYG458759 VIC458759 VRY458759 WBU458759 WLQ458759 WVM458759 E524295 JA524295 SW524295 ACS524295 AMO524295 AWK524295 BGG524295 BQC524295 BZY524295 CJU524295 CTQ524295 DDM524295 DNI524295 DXE524295 EHA524295 EQW524295 FAS524295 FKO524295 FUK524295 GEG524295 GOC524295 GXY524295 HHU524295 HRQ524295 IBM524295 ILI524295 IVE524295 JFA524295 JOW524295 JYS524295 KIO524295 KSK524295 LCG524295 LMC524295 LVY524295 MFU524295 MPQ524295 MZM524295 NJI524295 NTE524295 ODA524295 OMW524295 OWS524295 PGO524295 PQK524295 QAG524295 QKC524295 QTY524295 RDU524295 RNQ524295 RXM524295 SHI524295 SRE524295 TBA524295 TKW524295 TUS524295 UEO524295 UOK524295 UYG524295 VIC524295 VRY524295 WBU524295 WLQ524295 WVM524295 E589831 JA589831 SW589831 ACS589831 AMO589831 AWK589831 BGG589831 BQC589831 BZY589831 CJU589831 CTQ589831 DDM589831 DNI589831 DXE589831 EHA589831 EQW589831 FAS589831 FKO589831 FUK589831 GEG589831 GOC589831 GXY589831 HHU589831 HRQ589831 IBM589831 ILI589831 IVE589831 JFA589831 JOW589831 JYS589831 KIO589831 KSK589831 LCG589831 LMC589831 LVY589831 MFU589831 MPQ589831 MZM589831 NJI589831 NTE589831 ODA589831 OMW589831 OWS589831 PGO589831 PQK589831 QAG589831 QKC589831 QTY589831 RDU589831 RNQ589831 RXM589831 SHI589831 SRE589831 TBA589831 TKW589831 TUS589831 UEO589831 UOK589831 UYG589831 VIC589831 VRY589831 WBU589831 WLQ589831 WVM589831 E655367 JA655367 SW655367 ACS655367 AMO655367 AWK655367 BGG655367 BQC655367 BZY655367 CJU655367 CTQ655367 DDM655367 DNI655367 DXE655367 EHA655367 EQW655367 FAS655367 FKO655367 FUK655367 GEG655367 GOC655367 GXY655367 HHU655367 HRQ655367 IBM655367 ILI655367 IVE655367 JFA655367 JOW655367 JYS655367 KIO655367 KSK655367 LCG655367 LMC655367 LVY655367 MFU655367 MPQ655367 MZM655367 NJI655367 NTE655367 ODA655367 OMW655367 OWS655367 PGO655367 PQK655367 QAG655367 QKC655367 QTY655367 RDU655367 RNQ655367 RXM655367 SHI655367 SRE655367 TBA655367 TKW655367 TUS655367 UEO655367 UOK655367 UYG655367 VIC655367 VRY655367 WBU655367 WLQ655367 WVM655367 E720903 JA720903 SW720903 ACS720903 AMO720903 AWK720903 BGG720903 BQC720903 BZY720903 CJU720903 CTQ720903 DDM720903 DNI720903 DXE720903 EHA720903 EQW720903 FAS720903 FKO720903 FUK720903 GEG720903 GOC720903 GXY720903 HHU720903 HRQ720903 IBM720903 ILI720903 IVE720903 JFA720903 JOW720903 JYS720903 KIO720903 KSK720903 LCG720903 LMC720903 LVY720903 MFU720903 MPQ720903 MZM720903 NJI720903 NTE720903 ODA720903 OMW720903 OWS720903 PGO720903 PQK720903 QAG720903 QKC720903 QTY720903 RDU720903 RNQ720903 RXM720903 SHI720903 SRE720903 TBA720903 TKW720903 TUS720903 UEO720903 UOK720903 UYG720903 VIC720903 VRY720903 WBU720903 WLQ720903 WVM720903 E786439 JA786439 SW786439 ACS786439 AMO786439 AWK786439 BGG786439 BQC786439 BZY786439 CJU786439 CTQ786439 DDM786439 DNI786439 DXE786439 EHA786439 EQW786439 FAS786439 FKO786439 FUK786439 GEG786439 GOC786439 GXY786439 HHU786439 HRQ786439 IBM786439 ILI786439 IVE786439 JFA786439 JOW786439 JYS786439 KIO786439 KSK786439 LCG786439 LMC786439 LVY786439 MFU786439 MPQ786439 MZM786439 NJI786439 NTE786439 ODA786439 OMW786439 OWS786439 PGO786439 PQK786439 QAG786439 QKC786439 QTY786439 RDU786439 RNQ786439 RXM786439 SHI786439 SRE786439 TBA786439 TKW786439 TUS786439 UEO786439 UOK786439 UYG786439 VIC786439 VRY786439 WBU786439 WLQ786439 WVM786439 E851975 JA851975 SW851975 ACS851975 AMO851975 AWK851975 BGG851975 BQC851975 BZY851975 CJU851975 CTQ851975 DDM851975 DNI851975 DXE851975 EHA851975 EQW851975 FAS851975 FKO851975 FUK851975 GEG851975 GOC851975 GXY851975 HHU851975 HRQ851975 IBM851975 ILI851975 IVE851975 JFA851975 JOW851975 JYS851975 KIO851975 KSK851975 LCG851975 LMC851975 LVY851975 MFU851975 MPQ851975 MZM851975 NJI851975 NTE851975 ODA851975 OMW851975 OWS851975 PGO851975 PQK851975 QAG851975 QKC851975 QTY851975 RDU851975 RNQ851975 RXM851975 SHI851975 SRE851975 TBA851975 TKW851975 TUS851975 UEO851975 UOK851975 UYG851975 VIC851975 VRY851975 WBU851975 WLQ851975 WVM851975 E917511 JA917511 SW917511 ACS917511 AMO917511 AWK917511 BGG917511 BQC917511 BZY917511 CJU917511 CTQ917511 DDM917511 DNI917511 DXE917511 EHA917511 EQW917511 FAS917511 FKO917511 FUK917511 GEG917511 GOC917511 GXY917511 HHU917511 HRQ917511 IBM917511 ILI917511 IVE917511 JFA917511 JOW917511 JYS917511 KIO917511 KSK917511 LCG917511 LMC917511 LVY917511 MFU917511 MPQ917511 MZM917511 NJI917511 NTE917511 ODA917511 OMW917511 OWS917511 PGO917511 PQK917511 QAG917511 QKC917511 QTY917511 RDU917511 RNQ917511 RXM917511 SHI917511 SRE917511 TBA917511 TKW917511 TUS917511 UEO917511 UOK917511 UYG917511 VIC917511 VRY917511 WBU917511 WLQ917511 WVM917511 E983047 JA983047 SW983047 ACS983047 AMO983047 AWK983047 BGG983047 BQC983047 BZY983047 CJU983047 CTQ983047 DDM983047 DNI983047 DXE983047 EHA983047 EQW983047 FAS983047 FKO983047 FUK983047 GEG983047 GOC983047 GXY983047 HHU983047 HRQ983047 IBM983047 ILI983047 IVE983047 JFA983047 JOW983047 JYS983047 KIO983047 KSK983047 LCG983047 LMC983047 LVY983047 MFU983047 MPQ983047 MZM983047 NJI983047 NTE983047 ODA983047 OMW983047 OWS983047 PGO983047 PQK983047 QAG983047 QKC983047 QTY983047 RDU983047 RNQ983047 RXM983047 SHI983047 SRE983047 TBA983047 TKW983047 TUS983047 UEO983047 UOK983047 UYG983047 VIC983047 VRY983047 WBU983047 WLQ983047 WVM983047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8"/>
  <sheetViews>
    <sheetView view="pageBreakPreview" topLeftCell="A19" zoomScaleNormal="115" zoomScaleSheetLayoutView="100" workbookViewId="0">
      <selection activeCell="C57" sqref="C57"/>
    </sheetView>
  </sheetViews>
  <sheetFormatPr defaultColWidth="10" defaultRowHeight="18.75"/>
  <cols>
    <col min="1" max="1" width="1" style="52" customWidth="1"/>
    <col min="2" max="2" width="5.125" style="52" bestFit="1" customWidth="1"/>
    <col min="3" max="4" width="9.25" style="56" bestFit="1" customWidth="1"/>
    <col min="5" max="5" width="12.25" style="55" customWidth="1"/>
    <col min="6" max="6" width="19.5" style="54" bestFit="1" customWidth="1"/>
    <col min="7" max="7" width="9.25" style="52" bestFit="1" customWidth="1"/>
    <col min="8" max="8" width="19.375" style="52" customWidth="1"/>
    <col min="9" max="9" width="9.75" style="53" customWidth="1"/>
    <col min="10" max="10" width="50.75" style="53" bestFit="1" customWidth="1"/>
    <col min="11" max="11" width="23.875" style="53" customWidth="1"/>
    <col min="12" max="257" width="10" style="52"/>
    <col min="258" max="258" width="1" style="52" customWidth="1"/>
    <col min="259" max="259" width="4.5" style="52" bestFit="1" customWidth="1"/>
    <col min="260" max="261" width="9" style="52" bestFit="1" customWidth="1"/>
    <col min="262" max="262" width="27.125" style="52" bestFit="1" customWidth="1"/>
    <col min="263" max="263" width="11" style="52" bestFit="1" customWidth="1"/>
    <col min="264" max="264" width="9.875" style="52" customWidth="1"/>
    <col min="265" max="265" width="39.375" style="52" bestFit="1" customWidth="1"/>
    <col min="266" max="267" width="16.625" style="52" customWidth="1"/>
    <col min="268" max="513" width="10" style="52"/>
    <col min="514" max="514" width="1" style="52" customWidth="1"/>
    <col min="515" max="515" width="4.5" style="52" bestFit="1" customWidth="1"/>
    <col min="516" max="517" width="9" style="52" bestFit="1" customWidth="1"/>
    <col min="518" max="518" width="27.125" style="52" bestFit="1" customWidth="1"/>
    <col min="519" max="519" width="11" style="52" bestFit="1" customWidth="1"/>
    <col min="520" max="520" width="9.875" style="52" customWidth="1"/>
    <col min="521" max="521" width="39.375" style="52" bestFit="1" customWidth="1"/>
    <col min="522" max="523" width="16.625" style="52" customWidth="1"/>
    <col min="524" max="769" width="10" style="52"/>
    <col min="770" max="770" width="1" style="52" customWidth="1"/>
    <col min="771" max="771" width="4.5" style="52" bestFit="1" customWidth="1"/>
    <col min="772" max="773" width="9" style="52" bestFit="1" customWidth="1"/>
    <col min="774" max="774" width="27.125" style="52" bestFit="1" customWidth="1"/>
    <col min="775" max="775" width="11" style="52" bestFit="1" customWidth="1"/>
    <col min="776" max="776" width="9.875" style="52" customWidth="1"/>
    <col min="777" max="777" width="39.375" style="52" bestFit="1" customWidth="1"/>
    <col min="778" max="779" width="16.625" style="52" customWidth="1"/>
    <col min="780" max="1025" width="10" style="52"/>
    <col min="1026" max="1026" width="1" style="52" customWidth="1"/>
    <col min="1027" max="1027" width="4.5" style="52" bestFit="1" customWidth="1"/>
    <col min="1028" max="1029" width="9" style="52" bestFit="1" customWidth="1"/>
    <col min="1030" max="1030" width="27.125" style="52" bestFit="1" customWidth="1"/>
    <col min="1031" max="1031" width="11" style="52" bestFit="1" customWidth="1"/>
    <col min="1032" max="1032" width="9.875" style="52" customWidth="1"/>
    <col min="1033" max="1033" width="39.375" style="52" bestFit="1" customWidth="1"/>
    <col min="1034" max="1035" width="16.625" style="52" customWidth="1"/>
    <col min="1036" max="1281" width="10" style="52"/>
    <col min="1282" max="1282" width="1" style="52" customWidth="1"/>
    <col min="1283" max="1283" width="4.5" style="52" bestFit="1" customWidth="1"/>
    <col min="1284" max="1285" width="9" style="52" bestFit="1" customWidth="1"/>
    <col min="1286" max="1286" width="27.125" style="52" bestFit="1" customWidth="1"/>
    <col min="1287" max="1287" width="11" style="52" bestFit="1" customWidth="1"/>
    <col min="1288" max="1288" width="9.875" style="52" customWidth="1"/>
    <col min="1289" max="1289" width="39.375" style="52" bestFit="1" customWidth="1"/>
    <col min="1290" max="1291" width="16.625" style="52" customWidth="1"/>
    <col min="1292" max="1537" width="10" style="52"/>
    <col min="1538" max="1538" width="1" style="52" customWidth="1"/>
    <col min="1539" max="1539" width="4.5" style="52" bestFit="1" customWidth="1"/>
    <col min="1540" max="1541" width="9" style="52" bestFit="1" customWidth="1"/>
    <col min="1542" max="1542" width="27.125" style="52" bestFit="1" customWidth="1"/>
    <col min="1543" max="1543" width="11" style="52" bestFit="1" customWidth="1"/>
    <col min="1544" max="1544" width="9.875" style="52" customWidth="1"/>
    <col min="1545" max="1545" width="39.375" style="52" bestFit="1" customWidth="1"/>
    <col min="1546" max="1547" width="16.625" style="52" customWidth="1"/>
    <col min="1548" max="1793" width="10" style="52"/>
    <col min="1794" max="1794" width="1" style="52" customWidth="1"/>
    <col min="1795" max="1795" width="4.5" style="52" bestFit="1" customWidth="1"/>
    <col min="1796" max="1797" width="9" style="52" bestFit="1" customWidth="1"/>
    <col min="1798" max="1798" width="27.125" style="52" bestFit="1" customWidth="1"/>
    <col min="1799" max="1799" width="11" style="52" bestFit="1" customWidth="1"/>
    <col min="1800" max="1800" width="9.875" style="52" customWidth="1"/>
    <col min="1801" max="1801" width="39.375" style="52" bestFit="1" customWidth="1"/>
    <col min="1802" max="1803" width="16.625" style="52" customWidth="1"/>
    <col min="1804" max="2049" width="10" style="52"/>
    <col min="2050" max="2050" width="1" style="52" customWidth="1"/>
    <col min="2051" max="2051" width="4.5" style="52" bestFit="1" customWidth="1"/>
    <col min="2052" max="2053" width="9" style="52" bestFit="1" customWidth="1"/>
    <col min="2054" max="2054" width="27.125" style="52" bestFit="1" customWidth="1"/>
    <col min="2055" max="2055" width="11" style="52" bestFit="1" customWidth="1"/>
    <col min="2056" max="2056" width="9.875" style="52" customWidth="1"/>
    <col min="2057" max="2057" width="39.375" style="52" bestFit="1" customWidth="1"/>
    <col min="2058" max="2059" width="16.625" style="52" customWidth="1"/>
    <col min="2060" max="2305" width="10" style="52"/>
    <col min="2306" max="2306" width="1" style="52" customWidth="1"/>
    <col min="2307" max="2307" width="4.5" style="52" bestFit="1" customWidth="1"/>
    <col min="2308" max="2309" width="9" style="52" bestFit="1" customWidth="1"/>
    <col min="2310" max="2310" width="27.125" style="52" bestFit="1" customWidth="1"/>
    <col min="2311" max="2311" width="11" style="52" bestFit="1" customWidth="1"/>
    <col min="2312" max="2312" width="9.875" style="52" customWidth="1"/>
    <col min="2313" max="2313" width="39.375" style="52" bestFit="1" customWidth="1"/>
    <col min="2314" max="2315" width="16.625" style="52" customWidth="1"/>
    <col min="2316" max="2561" width="10" style="52"/>
    <col min="2562" max="2562" width="1" style="52" customWidth="1"/>
    <col min="2563" max="2563" width="4.5" style="52" bestFit="1" customWidth="1"/>
    <col min="2564" max="2565" width="9" style="52" bestFit="1" customWidth="1"/>
    <col min="2566" max="2566" width="27.125" style="52" bestFit="1" customWidth="1"/>
    <col min="2567" max="2567" width="11" style="52" bestFit="1" customWidth="1"/>
    <col min="2568" max="2568" width="9.875" style="52" customWidth="1"/>
    <col min="2569" max="2569" width="39.375" style="52" bestFit="1" customWidth="1"/>
    <col min="2570" max="2571" width="16.625" style="52" customWidth="1"/>
    <col min="2572" max="2817" width="10" style="52"/>
    <col min="2818" max="2818" width="1" style="52" customWidth="1"/>
    <col min="2819" max="2819" width="4.5" style="52" bestFit="1" customWidth="1"/>
    <col min="2820" max="2821" width="9" style="52" bestFit="1" customWidth="1"/>
    <col min="2822" max="2822" width="27.125" style="52" bestFit="1" customWidth="1"/>
    <col min="2823" max="2823" width="11" style="52" bestFit="1" customWidth="1"/>
    <col min="2824" max="2824" width="9.875" style="52" customWidth="1"/>
    <col min="2825" max="2825" width="39.375" style="52" bestFit="1" customWidth="1"/>
    <col min="2826" max="2827" width="16.625" style="52" customWidth="1"/>
    <col min="2828" max="3073" width="10" style="52"/>
    <col min="3074" max="3074" width="1" style="52" customWidth="1"/>
    <col min="3075" max="3075" width="4.5" style="52" bestFit="1" customWidth="1"/>
    <col min="3076" max="3077" width="9" style="52" bestFit="1" customWidth="1"/>
    <col min="3078" max="3078" width="27.125" style="52" bestFit="1" customWidth="1"/>
    <col min="3079" max="3079" width="11" style="52" bestFit="1" customWidth="1"/>
    <col min="3080" max="3080" width="9.875" style="52" customWidth="1"/>
    <col min="3081" max="3081" width="39.375" style="52" bestFit="1" customWidth="1"/>
    <col min="3082" max="3083" width="16.625" style="52" customWidth="1"/>
    <col min="3084" max="3329" width="10" style="52"/>
    <col min="3330" max="3330" width="1" style="52" customWidth="1"/>
    <col min="3331" max="3331" width="4.5" style="52" bestFit="1" customWidth="1"/>
    <col min="3332" max="3333" width="9" style="52" bestFit="1" customWidth="1"/>
    <col min="3334" max="3334" width="27.125" style="52" bestFit="1" customWidth="1"/>
    <col min="3335" max="3335" width="11" style="52" bestFit="1" customWidth="1"/>
    <col min="3336" max="3336" width="9.875" style="52" customWidth="1"/>
    <col min="3337" max="3337" width="39.375" style="52" bestFit="1" customWidth="1"/>
    <col min="3338" max="3339" width="16.625" style="52" customWidth="1"/>
    <col min="3340" max="3585" width="10" style="52"/>
    <col min="3586" max="3586" width="1" style="52" customWidth="1"/>
    <col min="3587" max="3587" width="4.5" style="52" bestFit="1" customWidth="1"/>
    <col min="3588" max="3589" width="9" style="52" bestFit="1" customWidth="1"/>
    <col min="3590" max="3590" width="27.125" style="52" bestFit="1" customWidth="1"/>
    <col min="3591" max="3591" width="11" style="52" bestFit="1" customWidth="1"/>
    <col min="3592" max="3592" width="9.875" style="52" customWidth="1"/>
    <col min="3593" max="3593" width="39.375" style="52" bestFit="1" customWidth="1"/>
    <col min="3594" max="3595" width="16.625" style="52" customWidth="1"/>
    <col min="3596" max="3841" width="10" style="52"/>
    <col min="3842" max="3842" width="1" style="52" customWidth="1"/>
    <col min="3843" max="3843" width="4.5" style="52" bestFit="1" customWidth="1"/>
    <col min="3844" max="3845" width="9" style="52" bestFit="1" customWidth="1"/>
    <col min="3846" max="3846" width="27.125" style="52" bestFit="1" customWidth="1"/>
    <col min="3847" max="3847" width="11" style="52" bestFit="1" customWidth="1"/>
    <col min="3848" max="3848" width="9.875" style="52" customWidth="1"/>
    <col min="3849" max="3849" width="39.375" style="52" bestFit="1" customWidth="1"/>
    <col min="3850" max="3851" width="16.625" style="52" customWidth="1"/>
    <col min="3852" max="4097" width="10" style="52"/>
    <col min="4098" max="4098" width="1" style="52" customWidth="1"/>
    <col min="4099" max="4099" width="4.5" style="52" bestFit="1" customWidth="1"/>
    <col min="4100" max="4101" width="9" style="52" bestFit="1" customWidth="1"/>
    <col min="4102" max="4102" width="27.125" style="52" bestFit="1" customWidth="1"/>
    <col min="4103" max="4103" width="11" style="52" bestFit="1" customWidth="1"/>
    <col min="4104" max="4104" width="9.875" style="52" customWidth="1"/>
    <col min="4105" max="4105" width="39.375" style="52" bestFit="1" customWidth="1"/>
    <col min="4106" max="4107" width="16.625" style="52" customWidth="1"/>
    <col min="4108" max="4353" width="10" style="52"/>
    <col min="4354" max="4354" width="1" style="52" customWidth="1"/>
    <col min="4355" max="4355" width="4.5" style="52" bestFit="1" customWidth="1"/>
    <col min="4356" max="4357" width="9" style="52" bestFit="1" customWidth="1"/>
    <col min="4358" max="4358" width="27.125" style="52" bestFit="1" customWidth="1"/>
    <col min="4359" max="4359" width="11" style="52" bestFit="1" customWidth="1"/>
    <col min="4360" max="4360" width="9.875" style="52" customWidth="1"/>
    <col min="4361" max="4361" width="39.375" style="52" bestFit="1" customWidth="1"/>
    <col min="4362" max="4363" width="16.625" style="52" customWidth="1"/>
    <col min="4364" max="4609" width="10" style="52"/>
    <col min="4610" max="4610" width="1" style="52" customWidth="1"/>
    <col min="4611" max="4611" width="4.5" style="52" bestFit="1" customWidth="1"/>
    <col min="4612" max="4613" width="9" style="52" bestFit="1" customWidth="1"/>
    <col min="4614" max="4614" width="27.125" style="52" bestFit="1" customWidth="1"/>
    <col min="4615" max="4615" width="11" style="52" bestFit="1" customWidth="1"/>
    <col min="4616" max="4616" width="9.875" style="52" customWidth="1"/>
    <col min="4617" max="4617" width="39.375" style="52" bestFit="1" customWidth="1"/>
    <col min="4618" max="4619" width="16.625" style="52" customWidth="1"/>
    <col min="4620" max="4865" width="10" style="52"/>
    <col min="4866" max="4866" width="1" style="52" customWidth="1"/>
    <col min="4867" max="4867" width="4.5" style="52" bestFit="1" customWidth="1"/>
    <col min="4868" max="4869" width="9" style="52" bestFit="1" customWidth="1"/>
    <col min="4870" max="4870" width="27.125" style="52" bestFit="1" customWidth="1"/>
    <col min="4871" max="4871" width="11" style="52" bestFit="1" customWidth="1"/>
    <col min="4872" max="4872" width="9.875" style="52" customWidth="1"/>
    <col min="4873" max="4873" width="39.375" style="52" bestFit="1" customWidth="1"/>
    <col min="4874" max="4875" width="16.625" style="52" customWidth="1"/>
    <col min="4876" max="5121" width="10" style="52"/>
    <col min="5122" max="5122" width="1" style="52" customWidth="1"/>
    <col min="5123" max="5123" width="4.5" style="52" bestFit="1" customWidth="1"/>
    <col min="5124" max="5125" width="9" style="52" bestFit="1" customWidth="1"/>
    <col min="5126" max="5126" width="27.125" style="52" bestFit="1" customWidth="1"/>
    <col min="5127" max="5127" width="11" style="52" bestFit="1" customWidth="1"/>
    <col min="5128" max="5128" width="9.875" style="52" customWidth="1"/>
    <col min="5129" max="5129" width="39.375" style="52" bestFit="1" customWidth="1"/>
    <col min="5130" max="5131" width="16.625" style="52" customWidth="1"/>
    <col min="5132" max="5377" width="10" style="52"/>
    <col min="5378" max="5378" width="1" style="52" customWidth="1"/>
    <col min="5379" max="5379" width="4.5" style="52" bestFit="1" customWidth="1"/>
    <col min="5380" max="5381" width="9" style="52" bestFit="1" customWidth="1"/>
    <col min="5382" max="5382" width="27.125" style="52" bestFit="1" customWidth="1"/>
    <col min="5383" max="5383" width="11" style="52" bestFit="1" customWidth="1"/>
    <col min="5384" max="5384" width="9.875" style="52" customWidth="1"/>
    <col min="5385" max="5385" width="39.375" style="52" bestFit="1" customWidth="1"/>
    <col min="5386" max="5387" width="16.625" style="52" customWidth="1"/>
    <col min="5388" max="5633" width="10" style="52"/>
    <col min="5634" max="5634" width="1" style="52" customWidth="1"/>
    <col min="5635" max="5635" width="4.5" style="52" bestFit="1" customWidth="1"/>
    <col min="5636" max="5637" width="9" style="52" bestFit="1" customWidth="1"/>
    <col min="5638" max="5638" width="27.125" style="52" bestFit="1" customWidth="1"/>
    <col min="5639" max="5639" width="11" style="52" bestFit="1" customWidth="1"/>
    <col min="5640" max="5640" width="9.875" style="52" customWidth="1"/>
    <col min="5641" max="5641" width="39.375" style="52" bestFit="1" customWidth="1"/>
    <col min="5642" max="5643" width="16.625" style="52" customWidth="1"/>
    <col min="5644" max="5889" width="10" style="52"/>
    <col min="5890" max="5890" width="1" style="52" customWidth="1"/>
    <col min="5891" max="5891" width="4.5" style="52" bestFit="1" customWidth="1"/>
    <col min="5892" max="5893" width="9" style="52" bestFit="1" customWidth="1"/>
    <col min="5894" max="5894" width="27.125" style="52" bestFit="1" customWidth="1"/>
    <col min="5895" max="5895" width="11" style="52" bestFit="1" customWidth="1"/>
    <col min="5896" max="5896" width="9.875" style="52" customWidth="1"/>
    <col min="5897" max="5897" width="39.375" style="52" bestFit="1" customWidth="1"/>
    <col min="5898" max="5899" width="16.625" style="52" customWidth="1"/>
    <col min="5900" max="6145" width="10" style="52"/>
    <col min="6146" max="6146" width="1" style="52" customWidth="1"/>
    <col min="6147" max="6147" width="4.5" style="52" bestFit="1" customWidth="1"/>
    <col min="6148" max="6149" width="9" style="52" bestFit="1" customWidth="1"/>
    <col min="6150" max="6150" width="27.125" style="52" bestFit="1" customWidth="1"/>
    <col min="6151" max="6151" width="11" style="52" bestFit="1" customWidth="1"/>
    <col min="6152" max="6152" width="9.875" style="52" customWidth="1"/>
    <col min="6153" max="6153" width="39.375" style="52" bestFit="1" customWidth="1"/>
    <col min="6154" max="6155" width="16.625" style="52" customWidth="1"/>
    <col min="6156" max="6401" width="10" style="52"/>
    <col min="6402" max="6402" width="1" style="52" customWidth="1"/>
    <col min="6403" max="6403" width="4.5" style="52" bestFit="1" customWidth="1"/>
    <col min="6404" max="6405" width="9" style="52" bestFit="1" customWidth="1"/>
    <col min="6406" max="6406" width="27.125" style="52" bestFit="1" customWidth="1"/>
    <col min="6407" max="6407" width="11" style="52" bestFit="1" customWidth="1"/>
    <col min="6408" max="6408" width="9.875" style="52" customWidth="1"/>
    <col min="6409" max="6409" width="39.375" style="52" bestFit="1" customWidth="1"/>
    <col min="6410" max="6411" width="16.625" style="52" customWidth="1"/>
    <col min="6412" max="6657" width="10" style="52"/>
    <col min="6658" max="6658" width="1" style="52" customWidth="1"/>
    <col min="6659" max="6659" width="4.5" style="52" bestFit="1" customWidth="1"/>
    <col min="6660" max="6661" width="9" style="52" bestFit="1" customWidth="1"/>
    <col min="6662" max="6662" width="27.125" style="52" bestFit="1" customWidth="1"/>
    <col min="6663" max="6663" width="11" style="52" bestFit="1" customWidth="1"/>
    <col min="6664" max="6664" width="9.875" style="52" customWidth="1"/>
    <col min="6665" max="6665" width="39.375" style="52" bestFit="1" customWidth="1"/>
    <col min="6666" max="6667" width="16.625" style="52" customWidth="1"/>
    <col min="6668" max="6913" width="10" style="52"/>
    <col min="6914" max="6914" width="1" style="52" customWidth="1"/>
    <col min="6915" max="6915" width="4.5" style="52" bestFit="1" customWidth="1"/>
    <col min="6916" max="6917" width="9" style="52" bestFit="1" customWidth="1"/>
    <col min="6918" max="6918" width="27.125" style="52" bestFit="1" customWidth="1"/>
    <col min="6919" max="6919" width="11" style="52" bestFit="1" customWidth="1"/>
    <col min="6920" max="6920" width="9.875" style="52" customWidth="1"/>
    <col min="6921" max="6921" width="39.375" style="52" bestFit="1" customWidth="1"/>
    <col min="6922" max="6923" width="16.625" style="52" customWidth="1"/>
    <col min="6924" max="7169" width="10" style="52"/>
    <col min="7170" max="7170" width="1" style="52" customWidth="1"/>
    <col min="7171" max="7171" width="4.5" style="52" bestFit="1" customWidth="1"/>
    <col min="7172" max="7173" width="9" style="52" bestFit="1" customWidth="1"/>
    <col min="7174" max="7174" width="27.125" style="52" bestFit="1" customWidth="1"/>
    <col min="7175" max="7175" width="11" style="52" bestFit="1" customWidth="1"/>
    <col min="7176" max="7176" width="9.875" style="52" customWidth="1"/>
    <col min="7177" max="7177" width="39.375" style="52" bestFit="1" customWidth="1"/>
    <col min="7178" max="7179" width="16.625" style="52" customWidth="1"/>
    <col min="7180" max="7425" width="10" style="52"/>
    <col min="7426" max="7426" width="1" style="52" customWidth="1"/>
    <col min="7427" max="7427" width="4.5" style="52" bestFit="1" customWidth="1"/>
    <col min="7428" max="7429" width="9" style="52" bestFit="1" customWidth="1"/>
    <col min="7430" max="7430" width="27.125" style="52" bestFit="1" customWidth="1"/>
    <col min="7431" max="7431" width="11" style="52" bestFit="1" customWidth="1"/>
    <col min="7432" max="7432" width="9.875" style="52" customWidth="1"/>
    <col min="7433" max="7433" width="39.375" style="52" bestFit="1" customWidth="1"/>
    <col min="7434" max="7435" width="16.625" style="52" customWidth="1"/>
    <col min="7436" max="7681" width="10" style="52"/>
    <col min="7682" max="7682" width="1" style="52" customWidth="1"/>
    <col min="7683" max="7683" width="4.5" style="52" bestFit="1" customWidth="1"/>
    <col min="7684" max="7685" width="9" style="52" bestFit="1" customWidth="1"/>
    <col min="7686" max="7686" width="27.125" style="52" bestFit="1" customWidth="1"/>
    <col min="7687" max="7687" width="11" style="52" bestFit="1" customWidth="1"/>
    <col min="7688" max="7688" width="9.875" style="52" customWidth="1"/>
    <col min="7689" max="7689" width="39.375" style="52" bestFit="1" customWidth="1"/>
    <col min="7690" max="7691" width="16.625" style="52" customWidth="1"/>
    <col min="7692" max="7937" width="10" style="52"/>
    <col min="7938" max="7938" width="1" style="52" customWidth="1"/>
    <col min="7939" max="7939" width="4.5" style="52" bestFit="1" customWidth="1"/>
    <col min="7940" max="7941" width="9" style="52" bestFit="1" customWidth="1"/>
    <col min="7942" max="7942" width="27.125" style="52" bestFit="1" customWidth="1"/>
    <col min="7943" max="7943" width="11" style="52" bestFit="1" customWidth="1"/>
    <col min="7944" max="7944" width="9.875" style="52" customWidth="1"/>
    <col min="7945" max="7945" width="39.375" style="52" bestFit="1" customWidth="1"/>
    <col min="7946" max="7947" width="16.625" style="52" customWidth="1"/>
    <col min="7948" max="8193" width="10" style="52"/>
    <col min="8194" max="8194" width="1" style="52" customWidth="1"/>
    <col min="8195" max="8195" width="4.5" style="52" bestFit="1" customWidth="1"/>
    <col min="8196" max="8197" width="9" style="52" bestFit="1" customWidth="1"/>
    <col min="8198" max="8198" width="27.125" style="52" bestFit="1" customWidth="1"/>
    <col min="8199" max="8199" width="11" style="52" bestFit="1" customWidth="1"/>
    <col min="8200" max="8200" width="9.875" style="52" customWidth="1"/>
    <col min="8201" max="8201" width="39.375" style="52" bestFit="1" customWidth="1"/>
    <col min="8202" max="8203" width="16.625" style="52" customWidth="1"/>
    <col min="8204" max="8449" width="10" style="52"/>
    <col min="8450" max="8450" width="1" style="52" customWidth="1"/>
    <col min="8451" max="8451" width="4.5" style="52" bestFit="1" customWidth="1"/>
    <col min="8452" max="8453" width="9" style="52" bestFit="1" customWidth="1"/>
    <col min="8454" max="8454" width="27.125" style="52" bestFit="1" customWidth="1"/>
    <col min="8455" max="8455" width="11" style="52" bestFit="1" customWidth="1"/>
    <col min="8456" max="8456" width="9.875" style="52" customWidth="1"/>
    <col min="8457" max="8457" width="39.375" style="52" bestFit="1" customWidth="1"/>
    <col min="8458" max="8459" width="16.625" style="52" customWidth="1"/>
    <col min="8460" max="8705" width="10" style="52"/>
    <col min="8706" max="8706" width="1" style="52" customWidth="1"/>
    <col min="8707" max="8707" width="4.5" style="52" bestFit="1" customWidth="1"/>
    <col min="8708" max="8709" width="9" style="52" bestFit="1" customWidth="1"/>
    <col min="8710" max="8710" width="27.125" style="52" bestFit="1" customWidth="1"/>
    <col min="8711" max="8711" width="11" style="52" bestFit="1" customWidth="1"/>
    <col min="8712" max="8712" width="9.875" style="52" customWidth="1"/>
    <col min="8713" max="8713" width="39.375" style="52" bestFit="1" customWidth="1"/>
    <col min="8714" max="8715" width="16.625" style="52" customWidth="1"/>
    <col min="8716" max="8961" width="10" style="52"/>
    <col min="8962" max="8962" width="1" style="52" customWidth="1"/>
    <col min="8963" max="8963" width="4.5" style="52" bestFit="1" customWidth="1"/>
    <col min="8964" max="8965" width="9" style="52" bestFit="1" customWidth="1"/>
    <col min="8966" max="8966" width="27.125" style="52" bestFit="1" customWidth="1"/>
    <col min="8967" max="8967" width="11" style="52" bestFit="1" customWidth="1"/>
    <col min="8968" max="8968" width="9.875" style="52" customWidth="1"/>
    <col min="8969" max="8969" width="39.375" style="52" bestFit="1" customWidth="1"/>
    <col min="8970" max="8971" width="16.625" style="52" customWidth="1"/>
    <col min="8972" max="9217" width="10" style="52"/>
    <col min="9218" max="9218" width="1" style="52" customWidth="1"/>
    <col min="9219" max="9219" width="4.5" style="52" bestFit="1" customWidth="1"/>
    <col min="9220" max="9221" width="9" style="52" bestFit="1" customWidth="1"/>
    <col min="9222" max="9222" width="27.125" style="52" bestFit="1" customWidth="1"/>
    <col min="9223" max="9223" width="11" style="52" bestFit="1" customWidth="1"/>
    <col min="9224" max="9224" width="9.875" style="52" customWidth="1"/>
    <col min="9225" max="9225" width="39.375" style="52" bestFit="1" customWidth="1"/>
    <col min="9226" max="9227" width="16.625" style="52" customWidth="1"/>
    <col min="9228" max="9473" width="10" style="52"/>
    <col min="9474" max="9474" width="1" style="52" customWidth="1"/>
    <col min="9475" max="9475" width="4.5" style="52" bestFit="1" customWidth="1"/>
    <col min="9476" max="9477" width="9" style="52" bestFit="1" customWidth="1"/>
    <col min="9478" max="9478" width="27.125" style="52" bestFit="1" customWidth="1"/>
    <col min="9479" max="9479" width="11" style="52" bestFit="1" customWidth="1"/>
    <col min="9480" max="9480" width="9.875" style="52" customWidth="1"/>
    <col min="9481" max="9481" width="39.375" style="52" bestFit="1" customWidth="1"/>
    <col min="9482" max="9483" width="16.625" style="52" customWidth="1"/>
    <col min="9484" max="9729" width="10" style="52"/>
    <col min="9730" max="9730" width="1" style="52" customWidth="1"/>
    <col min="9731" max="9731" width="4.5" style="52" bestFit="1" customWidth="1"/>
    <col min="9732" max="9733" width="9" style="52" bestFit="1" customWidth="1"/>
    <col min="9734" max="9734" width="27.125" style="52" bestFit="1" customWidth="1"/>
    <col min="9735" max="9735" width="11" style="52" bestFit="1" customWidth="1"/>
    <col min="9736" max="9736" width="9.875" style="52" customWidth="1"/>
    <col min="9737" max="9737" width="39.375" style="52" bestFit="1" customWidth="1"/>
    <col min="9738" max="9739" width="16.625" style="52" customWidth="1"/>
    <col min="9740" max="9985" width="10" style="52"/>
    <col min="9986" max="9986" width="1" style="52" customWidth="1"/>
    <col min="9987" max="9987" width="4.5" style="52" bestFit="1" customWidth="1"/>
    <col min="9988" max="9989" width="9" style="52" bestFit="1" customWidth="1"/>
    <col min="9990" max="9990" width="27.125" style="52" bestFit="1" customWidth="1"/>
    <col min="9991" max="9991" width="11" style="52" bestFit="1" customWidth="1"/>
    <col min="9992" max="9992" width="9.875" style="52" customWidth="1"/>
    <col min="9993" max="9993" width="39.375" style="52" bestFit="1" customWidth="1"/>
    <col min="9994" max="9995" width="16.625" style="52" customWidth="1"/>
    <col min="9996" max="10241" width="10" style="52"/>
    <col min="10242" max="10242" width="1" style="52" customWidth="1"/>
    <col min="10243" max="10243" width="4.5" style="52" bestFit="1" customWidth="1"/>
    <col min="10244" max="10245" width="9" style="52" bestFit="1" customWidth="1"/>
    <col min="10246" max="10246" width="27.125" style="52" bestFit="1" customWidth="1"/>
    <col min="10247" max="10247" width="11" style="52" bestFit="1" customWidth="1"/>
    <col min="10248" max="10248" width="9.875" style="52" customWidth="1"/>
    <col min="10249" max="10249" width="39.375" style="52" bestFit="1" customWidth="1"/>
    <col min="10250" max="10251" width="16.625" style="52" customWidth="1"/>
    <col min="10252" max="10497" width="10" style="52"/>
    <col min="10498" max="10498" width="1" style="52" customWidth="1"/>
    <col min="10499" max="10499" width="4.5" style="52" bestFit="1" customWidth="1"/>
    <col min="10500" max="10501" width="9" style="52" bestFit="1" customWidth="1"/>
    <col min="10502" max="10502" width="27.125" style="52" bestFit="1" customWidth="1"/>
    <col min="10503" max="10503" width="11" style="52" bestFit="1" customWidth="1"/>
    <col min="10504" max="10504" width="9.875" style="52" customWidth="1"/>
    <col min="10505" max="10505" width="39.375" style="52" bestFit="1" customWidth="1"/>
    <col min="10506" max="10507" width="16.625" style="52" customWidth="1"/>
    <col min="10508" max="10753" width="10" style="52"/>
    <col min="10754" max="10754" width="1" style="52" customWidth="1"/>
    <col min="10755" max="10755" width="4.5" style="52" bestFit="1" customWidth="1"/>
    <col min="10756" max="10757" width="9" style="52" bestFit="1" customWidth="1"/>
    <col min="10758" max="10758" width="27.125" style="52" bestFit="1" customWidth="1"/>
    <col min="10759" max="10759" width="11" style="52" bestFit="1" customWidth="1"/>
    <col min="10760" max="10760" width="9.875" style="52" customWidth="1"/>
    <col min="10761" max="10761" width="39.375" style="52" bestFit="1" customWidth="1"/>
    <col min="10762" max="10763" width="16.625" style="52" customWidth="1"/>
    <col min="10764" max="11009" width="10" style="52"/>
    <col min="11010" max="11010" width="1" style="52" customWidth="1"/>
    <col min="11011" max="11011" width="4.5" style="52" bestFit="1" customWidth="1"/>
    <col min="11012" max="11013" width="9" style="52" bestFit="1" customWidth="1"/>
    <col min="11014" max="11014" width="27.125" style="52" bestFit="1" customWidth="1"/>
    <col min="11015" max="11015" width="11" style="52" bestFit="1" customWidth="1"/>
    <col min="11016" max="11016" width="9.875" style="52" customWidth="1"/>
    <col min="11017" max="11017" width="39.375" style="52" bestFit="1" customWidth="1"/>
    <col min="11018" max="11019" width="16.625" style="52" customWidth="1"/>
    <col min="11020" max="11265" width="10" style="52"/>
    <col min="11266" max="11266" width="1" style="52" customWidth="1"/>
    <col min="11267" max="11267" width="4.5" style="52" bestFit="1" customWidth="1"/>
    <col min="11268" max="11269" width="9" style="52" bestFit="1" customWidth="1"/>
    <col min="11270" max="11270" width="27.125" style="52" bestFit="1" customWidth="1"/>
    <col min="11271" max="11271" width="11" style="52" bestFit="1" customWidth="1"/>
    <col min="11272" max="11272" width="9.875" style="52" customWidth="1"/>
    <col min="11273" max="11273" width="39.375" style="52" bestFit="1" customWidth="1"/>
    <col min="11274" max="11275" width="16.625" style="52" customWidth="1"/>
    <col min="11276" max="11521" width="10" style="52"/>
    <col min="11522" max="11522" width="1" style="52" customWidth="1"/>
    <col min="11523" max="11523" width="4.5" style="52" bestFit="1" customWidth="1"/>
    <col min="11524" max="11525" width="9" style="52" bestFit="1" customWidth="1"/>
    <col min="11526" max="11526" width="27.125" style="52" bestFit="1" customWidth="1"/>
    <col min="11527" max="11527" width="11" style="52" bestFit="1" customWidth="1"/>
    <col min="11528" max="11528" width="9.875" style="52" customWidth="1"/>
    <col min="11529" max="11529" width="39.375" style="52" bestFit="1" customWidth="1"/>
    <col min="11530" max="11531" width="16.625" style="52" customWidth="1"/>
    <col min="11532" max="11777" width="10" style="52"/>
    <col min="11778" max="11778" width="1" style="52" customWidth="1"/>
    <col min="11779" max="11779" width="4.5" style="52" bestFit="1" customWidth="1"/>
    <col min="11780" max="11781" width="9" style="52" bestFit="1" customWidth="1"/>
    <col min="11782" max="11782" width="27.125" style="52" bestFit="1" customWidth="1"/>
    <col min="11783" max="11783" width="11" style="52" bestFit="1" customWidth="1"/>
    <col min="11784" max="11784" width="9.875" style="52" customWidth="1"/>
    <col min="11785" max="11785" width="39.375" style="52" bestFit="1" customWidth="1"/>
    <col min="11786" max="11787" width="16.625" style="52" customWidth="1"/>
    <col min="11788" max="12033" width="10" style="52"/>
    <col min="12034" max="12034" width="1" style="52" customWidth="1"/>
    <col min="12035" max="12035" width="4.5" style="52" bestFit="1" customWidth="1"/>
    <col min="12036" max="12037" width="9" style="52" bestFit="1" customWidth="1"/>
    <col min="12038" max="12038" width="27.125" style="52" bestFit="1" customWidth="1"/>
    <col min="12039" max="12039" width="11" style="52" bestFit="1" customWidth="1"/>
    <col min="12040" max="12040" width="9.875" style="52" customWidth="1"/>
    <col min="12041" max="12041" width="39.375" style="52" bestFit="1" customWidth="1"/>
    <col min="12042" max="12043" width="16.625" style="52" customWidth="1"/>
    <col min="12044" max="12289" width="10" style="52"/>
    <col min="12290" max="12290" width="1" style="52" customWidth="1"/>
    <col min="12291" max="12291" width="4.5" style="52" bestFit="1" customWidth="1"/>
    <col min="12292" max="12293" width="9" style="52" bestFit="1" customWidth="1"/>
    <col min="12294" max="12294" width="27.125" style="52" bestFit="1" customWidth="1"/>
    <col min="12295" max="12295" width="11" style="52" bestFit="1" customWidth="1"/>
    <col min="12296" max="12296" width="9.875" style="52" customWidth="1"/>
    <col min="12297" max="12297" width="39.375" style="52" bestFit="1" customWidth="1"/>
    <col min="12298" max="12299" width="16.625" style="52" customWidth="1"/>
    <col min="12300" max="12545" width="10" style="52"/>
    <col min="12546" max="12546" width="1" style="52" customWidth="1"/>
    <col min="12547" max="12547" width="4.5" style="52" bestFit="1" customWidth="1"/>
    <col min="12548" max="12549" width="9" style="52" bestFit="1" customWidth="1"/>
    <col min="12550" max="12550" width="27.125" style="52" bestFit="1" customWidth="1"/>
    <col min="12551" max="12551" width="11" style="52" bestFit="1" customWidth="1"/>
    <col min="12552" max="12552" width="9.875" style="52" customWidth="1"/>
    <col min="12553" max="12553" width="39.375" style="52" bestFit="1" customWidth="1"/>
    <col min="12554" max="12555" width="16.625" style="52" customWidth="1"/>
    <col min="12556" max="12801" width="10" style="52"/>
    <col min="12802" max="12802" width="1" style="52" customWidth="1"/>
    <col min="12803" max="12803" width="4.5" style="52" bestFit="1" customWidth="1"/>
    <col min="12804" max="12805" width="9" style="52" bestFit="1" customWidth="1"/>
    <col min="12806" max="12806" width="27.125" style="52" bestFit="1" customWidth="1"/>
    <col min="12807" max="12807" width="11" style="52" bestFit="1" customWidth="1"/>
    <col min="12808" max="12808" width="9.875" style="52" customWidth="1"/>
    <col min="12809" max="12809" width="39.375" style="52" bestFit="1" customWidth="1"/>
    <col min="12810" max="12811" width="16.625" style="52" customWidth="1"/>
    <col min="12812" max="13057" width="10" style="52"/>
    <col min="13058" max="13058" width="1" style="52" customWidth="1"/>
    <col min="13059" max="13059" width="4.5" style="52" bestFit="1" customWidth="1"/>
    <col min="13060" max="13061" width="9" style="52" bestFit="1" customWidth="1"/>
    <col min="13062" max="13062" width="27.125" style="52" bestFit="1" customWidth="1"/>
    <col min="13063" max="13063" width="11" style="52" bestFit="1" customWidth="1"/>
    <col min="13064" max="13064" width="9.875" style="52" customWidth="1"/>
    <col min="13065" max="13065" width="39.375" style="52" bestFit="1" customWidth="1"/>
    <col min="13066" max="13067" width="16.625" style="52" customWidth="1"/>
    <col min="13068" max="13313" width="10" style="52"/>
    <col min="13314" max="13314" width="1" style="52" customWidth="1"/>
    <col min="13315" max="13315" width="4.5" style="52" bestFit="1" customWidth="1"/>
    <col min="13316" max="13317" width="9" style="52" bestFit="1" customWidth="1"/>
    <col min="13318" max="13318" width="27.125" style="52" bestFit="1" customWidth="1"/>
    <col min="13319" max="13319" width="11" style="52" bestFit="1" customWidth="1"/>
    <col min="13320" max="13320" width="9.875" style="52" customWidth="1"/>
    <col min="13321" max="13321" width="39.375" style="52" bestFit="1" customWidth="1"/>
    <col min="13322" max="13323" width="16.625" style="52" customWidth="1"/>
    <col min="13324" max="13569" width="10" style="52"/>
    <col min="13570" max="13570" width="1" style="52" customWidth="1"/>
    <col min="13571" max="13571" width="4.5" style="52" bestFit="1" customWidth="1"/>
    <col min="13572" max="13573" width="9" style="52" bestFit="1" customWidth="1"/>
    <col min="13574" max="13574" width="27.125" style="52" bestFit="1" customWidth="1"/>
    <col min="13575" max="13575" width="11" style="52" bestFit="1" customWidth="1"/>
    <col min="13576" max="13576" width="9.875" style="52" customWidth="1"/>
    <col min="13577" max="13577" width="39.375" style="52" bestFit="1" customWidth="1"/>
    <col min="13578" max="13579" width="16.625" style="52" customWidth="1"/>
    <col min="13580" max="13825" width="10" style="52"/>
    <col min="13826" max="13826" width="1" style="52" customWidth="1"/>
    <col min="13827" max="13827" width="4.5" style="52" bestFit="1" customWidth="1"/>
    <col min="13828" max="13829" width="9" style="52" bestFit="1" customWidth="1"/>
    <col min="13830" max="13830" width="27.125" style="52" bestFit="1" customWidth="1"/>
    <col min="13831" max="13831" width="11" style="52" bestFit="1" customWidth="1"/>
    <col min="13832" max="13832" width="9.875" style="52" customWidth="1"/>
    <col min="13833" max="13833" width="39.375" style="52" bestFit="1" customWidth="1"/>
    <col min="13834" max="13835" width="16.625" style="52" customWidth="1"/>
    <col min="13836" max="14081" width="10" style="52"/>
    <col min="14082" max="14082" width="1" style="52" customWidth="1"/>
    <col min="14083" max="14083" width="4.5" style="52" bestFit="1" customWidth="1"/>
    <col min="14084" max="14085" width="9" style="52" bestFit="1" customWidth="1"/>
    <col min="14086" max="14086" width="27.125" style="52" bestFit="1" customWidth="1"/>
    <col min="14087" max="14087" width="11" style="52" bestFit="1" customWidth="1"/>
    <col min="14088" max="14088" width="9.875" style="52" customWidth="1"/>
    <col min="14089" max="14089" width="39.375" style="52" bestFit="1" customWidth="1"/>
    <col min="14090" max="14091" width="16.625" style="52" customWidth="1"/>
    <col min="14092" max="14337" width="10" style="52"/>
    <col min="14338" max="14338" width="1" style="52" customWidth="1"/>
    <col min="14339" max="14339" width="4.5" style="52" bestFit="1" customWidth="1"/>
    <col min="14340" max="14341" width="9" style="52" bestFit="1" customWidth="1"/>
    <col min="14342" max="14342" width="27.125" style="52" bestFit="1" customWidth="1"/>
    <col min="14343" max="14343" width="11" style="52" bestFit="1" customWidth="1"/>
    <col min="14344" max="14344" width="9.875" style="52" customWidth="1"/>
    <col min="14345" max="14345" width="39.375" style="52" bestFit="1" customWidth="1"/>
    <col min="14346" max="14347" width="16.625" style="52" customWidth="1"/>
    <col min="14348" max="14593" width="10" style="52"/>
    <col min="14594" max="14594" width="1" style="52" customWidth="1"/>
    <col min="14595" max="14595" width="4.5" style="52" bestFit="1" customWidth="1"/>
    <col min="14596" max="14597" width="9" style="52" bestFit="1" customWidth="1"/>
    <col min="14598" max="14598" width="27.125" style="52" bestFit="1" customWidth="1"/>
    <col min="14599" max="14599" width="11" style="52" bestFit="1" customWidth="1"/>
    <col min="14600" max="14600" width="9.875" style="52" customWidth="1"/>
    <col min="14601" max="14601" width="39.375" style="52" bestFit="1" customWidth="1"/>
    <col min="14602" max="14603" width="16.625" style="52" customWidth="1"/>
    <col min="14604" max="14849" width="10" style="52"/>
    <col min="14850" max="14850" width="1" style="52" customWidth="1"/>
    <col min="14851" max="14851" width="4.5" style="52" bestFit="1" customWidth="1"/>
    <col min="14852" max="14853" width="9" style="52" bestFit="1" customWidth="1"/>
    <col min="14854" max="14854" width="27.125" style="52" bestFit="1" customWidth="1"/>
    <col min="14855" max="14855" width="11" style="52" bestFit="1" customWidth="1"/>
    <col min="14856" max="14856" width="9.875" style="52" customWidth="1"/>
    <col min="14857" max="14857" width="39.375" style="52" bestFit="1" customWidth="1"/>
    <col min="14858" max="14859" width="16.625" style="52" customWidth="1"/>
    <col min="14860" max="15105" width="10" style="52"/>
    <col min="15106" max="15106" width="1" style="52" customWidth="1"/>
    <col min="15107" max="15107" width="4.5" style="52" bestFit="1" customWidth="1"/>
    <col min="15108" max="15109" width="9" style="52" bestFit="1" customWidth="1"/>
    <col min="15110" max="15110" width="27.125" style="52" bestFit="1" customWidth="1"/>
    <col min="15111" max="15111" width="11" style="52" bestFit="1" customWidth="1"/>
    <col min="15112" max="15112" width="9.875" style="52" customWidth="1"/>
    <col min="15113" max="15113" width="39.375" style="52" bestFit="1" customWidth="1"/>
    <col min="15114" max="15115" width="16.625" style="52" customWidth="1"/>
    <col min="15116" max="15361" width="10" style="52"/>
    <col min="15362" max="15362" width="1" style="52" customWidth="1"/>
    <col min="15363" max="15363" width="4.5" style="52" bestFit="1" customWidth="1"/>
    <col min="15364" max="15365" width="9" style="52" bestFit="1" customWidth="1"/>
    <col min="15366" max="15366" width="27.125" style="52" bestFit="1" customWidth="1"/>
    <col min="15367" max="15367" width="11" style="52" bestFit="1" customWidth="1"/>
    <col min="15368" max="15368" width="9.875" style="52" customWidth="1"/>
    <col min="15369" max="15369" width="39.375" style="52" bestFit="1" customWidth="1"/>
    <col min="15370" max="15371" width="16.625" style="52" customWidth="1"/>
    <col min="15372" max="15617" width="10" style="52"/>
    <col min="15618" max="15618" width="1" style="52" customWidth="1"/>
    <col min="15619" max="15619" width="4.5" style="52" bestFit="1" customWidth="1"/>
    <col min="15620" max="15621" width="9" style="52" bestFit="1" customWidth="1"/>
    <col min="15622" max="15622" width="27.125" style="52" bestFit="1" customWidth="1"/>
    <col min="15623" max="15623" width="11" style="52" bestFit="1" customWidth="1"/>
    <col min="15624" max="15624" width="9.875" style="52" customWidth="1"/>
    <col min="15625" max="15625" width="39.375" style="52" bestFit="1" customWidth="1"/>
    <col min="15626" max="15627" width="16.625" style="52" customWidth="1"/>
    <col min="15628" max="15873" width="10" style="52"/>
    <col min="15874" max="15874" width="1" style="52" customWidth="1"/>
    <col min="15875" max="15875" width="4.5" style="52" bestFit="1" customWidth="1"/>
    <col min="15876" max="15877" width="9" style="52" bestFit="1" customWidth="1"/>
    <col min="15878" max="15878" width="27.125" style="52" bestFit="1" customWidth="1"/>
    <col min="15879" max="15879" width="11" style="52" bestFit="1" customWidth="1"/>
    <col min="15880" max="15880" width="9.875" style="52" customWidth="1"/>
    <col min="15881" max="15881" width="39.375" style="52" bestFit="1" customWidth="1"/>
    <col min="15882" max="15883" width="16.625" style="52" customWidth="1"/>
    <col min="15884" max="16129" width="10" style="52"/>
    <col min="16130" max="16130" width="1" style="52" customWidth="1"/>
    <col min="16131" max="16131" width="4.5" style="52" bestFit="1" customWidth="1"/>
    <col min="16132" max="16133" width="9" style="52" bestFit="1" customWidth="1"/>
    <col min="16134" max="16134" width="27.125" style="52" bestFit="1" customWidth="1"/>
    <col min="16135" max="16135" width="11" style="52" bestFit="1" customWidth="1"/>
    <col min="16136" max="16136" width="9.875" style="52" customWidth="1"/>
    <col min="16137" max="16137" width="39.375" style="52" bestFit="1" customWidth="1"/>
    <col min="16138" max="16139" width="16.625" style="52" customWidth="1"/>
    <col min="16140" max="16384" width="10" style="52"/>
  </cols>
  <sheetData>
    <row r="1" spans="1:11" ht="24.75">
      <c r="B1" s="277" t="s">
        <v>435</v>
      </c>
      <c r="C1" s="277"/>
      <c r="D1" s="277"/>
      <c r="E1" s="277"/>
      <c r="F1" s="277"/>
      <c r="G1" s="277"/>
      <c r="H1" s="277"/>
      <c r="I1" s="277"/>
      <c r="J1" s="277"/>
      <c r="K1" s="277"/>
    </row>
    <row r="2" spans="1:11" ht="24.75">
      <c r="B2" s="83"/>
      <c r="C2" s="278" t="s">
        <v>434</v>
      </c>
      <c r="D2" s="278"/>
      <c r="E2" s="84"/>
      <c r="F2" s="83"/>
      <c r="G2" s="83"/>
      <c r="H2" s="83"/>
      <c r="I2" s="82"/>
      <c r="J2" s="81" t="s">
        <v>433</v>
      </c>
      <c r="K2" s="80" t="s">
        <v>432</v>
      </c>
    </row>
    <row r="3" spans="1:11">
      <c r="A3" s="72"/>
      <c r="B3" s="67" t="s">
        <v>41</v>
      </c>
      <c r="C3" s="69" t="s">
        <v>42</v>
      </c>
      <c r="D3" s="69" t="s">
        <v>43</v>
      </c>
      <c r="E3" s="68" t="s">
        <v>431</v>
      </c>
      <c r="F3" s="65" t="s">
        <v>430</v>
      </c>
      <c r="G3" s="67" t="s">
        <v>44</v>
      </c>
      <c r="H3" s="65" t="s">
        <v>429</v>
      </c>
      <c r="I3" s="65" t="s">
        <v>45</v>
      </c>
      <c r="J3" s="279" t="s">
        <v>295</v>
      </c>
      <c r="K3" s="280"/>
    </row>
    <row r="4" spans="1:11">
      <c r="A4" s="72"/>
      <c r="B4" s="61">
        <v>1</v>
      </c>
      <c r="C4" s="63">
        <v>0</v>
      </c>
      <c r="D4" s="63">
        <v>0</v>
      </c>
      <c r="E4" s="62"/>
      <c r="F4" s="59" t="s">
        <v>428</v>
      </c>
      <c r="G4" s="61" t="s">
        <v>4</v>
      </c>
      <c r="H4" s="60"/>
      <c r="I4" s="59" t="s">
        <v>427</v>
      </c>
      <c r="J4" s="60"/>
      <c r="K4" s="60" t="s">
        <v>426</v>
      </c>
    </row>
    <row r="5" spans="1:11">
      <c r="A5" s="72"/>
      <c r="B5" s="67">
        <v>2</v>
      </c>
      <c r="C5" s="69">
        <v>0.56000000000000005</v>
      </c>
      <c r="D5" s="69">
        <f t="shared" ref="D5:D36" si="0">C5+D4</f>
        <v>0.56000000000000005</v>
      </c>
      <c r="E5" s="68" t="s">
        <v>304</v>
      </c>
      <c r="F5" s="65" t="s">
        <v>313</v>
      </c>
      <c r="G5" s="67" t="s">
        <v>312</v>
      </c>
      <c r="H5" s="66" t="s">
        <v>424</v>
      </c>
      <c r="I5" s="65" t="s">
        <v>425</v>
      </c>
      <c r="J5" s="64"/>
      <c r="K5" s="64"/>
    </row>
    <row r="6" spans="1:11">
      <c r="A6" s="72"/>
      <c r="B6" s="67">
        <v>3</v>
      </c>
      <c r="C6" s="69">
        <v>0.25</v>
      </c>
      <c r="D6" s="69">
        <f t="shared" si="0"/>
        <v>0.81</v>
      </c>
      <c r="E6" s="68" t="s">
        <v>309</v>
      </c>
      <c r="F6" s="65" t="s">
        <v>313</v>
      </c>
      <c r="G6" s="65" t="s">
        <v>307</v>
      </c>
      <c r="H6" s="66" t="s">
        <v>424</v>
      </c>
      <c r="I6" s="65" t="s">
        <v>423</v>
      </c>
      <c r="J6" s="78"/>
      <c r="K6" s="64"/>
    </row>
    <row r="7" spans="1:11">
      <c r="A7" s="72"/>
      <c r="B7" s="67">
        <v>4</v>
      </c>
      <c r="C7" s="69">
        <v>9.34</v>
      </c>
      <c r="D7" s="69">
        <f t="shared" si="0"/>
        <v>10.15</v>
      </c>
      <c r="E7" s="68" t="s">
        <v>314</v>
      </c>
      <c r="F7" s="65" t="s">
        <v>329</v>
      </c>
      <c r="G7" s="65" t="s">
        <v>312</v>
      </c>
      <c r="H7" s="66" t="s">
        <v>420</v>
      </c>
      <c r="I7" s="65" t="s">
        <v>422</v>
      </c>
      <c r="J7" s="64"/>
      <c r="K7" s="64"/>
    </row>
    <row r="8" spans="1:11">
      <c r="A8" s="72"/>
      <c r="B8" s="67">
        <v>5</v>
      </c>
      <c r="C8" s="69">
        <v>5.43</v>
      </c>
      <c r="D8" s="69">
        <f t="shared" si="0"/>
        <v>15.58</v>
      </c>
      <c r="E8" s="68" t="s">
        <v>421</v>
      </c>
      <c r="F8" s="65" t="s">
        <v>303</v>
      </c>
      <c r="G8" s="65" t="s">
        <v>307</v>
      </c>
      <c r="H8" s="66" t="s">
        <v>420</v>
      </c>
      <c r="I8" s="65" t="s">
        <v>413</v>
      </c>
      <c r="J8" s="64"/>
      <c r="K8" s="64"/>
    </row>
    <row r="9" spans="1:11">
      <c r="A9" s="72"/>
      <c r="B9" s="67">
        <v>6</v>
      </c>
      <c r="C9" s="69">
        <v>3.94</v>
      </c>
      <c r="D9" s="69">
        <f t="shared" si="0"/>
        <v>19.52</v>
      </c>
      <c r="E9" s="68" t="s">
        <v>318</v>
      </c>
      <c r="F9" s="65" t="s">
        <v>317</v>
      </c>
      <c r="G9" s="67" t="s">
        <v>302</v>
      </c>
      <c r="H9" s="66" t="s">
        <v>420</v>
      </c>
      <c r="I9" s="65" t="s">
        <v>419</v>
      </c>
      <c r="J9" s="64"/>
      <c r="K9" s="64"/>
    </row>
    <row r="10" spans="1:11">
      <c r="A10" s="72"/>
      <c r="B10" s="67">
        <v>7</v>
      </c>
      <c r="C10" s="69">
        <v>12.42</v>
      </c>
      <c r="D10" s="69">
        <f t="shared" si="0"/>
        <v>31.939999999999998</v>
      </c>
      <c r="E10" s="68" t="s">
        <v>314</v>
      </c>
      <c r="F10" s="65" t="s">
        <v>329</v>
      </c>
      <c r="G10" s="65" t="s">
        <v>312</v>
      </c>
      <c r="H10" s="66"/>
      <c r="I10" s="65" t="s">
        <v>413</v>
      </c>
      <c r="J10" s="64"/>
      <c r="K10" s="64"/>
    </row>
    <row r="11" spans="1:11">
      <c r="A11" s="72"/>
      <c r="B11" s="67">
        <v>8</v>
      </c>
      <c r="C11" s="69">
        <v>0.16</v>
      </c>
      <c r="D11" s="69">
        <f t="shared" si="0"/>
        <v>32.099999999999994</v>
      </c>
      <c r="E11" s="68" t="s">
        <v>418</v>
      </c>
      <c r="F11" s="65" t="s">
        <v>303</v>
      </c>
      <c r="G11" s="67" t="s">
        <v>302</v>
      </c>
      <c r="H11" s="66" t="s">
        <v>417</v>
      </c>
      <c r="I11" s="65" t="s">
        <v>416</v>
      </c>
      <c r="J11" s="64"/>
      <c r="K11" s="64"/>
    </row>
    <row r="12" spans="1:11">
      <c r="A12" s="72"/>
      <c r="B12" s="67">
        <v>9</v>
      </c>
      <c r="C12" s="69">
        <v>10.38</v>
      </c>
      <c r="D12" s="69">
        <f t="shared" si="0"/>
        <v>42.48</v>
      </c>
      <c r="E12" s="68" t="s">
        <v>415</v>
      </c>
      <c r="F12" s="65" t="s">
        <v>303</v>
      </c>
      <c r="G12" s="67" t="s">
        <v>307</v>
      </c>
      <c r="H12" s="66" t="s">
        <v>414</v>
      </c>
      <c r="I12" s="79" t="s">
        <v>413</v>
      </c>
      <c r="J12" s="64"/>
      <c r="K12" s="64"/>
    </row>
    <row r="13" spans="1:11">
      <c r="A13" s="72"/>
      <c r="B13" s="67">
        <v>10</v>
      </c>
      <c r="C13" s="69">
        <v>27.32</v>
      </c>
      <c r="D13" s="69">
        <f t="shared" si="0"/>
        <v>69.8</v>
      </c>
      <c r="E13" s="68" t="s">
        <v>412</v>
      </c>
      <c r="F13" s="65" t="s">
        <v>326</v>
      </c>
      <c r="G13" s="67" t="s">
        <v>302</v>
      </c>
      <c r="H13" s="66" t="s">
        <v>346</v>
      </c>
      <c r="I13" s="65" t="s">
        <v>371</v>
      </c>
      <c r="J13" s="64" t="s">
        <v>411</v>
      </c>
      <c r="K13" s="64"/>
    </row>
    <row r="14" spans="1:11">
      <c r="A14" s="72"/>
      <c r="B14" s="67">
        <v>11</v>
      </c>
      <c r="C14" s="69">
        <v>5.67</v>
      </c>
      <c r="D14" s="69">
        <f t="shared" si="0"/>
        <v>75.47</v>
      </c>
      <c r="E14" s="68" t="s">
        <v>410</v>
      </c>
      <c r="F14" s="65" t="s">
        <v>303</v>
      </c>
      <c r="G14" s="67" t="s">
        <v>302</v>
      </c>
      <c r="H14" s="66" t="s">
        <v>409</v>
      </c>
      <c r="I14" s="79" t="s">
        <v>371</v>
      </c>
      <c r="J14" s="64" t="s">
        <v>408</v>
      </c>
      <c r="K14" s="64"/>
    </row>
    <row r="15" spans="1:11" ht="37.5">
      <c r="A15" s="72"/>
      <c r="B15" s="61">
        <v>12</v>
      </c>
      <c r="C15" s="63">
        <v>3.41</v>
      </c>
      <c r="D15" s="63">
        <f t="shared" si="0"/>
        <v>78.88</v>
      </c>
      <c r="E15" s="62" t="s">
        <v>436</v>
      </c>
      <c r="F15" s="59" t="s">
        <v>407</v>
      </c>
      <c r="G15" s="59" t="s">
        <v>390</v>
      </c>
      <c r="H15" s="60"/>
      <c r="I15" s="59"/>
      <c r="J15" s="74" t="s">
        <v>406</v>
      </c>
      <c r="K15" s="58" t="s">
        <v>405</v>
      </c>
    </row>
    <row r="16" spans="1:11">
      <c r="A16" s="72"/>
      <c r="B16" s="67">
        <v>13</v>
      </c>
      <c r="C16" s="69">
        <v>11.01</v>
      </c>
      <c r="D16" s="69">
        <f t="shared" si="0"/>
        <v>89.89</v>
      </c>
      <c r="E16" s="68" t="s">
        <v>404</v>
      </c>
      <c r="F16" s="65" t="s">
        <v>317</v>
      </c>
      <c r="G16" s="67" t="s">
        <v>302</v>
      </c>
      <c r="H16" s="66" t="s">
        <v>403</v>
      </c>
      <c r="I16" s="65" t="s">
        <v>402</v>
      </c>
      <c r="J16" s="64"/>
      <c r="K16" s="64"/>
    </row>
    <row r="17" spans="1:11" ht="37.5">
      <c r="A17" s="72"/>
      <c r="B17" s="67">
        <v>14</v>
      </c>
      <c r="C17" s="69">
        <v>6.17</v>
      </c>
      <c r="D17" s="69">
        <f t="shared" si="0"/>
        <v>96.06</v>
      </c>
      <c r="E17" s="68" t="s">
        <v>314</v>
      </c>
      <c r="F17" s="75" t="s">
        <v>351</v>
      </c>
      <c r="G17" s="67" t="s">
        <v>312</v>
      </c>
      <c r="H17" s="66" t="s">
        <v>384</v>
      </c>
      <c r="I17" s="65" t="s">
        <v>401</v>
      </c>
      <c r="J17" s="78" t="s">
        <v>400</v>
      </c>
      <c r="K17" s="64"/>
    </row>
    <row r="18" spans="1:11">
      <c r="A18" s="72"/>
      <c r="B18" s="67">
        <v>15</v>
      </c>
      <c r="C18" s="69">
        <v>14.15</v>
      </c>
      <c r="D18" s="69">
        <f t="shared" si="0"/>
        <v>110.21000000000001</v>
      </c>
      <c r="E18" s="68" t="s">
        <v>399</v>
      </c>
      <c r="F18" s="65" t="s">
        <v>326</v>
      </c>
      <c r="G18" s="67" t="s">
        <v>302</v>
      </c>
      <c r="H18" s="66" t="s">
        <v>398</v>
      </c>
      <c r="I18" s="65" t="s">
        <v>374</v>
      </c>
      <c r="J18" s="77"/>
      <c r="K18" s="64"/>
    </row>
    <row r="19" spans="1:11">
      <c r="A19" s="72"/>
      <c r="B19" s="67">
        <v>16</v>
      </c>
      <c r="C19" s="69">
        <v>0.38</v>
      </c>
      <c r="D19" s="69">
        <f t="shared" si="0"/>
        <v>110.59</v>
      </c>
      <c r="E19" s="68" t="s">
        <v>397</v>
      </c>
      <c r="F19" s="75" t="s">
        <v>351</v>
      </c>
      <c r="G19" s="67" t="s">
        <v>312</v>
      </c>
      <c r="H19" s="66" t="s">
        <v>396</v>
      </c>
      <c r="I19" s="65" t="s">
        <v>331</v>
      </c>
      <c r="J19" s="64" t="s">
        <v>395</v>
      </c>
      <c r="K19" s="64"/>
    </row>
    <row r="20" spans="1:11">
      <c r="A20" s="72"/>
      <c r="B20" s="67">
        <v>17</v>
      </c>
      <c r="C20" s="69">
        <v>3.7</v>
      </c>
      <c r="D20" s="69">
        <f t="shared" si="0"/>
        <v>114.29</v>
      </c>
      <c r="E20" s="68" t="s">
        <v>314</v>
      </c>
      <c r="F20" s="65" t="s">
        <v>313</v>
      </c>
      <c r="G20" s="67" t="s">
        <v>312</v>
      </c>
      <c r="H20" s="66"/>
      <c r="I20" s="65" t="s">
        <v>393</v>
      </c>
      <c r="J20" s="64" t="s">
        <v>354</v>
      </c>
      <c r="K20" s="64"/>
    </row>
    <row r="21" spans="1:11">
      <c r="A21" s="72"/>
      <c r="B21" s="67">
        <v>18</v>
      </c>
      <c r="C21" s="69">
        <v>0.22</v>
      </c>
      <c r="D21" s="69">
        <f t="shared" si="0"/>
        <v>114.51</v>
      </c>
      <c r="E21" s="68" t="s">
        <v>318</v>
      </c>
      <c r="F21" s="65" t="s">
        <v>326</v>
      </c>
      <c r="G21" s="67" t="s">
        <v>302</v>
      </c>
      <c r="H21" s="66" t="s">
        <v>394</v>
      </c>
      <c r="I21" s="65" t="s">
        <v>393</v>
      </c>
      <c r="J21" s="64"/>
      <c r="K21" s="64"/>
    </row>
    <row r="22" spans="1:11">
      <c r="A22" s="72"/>
      <c r="B22" s="67">
        <v>19</v>
      </c>
      <c r="C22" s="69">
        <v>3.68</v>
      </c>
      <c r="D22" s="69">
        <f t="shared" si="0"/>
        <v>118.19000000000001</v>
      </c>
      <c r="E22" s="68" t="s">
        <v>380</v>
      </c>
      <c r="F22" s="65" t="s">
        <v>326</v>
      </c>
      <c r="G22" s="67" t="s">
        <v>302</v>
      </c>
      <c r="H22" s="66" t="s">
        <v>392</v>
      </c>
      <c r="I22" s="65" t="s">
        <v>389</v>
      </c>
      <c r="J22" s="76"/>
      <c r="K22" s="70"/>
    </row>
    <row r="23" spans="1:11">
      <c r="A23" s="72"/>
      <c r="B23" s="67">
        <v>20</v>
      </c>
      <c r="C23" s="69">
        <v>4.72</v>
      </c>
      <c r="D23" s="69">
        <f t="shared" si="0"/>
        <v>122.91000000000001</v>
      </c>
      <c r="E23" s="68" t="s">
        <v>380</v>
      </c>
      <c r="F23" s="65" t="s">
        <v>296</v>
      </c>
      <c r="G23" s="67" t="s">
        <v>302</v>
      </c>
      <c r="H23" s="66" t="s">
        <v>392</v>
      </c>
      <c r="I23" s="65" t="s">
        <v>389</v>
      </c>
      <c r="J23" s="64"/>
      <c r="K23" s="64"/>
    </row>
    <row r="24" spans="1:11" ht="37.5">
      <c r="A24" s="72"/>
      <c r="B24" s="61">
        <v>21</v>
      </c>
      <c r="C24" s="63">
        <v>15.33</v>
      </c>
      <c r="D24" s="63">
        <f t="shared" si="0"/>
        <v>138.24</v>
      </c>
      <c r="E24" s="62" t="s">
        <v>437</v>
      </c>
      <c r="F24" s="59" t="s">
        <v>391</v>
      </c>
      <c r="G24" s="59" t="s">
        <v>390</v>
      </c>
      <c r="H24" s="60"/>
      <c r="I24" s="59" t="s">
        <v>389</v>
      </c>
      <c r="J24" s="74" t="s">
        <v>388</v>
      </c>
      <c r="K24" s="58" t="s">
        <v>387</v>
      </c>
    </row>
    <row r="25" spans="1:11">
      <c r="A25" s="72"/>
      <c r="B25" s="67">
        <v>22</v>
      </c>
      <c r="C25" s="69">
        <v>0.1</v>
      </c>
      <c r="D25" s="69">
        <f t="shared" si="0"/>
        <v>138.34</v>
      </c>
      <c r="E25" s="68" t="s">
        <v>380</v>
      </c>
      <c r="F25" s="75" t="s">
        <v>386</v>
      </c>
      <c r="G25" s="65" t="s">
        <v>307</v>
      </c>
      <c r="H25" s="66" t="s">
        <v>381</v>
      </c>
      <c r="I25" s="65" t="s">
        <v>385</v>
      </c>
      <c r="J25" s="64"/>
      <c r="K25" s="64"/>
    </row>
    <row r="26" spans="1:11">
      <c r="A26" s="72"/>
      <c r="B26" s="67">
        <v>23</v>
      </c>
      <c r="C26" s="69">
        <v>9.3000000000000007</v>
      </c>
      <c r="D26" s="69">
        <f t="shared" si="0"/>
        <v>147.64000000000001</v>
      </c>
      <c r="E26" s="68" t="s">
        <v>380</v>
      </c>
      <c r="F26" s="65" t="s">
        <v>317</v>
      </c>
      <c r="G26" s="67" t="s">
        <v>302</v>
      </c>
      <c r="H26" s="66" t="s">
        <v>384</v>
      </c>
      <c r="I26" s="65" t="s">
        <v>383</v>
      </c>
      <c r="J26" s="64" t="s">
        <v>354</v>
      </c>
      <c r="K26" s="64"/>
    </row>
    <row r="27" spans="1:11">
      <c r="A27" s="72"/>
      <c r="B27" s="67">
        <v>24</v>
      </c>
      <c r="C27" s="69">
        <v>0.41</v>
      </c>
      <c r="D27" s="69">
        <f t="shared" si="0"/>
        <v>148.05000000000001</v>
      </c>
      <c r="E27" s="68" t="s">
        <v>380</v>
      </c>
      <c r="F27" s="75" t="s">
        <v>351</v>
      </c>
      <c r="G27" s="67" t="s">
        <v>312</v>
      </c>
      <c r="H27" s="66" t="s">
        <v>381</v>
      </c>
      <c r="I27" s="65" t="s">
        <v>382</v>
      </c>
      <c r="J27" s="64"/>
      <c r="K27" s="64"/>
    </row>
    <row r="28" spans="1:11">
      <c r="A28" s="72"/>
      <c r="B28" s="67">
        <v>25</v>
      </c>
      <c r="C28" s="69">
        <v>5.36</v>
      </c>
      <c r="D28" s="69">
        <f t="shared" si="0"/>
        <v>153.41000000000003</v>
      </c>
      <c r="E28" s="68" t="s">
        <v>380</v>
      </c>
      <c r="F28" s="65" t="s">
        <v>313</v>
      </c>
      <c r="G28" s="67" t="s">
        <v>312</v>
      </c>
      <c r="H28" s="66" t="s">
        <v>381</v>
      </c>
      <c r="I28" s="65" t="s">
        <v>378</v>
      </c>
      <c r="J28" s="64"/>
      <c r="K28" s="64"/>
    </row>
    <row r="29" spans="1:11">
      <c r="A29" s="72"/>
      <c r="B29" s="67">
        <v>26</v>
      </c>
      <c r="C29" s="69">
        <v>13.77</v>
      </c>
      <c r="D29" s="69">
        <f t="shared" si="0"/>
        <v>167.18000000000004</v>
      </c>
      <c r="E29" s="68" t="s">
        <v>380</v>
      </c>
      <c r="F29" s="65" t="s">
        <v>326</v>
      </c>
      <c r="G29" s="67" t="s">
        <v>302</v>
      </c>
      <c r="H29" s="66" t="s">
        <v>379</v>
      </c>
      <c r="I29" s="65" t="s">
        <v>378</v>
      </c>
      <c r="J29" s="64" t="s">
        <v>377</v>
      </c>
      <c r="K29" s="64"/>
    </row>
    <row r="30" spans="1:11">
      <c r="A30" s="72"/>
      <c r="B30" s="67">
        <v>27</v>
      </c>
      <c r="C30" s="69">
        <v>0.62</v>
      </c>
      <c r="D30" s="69">
        <f t="shared" si="0"/>
        <v>167.80000000000004</v>
      </c>
      <c r="E30" s="68" t="s">
        <v>376</v>
      </c>
      <c r="F30" s="65" t="s">
        <v>326</v>
      </c>
      <c r="G30" s="67" t="s">
        <v>302</v>
      </c>
      <c r="H30" s="66" t="s">
        <v>375</v>
      </c>
      <c r="I30" s="65" t="s">
        <v>374</v>
      </c>
      <c r="J30" s="64"/>
      <c r="K30" s="64"/>
    </row>
    <row r="31" spans="1:11">
      <c r="A31" s="72"/>
      <c r="B31" s="67">
        <v>28</v>
      </c>
      <c r="C31" s="69">
        <v>0.75</v>
      </c>
      <c r="D31" s="69">
        <f t="shared" si="0"/>
        <v>168.55000000000004</v>
      </c>
      <c r="E31" s="68" t="s">
        <v>373</v>
      </c>
      <c r="F31" s="75" t="s">
        <v>351</v>
      </c>
      <c r="G31" s="67" t="s">
        <v>312</v>
      </c>
      <c r="H31" s="66" t="s">
        <v>372</v>
      </c>
      <c r="I31" s="65" t="s">
        <v>371</v>
      </c>
      <c r="J31" s="64" t="s">
        <v>370</v>
      </c>
      <c r="K31" s="64"/>
    </row>
    <row r="32" spans="1:11">
      <c r="A32" s="72"/>
      <c r="B32" s="67">
        <v>29</v>
      </c>
      <c r="C32" s="69">
        <v>0.17</v>
      </c>
      <c r="D32" s="69">
        <f t="shared" si="0"/>
        <v>168.72000000000003</v>
      </c>
      <c r="E32" s="68" t="s">
        <v>369</v>
      </c>
      <c r="F32" s="65" t="s">
        <v>326</v>
      </c>
      <c r="G32" s="67" t="s">
        <v>302</v>
      </c>
      <c r="H32" s="66"/>
      <c r="I32" s="65" t="s">
        <v>343</v>
      </c>
      <c r="J32" s="64" t="s">
        <v>368</v>
      </c>
      <c r="K32" s="64"/>
    </row>
    <row r="33" spans="1:11" ht="37.5">
      <c r="A33" s="72"/>
      <c r="B33" s="61">
        <v>30</v>
      </c>
      <c r="C33" s="63">
        <v>6.13</v>
      </c>
      <c r="D33" s="63">
        <f t="shared" si="0"/>
        <v>174.85000000000002</v>
      </c>
      <c r="E33" s="62" t="s">
        <v>438</v>
      </c>
      <c r="F33" s="59" t="s">
        <v>367</v>
      </c>
      <c r="G33" s="61" t="s">
        <v>344</v>
      </c>
      <c r="H33" s="60"/>
      <c r="I33" s="59" t="s">
        <v>343</v>
      </c>
      <c r="J33" s="74" t="s">
        <v>366</v>
      </c>
      <c r="K33" s="58" t="s">
        <v>365</v>
      </c>
    </row>
    <row r="34" spans="1:11">
      <c r="A34" s="72"/>
      <c r="B34" s="67">
        <v>31</v>
      </c>
      <c r="C34" s="69">
        <v>4.63</v>
      </c>
      <c r="D34" s="69">
        <f t="shared" si="0"/>
        <v>179.48000000000002</v>
      </c>
      <c r="E34" s="68" t="s">
        <v>364</v>
      </c>
      <c r="F34" s="75" t="s">
        <v>351</v>
      </c>
      <c r="G34" s="67" t="s">
        <v>312</v>
      </c>
      <c r="H34" s="66" t="s">
        <v>363</v>
      </c>
      <c r="I34" s="65" t="s">
        <v>362</v>
      </c>
      <c r="J34" s="64"/>
      <c r="K34" s="64"/>
    </row>
    <row r="35" spans="1:11">
      <c r="A35" s="72"/>
      <c r="B35" s="67">
        <v>32</v>
      </c>
      <c r="C35" s="69">
        <v>10.8</v>
      </c>
      <c r="D35" s="69">
        <f t="shared" si="0"/>
        <v>190.28000000000003</v>
      </c>
      <c r="E35" s="68" t="s">
        <v>318</v>
      </c>
      <c r="F35" s="65" t="s">
        <v>317</v>
      </c>
      <c r="G35" s="67" t="s">
        <v>302</v>
      </c>
      <c r="H35" s="66" t="s">
        <v>361</v>
      </c>
      <c r="I35" s="65" t="s">
        <v>355</v>
      </c>
      <c r="J35" s="64" t="s">
        <v>360</v>
      </c>
      <c r="K35" s="64"/>
    </row>
    <row r="36" spans="1:11">
      <c r="A36" s="72"/>
      <c r="B36" s="67">
        <v>33</v>
      </c>
      <c r="C36" s="69">
        <v>10.119999999999999</v>
      </c>
      <c r="D36" s="69">
        <f t="shared" si="0"/>
        <v>200.40000000000003</v>
      </c>
      <c r="E36" s="68" t="s">
        <v>318</v>
      </c>
      <c r="F36" s="65" t="s">
        <v>326</v>
      </c>
      <c r="G36" s="67" t="s">
        <v>302</v>
      </c>
      <c r="H36" s="66" t="s">
        <v>359</v>
      </c>
      <c r="I36" s="65" t="s">
        <v>355</v>
      </c>
      <c r="J36" s="64" t="s">
        <v>358</v>
      </c>
      <c r="K36" s="64"/>
    </row>
    <row r="37" spans="1:11">
      <c r="A37" s="72"/>
      <c r="B37" s="67">
        <v>34</v>
      </c>
      <c r="C37" s="69">
        <v>0.65</v>
      </c>
      <c r="D37" s="69">
        <f t="shared" ref="D37:D58" si="1">C37+D36</f>
        <v>201.05000000000004</v>
      </c>
      <c r="E37" s="68"/>
      <c r="F37" s="65" t="s">
        <v>326</v>
      </c>
      <c r="G37" s="67" t="s">
        <v>302</v>
      </c>
      <c r="H37" s="66" t="s">
        <v>357</v>
      </c>
      <c r="I37" s="65" t="s">
        <v>355</v>
      </c>
      <c r="J37" s="64" t="s">
        <v>356</v>
      </c>
      <c r="K37" s="64"/>
    </row>
    <row r="38" spans="1:11">
      <c r="A38" s="72"/>
      <c r="B38" s="67">
        <v>35</v>
      </c>
      <c r="C38" s="69">
        <v>13.07</v>
      </c>
      <c r="D38" s="69">
        <f t="shared" si="1"/>
        <v>214.12000000000003</v>
      </c>
      <c r="E38" s="68" t="s">
        <v>318</v>
      </c>
      <c r="F38" s="65" t="s">
        <v>317</v>
      </c>
      <c r="G38" s="67" t="s">
        <v>302</v>
      </c>
      <c r="H38" s="66"/>
      <c r="I38" s="65" t="s">
        <v>355</v>
      </c>
      <c r="J38" s="64" t="s">
        <v>354</v>
      </c>
      <c r="K38" s="64"/>
    </row>
    <row r="39" spans="1:11">
      <c r="A39" s="72"/>
      <c r="B39" s="67">
        <v>36</v>
      </c>
      <c r="C39" s="69">
        <v>7.0000000000000007E-2</v>
      </c>
      <c r="D39" s="69">
        <f t="shared" si="1"/>
        <v>214.19000000000003</v>
      </c>
      <c r="E39" s="68" t="s">
        <v>318</v>
      </c>
      <c r="F39" s="65" t="s">
        <v>326</v>
      </c>
      <c r="G39" s="67" t="s">
        <v>302</v>
      </c>
      <c r="H39" s="66" t="s">
        <v>353</v>
      </c>
      <c r="I39" s="65" t="s">
        <v>352</v>
      </c>
      <c r="J39" s="64"/>
      <c r="K39" s="64"/>
    </row>
    <row r="40" spans="1:11">
      <c r="A40" s="72"/>
      <c r="B40" s="67">
        <v>37</v>
      </c>
      <c r="C40" s="69">
        <v>12.25</v>
      </c>
      <c r="D40" s="69">
        <f t="shared" si="1"/>
        <v>226.44000000000003</v>
      </c>
      <c r="E40" s="68" t="s">
        <v>314</v>
      </c>
      <c r="F40" s="75" t="s">
        <v>351</v>
      </c>
      <c r="G40" s="67" t="s">
        <v>312</v>
      </c>
      <c r="H40" s="66" t="s">
        <v>340</v>
      </c>
      <c r="I40" s="65" t="s">
        <v>350</v>
      </c>
      <c r="J40" s="64"/>
      <c r="K40" s="64"/>
    </row>
    <row r="41" spans="1:11">
      <c r="A41" s="72"/>
      <c r="B41" s="67">
        <v>38</v>
      </c>
      <c r="C41" s="69">
        <v>6.39</v>
      </c>
      <c r="D41" s="69">
        <f t="shared" si="1"/>
        <v>232.83</v>
      </c>
      <c r="E41" s="68" t="s">
        <v>314</v>
      </c>
      <c r="F41" s="65" t="s">
        <v>296</v>
      </c>
      <c r="G41" s="67" t="s">
        <v>312</v>
      </c>
      <c r="H41" s="66" t="s">
        <v>340</v>
      </c>
      <c r="I41" s="65" t="s">
        <v>350</v>
      </c>
      <c r="J41" s="52"/>
      <c r="K41" s="64"/>
    </row>
    <row r="42" spans="1:11">
      <c r="A42" s="72"/>
      <c r="B42" s="67">
        <v>39</v>
      </c>
      <c r="C42" s="69">
        <v>3.95</v>
      </c>
      <c r="D42" s="69">
        <f t="shared" si="1"/>
        <v>236.78</v>
      </c>
      <c r="E42" s="68" t="s">
        <v>314</v>
      </c>
      <c r="F42" s="65" t="s">
        <v>329</v>
      </c>
      <c r="G42" s="67" t="s">
        <v>312</v>
      </c>
      <c r="H42" s="66" t="s">
        <v>340</v>
      </c>
      <c r="I42" s="65" t="s">
        <v>349</v>
      </c>
      <c r="J42" s="64" t="s">
        <v>348</v>
      </c>
      <c r="K42" s="64"/>
    </row>
    <row r="43" spans="1:11">
      <c r="A43" s="72"/>
      <c r="B43" s="67">
        <v>40</v>
      </c>
      <c r="C43" s="69">
        <v>11.49</v>
      </c>
      <c r="D43" s="69">
        <f t="shared" si="1"/>
        <v>248.27</v>
      </c>
      <c r="E43" s="68" t="s">
        <v>340</v>
      </c>
      <c r="F43" s="65" t="s">
        <v>347</v>
      </c>
      <c r="G43" s="67" t="s">
        <v>307</v>
      </c>
      <c r="H43" s="66" t="s">
        <v>346</v>
      </c>
      <c r="I43" s="65" t="s">
        <v>338</v>
      </c>
      <c r="J43" s="64"/>
      <c r="K43" s="64"/>
    </row>
    <row r="44" spans="1:11" ht="60.75" customHeight="1">
      <c r="A44" s="72"/>
      <c r="B44" s="61">
        <v>41</v>
      </c>
      <c r="C44" s="63">
        <v>0.43</v>
      </c>
      <c r="D44" s="63">
        <f t="shared" si="1"/>
        <v>248.70000000000002</v>
      </c>
      <c r="E44" s="62" t="s">
        <v>439</v>
      </c>
      <c r="F44" s="59" t="s">
        <v>345</v>
      </c>
      <c r="G44" s="61" t="s">
        <v>344</v>
      </c>
      <c r="H44" s="60"/>
      <c r="I44" s="59" t="s">
        <v>343</v>
      </c>
      <c r="J44" s="74" t="s">
        <v>342</v>
      </c>
      <c r="K44" s="58" t="s">
        <v>341</v>
      </c>
    </row>
    <row r="45" spans="1:11">
      <c r="A45" s="72"/>
      <c r="B45" s="67">
        <v>42</v>
      </c>
      <c r="C45" s="69">
        <v>0.43</v>
      </c>
      <c r="D45" s="69">
        <f t="shared" si="1"/>
        <v>249.13000000000002</v>
      </c>
      <c r="E45" s="68" t="s">
        <v>340</v>
      </c>
      <c r="F45" s="65" t="s">
        <v>313</v>
      </c>
      <c r="G45" s="67" t="s">
        <v>312</v>
      </c>
      <c r="H45" s="66" t="s">
        <v>339</v>
      </c>
      <c r="I45" s="65" t="s">
        <v>338</v>
      </c>
      <c r="J45" s="64"/>
      <c r="K45" s="64"/>
    </row>
    <row r="46" spans="1:11">
      <c r="A46" s="72"/>
      <c r="B46" s="67">
        <v>43</v>
      </c>
      <c r="C46" s="69">
        <v>9.7200000000000006</v>
      </c>
      <c r="D46" s="69">
        <f t="shared" si="1"/>
        <v>258.85000000000002</v>
      </c>
      <c r="E46" s="68" t="s">
        <v>337</v>
      </c>
      <c r="F46" s="65" t="s">
        <v>313</v>
      </c>
      <c r="G46" s="67" t="s">
        <v>312</v>
      </c>
      <c r="H46" s="66" t="s">
        <v>336</v>
      </c>
      <c r="I46" s="65" t="s">
        <v>335</v>
      </c>
      <c r="J46" s="64"/>
      <c r="K46" s="64"/>
    </row>
    <row r="47" spans="1:11" ht="81.75" customHeight="1">
      <c r="A47" s="72"/>
      <c r="B47" s="67">
        <v>44</v>
      </c>
      <c r="C47" s="69">
        <v>20.54</v>
      </c>
      <c r="D47" s="69">
        <f t="shared" si="1"/>
        <v>279.39000000000004</v>
      </c>
      <c r="E47" s="68" t="s">
        <v>318</v>
      </c>
      <c r="F47" s="65" t="s">
        <v>303</v>
      </c>
      <c r="G47" s="67" t="s">
        <v>302</v>
      </c>
      <c r="H47" s="66"/>
      <c r="I47" s="65" t="s">
        <v>331</v>
      </c>
      <c r="J47" s="281" t="s">
        <v>334</v>
      </c>
      <c r="K47" s="282"/>
    </row>
    <row r="48" spans="1:11">
      <c r="A48" s="72"/>
      <c r="B48" s="67">
        <v>45</v>
      </c>
      <c r="C48" s="69">
        <v>0.68</v>
      </c>
      <c r="D48" s="69">
        <f t="shared" si="1"/>
        <v>280.07000000000005</v>
      </c>
      <c r="E48" s="68" t="s">
        <v>314</v>
      </c>
      <c r="F48" s="65" t="s">
        <v>329</v>
      </c>
      <c r="G48" s="67" t="s">
        <v>312</v>
      </c>
      <c r="H48" s="66" t="s">
        <v>333</v>
      </c>
      <c r="I48" s="65" t="s">
        <v>332</v>
      </c>
      <c r="J48" s="64"/>
      <c r="K48" s="64"/>
    </row>
    <row r="49" spans="1:11">
      <c r="A49" s="72"/>
      <c r="B49" s="67">
        <v>46</v>
      </c>
      <c r="C49" s="69">
        <v>1.4</v>
      </c>
      <c r="D49" s="69">
        <f t="shared" si="1"/>
        <v>281.47000000000003</v>
      </c>
      <c r="E49" s="68" t="s">
        <v>318</v>
      </c>
      <c r="F49" s="65" t="s">
        <v>317</v>
      </c>
      <c r="G49" s="67" t="s">
        <v>302</v>
      </c>
      <c r="H49" s="66"/>
      <c r="I49" s="65" t="s">
        <v>331</v>
      </c>
      <c r="J49" s="64" t="s">
        <v>330</v>
      </c>
      <c r="K49" s="64"/>
    </row>
    <row r="50" spans="1:11">
      <c r="A50" s="72"/>
      <c r="B50" s="67">
        <v>47</v>
      </c>
      <c r="C50" s="69">
        <v>2.94</v>
      </c>
      <c r="D50" s="69">
        <f t="shared" si="1"/>
        <v>284.41000000000003</v>
      </c>
      <c r="E50" s="68" t="s">
        <v>314</v>
      </c>
      <c r="F50" s="65" t="s">
        <v>329</v>
      </c>
      <c r="G50" s="67" t="s">
        <v>312</v>
      </c>
      <c r="H50" s="66"/>
      <c r="I50" s="65" t="s">
        <v>328</v>
      </c>
      <c r="J50" s="64"/>
      <c r="K50" s="64"/>
    </row>
    <row r="51" spans="1:11">
      <c r="A51" s="72"/>
      <c r="B51" s="67">
        <v>48</v>
      </c>
      <c r="C51" s="69">
        <v>7.9</v>
      </c>
      <c r="D51" s="69">
        <f t="shared" si="1"/>
        <v>292.31</v>
      </c>
      <c r="E51" s="68" t="s">
        <v>327</v>
      </c>
      <c r="F51" s="65" t="s">
        <v>326</v>
      </c>
      <c r="G51" s="67" t="s">
        <v>302</v>
      </c>
      <c r="H51" s="66" t="s">
        <v>325</v>
      </c>
      <c r="I51" s="65" t="s">
        <v>322</v>
      </c>
      <c r="J51" s="64"/>
      <c r="K51" s="64"/>
    </row>
    <row r="52" spans="1:11">
      <c r="A52" s="72"/>
      <c r="B52" s="67">
        <v>49</v>
      </c>
      <c r="C52" s="69">
        <v>0.5</v>
      </c>
      <c r="D52" s="69">
        <f t="shared" si="1"/>
        <v>292.81</v>
      </c>
      <c r="E52" s="68" t="s">
        <v>324</v>
      </c>
      <c r="F52" s="65" t="s">
        <v>323</v>
      </c>
      <c r="G52" s="67" t="s">
        <v>307</v>
      </c>
      <c r="H52" s="66" t="s">
        <v>320</v>
      </c>
      <c r="I52" s="65" t="s">
        <v>322</v>
      </c>
      <c r="J52" s="64"/>
      <c r="K52" s="64"/>
    </row>
    <row r="53" spans="1:11">
      <c r="A53" s="72"/>
      <c r="B53" s="67">
        <v>50</v>
      </c>
      <c r="C53" s="69">
        <v>2.11</v>
      </c>
      <c r="D53" s="69">
        <f t="shared" si="1"/>
        <v>294.92</v>
      </c>
      <c r="E53" s="68" t="s">
        <v>321</v>
      </c>
      <c r="F53" s="65" t="s">
        <v>317</v>
      </c>
      <c r="G53" s="67" t="s">
        <v>302</v>
      </c>
      <c r="H53" s="66" t="s">
        <v>320</v>
      </c>
      <c r="I53" s="65" t="s">
        <v>319</v>
      </c>
      <c r="J53" s="64"/>
      <c r="K53" s="64"/>
    </row>
    <row r="54" spans="1:11">
      <c r="A54" s="72"/>
      <c r="B54" s="67">
        <v>51</v>
      </c>
      <c r="C54" s="69">
        <v>1.9</v>
      </c>
      <c r="D54" s="69">
        <f t="shared" si="1"/>
        <v>296.82</v>
      </c>
      <c r="E54" s="68" t="s">
        <v>318</v>
      </c>
      <c r="F54" s="65" t="s">
        <v>317</v>
      </c>
      <c r="G54" s="67" t="s">
        <v>302</v>
      </c>
      <c r="H54" s="66" t="s">
        <v>316</v>
      </c>
      <c r="I54" s="73" t="s">
        <v>315</v>
      </c>
      <c r="J54" s="64"/>
      <c r="K54" s="64"/>
    </row>
    <row r="55" spans="1:11">
      <c r="A55" s="72"/>
      <c r="B55" s="67">
        <v>52</v>
      </c>
      <c r="C55" s="69">
        <v>2.42</v>
      </c>
      <c r="D55" s="69">
        <f t="shared" si="1"/>
        <v>299.24</v>
      </c>
      <c r="E55" s="68" t="s">
        <v>314</v>
      </c>
      <c r="F55" s="65" t="s">
        <v>313</v>
      </c>
      <c r="G55" s="67" t="s">
        <v>312</v>
      </c>
      <c r="H55" s="66" t="s">
        <v>311</v>
      </c>
      <c r="I55" s="71" t="s">
        <v>310</v>
      </c>
      <c r="J55" s="70"/>
      <c r="K55" s="64"/>
    </row>
    <row r="56" spans="1:11">
      <c r="B56" s="67">
        <v>53</v>
      </c>
      <c r="C56" s="69">
        <v>2.58</v>
      </c>
      <c r="D56" s="69">
        <f t="shared" si="1"/>
        <v>301.82</v>
      </c>
      <c r="E56" s="68" t="s">
        <v>309</v>
      </c>
      <c r="F56" s="65" t="s">
        <v>308</v>
      </c>
      <c r="G56" s="65" t="s">
        <v>307</v>
      </c>
      <c r="H56" s="66" t="s">
        <v>306</v>
      </c>
      <c r="I56" s="65" t="s">
        <v>305</v>
      </c>
      <c r="J56" s="64"/>
      <c r="K56" s="64"/>
    </row>
    <row r="57" spans="1:11">
      <c r="B57" s="67">
        <v>54</v>
      </c>
      <c r="C57" s="69">
        <v>0.25</v>
      </c>
      <c r="D57" s="69">
        <f t="shared" si="1"/>
        <v>302.07</v>
      </c>
      <c r="E57" s="68" t="s">
        <v>304</v>
      </c>
      <c r="F57" s="65" t="s">
        <v>303</v>
      </c>
      <c r="G57" s="67" t="s">
        <v>302</v>
      </c>
      <c r="H57" s="66" t="s">
        <v>301</v>
      </c>
      <c r="I57" s="65" t="s">
        <v>300</v>
      </c>
      <c r="J57" s="64"/>
      <c r="K57" s="64"/>
    </row>
    <row r="58" spans="1:11">
      <c r="B58" s="61">
        <v>55</v>
      </c>
      <c r="C58" s="63">
        <v>0.56000000000000005</v>
      </c>
      <c r="D58" s="63">
        <f t="shared" si="1"/>
        <v>302.63</v>
      </c>
      <c r="E58" s="62" t="s">
        <v>299</v>
      </c>
      <c r="F58" s="59" t="s">
        <v>46</v>
      </c>
      <c r="G58" s="61" t="s">
        <v>277</v>
      </c>
      <c r="H58" s="60"/>
      <c r="I58" s="59"/>
      <c r="J58" s="58" t="s">
        <v>298</v>
      </c>
      <c r="K58" s="57" t="s">
        <v>297</v>
      </c>
    </row>
  </sheetData>
  <mergeCells count="4">
    <mergeCell ref="B1:K1"/>
    <mergeCell ref="C2:D2"/>
    <mergeCell ref="J3:K3"/>
    <mergeCell ref="J47:K47"/>
  </mergeCells>
  <phoneticPr fontId="1"/>
  <pageMargins left="0.23622047244094491" right="0.23622047244094491" top="0.74803149606299213" bottom="0.74803149606299213" header="0.31496062992125984" footer="0.31496062992125984"/>
  <pageSetup paperSize="9" scale="79" orientation="landscape" r:id="rId1"/>
  <rowBreaks count="1" manualBreakCount="1">
    <brk id="29" max="10"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45"/>
  <sheetViews>
    <sheetView topLeftCell="A31" zoomScaleNormal="100" workbookViewId="0">
      <selection activeCell="D8" sqref="D8"/>
    </sheetView>
  </sheetViews>
  <sheetFormatPr defaultRowHeight="19.5" customHeight="1"/>
  <cols>
    <col min="1" max="1" width="4.25" style="7" customWidth="1"/>
    <col min="2" max="2" width="7.5" style="7" customWidth="1"/>
    <col min="3" max="3" width="7.125" style="11" customWidth="1"/>
    <col min="4" max="4" width="42" style="7" customWidth="1"/>
    <col min="5" max="5" width="8.875" style="7" customWidth="1"/>
    <col min="6" max="6" width="12.875" style="7" customWidth="1"/>
    <col min="7" max="7" width="20.5" style="7" customWidth="1"/>
    <col min="8" max="9" width="13.875" style="22" customWidth="1"/>
    <col min="10" max="10" width="5.875" style="7" customWidth="1"/>
    <col min="11" max="11" width="13.875" style="22" customWidth="1"/>
    <col min="12" max="13" width="9" style="35"/>
    <col min="14" max="14" width="9" style="7"/>
    <col min="15" max="15" width="9" style="36"/>
    <col min="16" max="16384" width="9" style="7"/>
  </cols>
  <sheetData>
    <row r="1" spans="1:16" ht="29.25" customHeight="1">
      <c r="A1" s="3" t="s">
        <v>8</v>
      </c>
      <c r="B1" s="3"/>
      <c r="C1" s="4"/>
      <c r="D1" s="3" t="s">
        <v>49</v>
      </c>
      <c r="E1" s="3" t="s">
        <v>9</v>
      </c>
      <c r="F1" s="5" t="s">
        <v>10</v>
      </c>
      <c r="G1" s="3"/>
      <c r="H1" s="6" t="s">
        <v>50</v>
      </c>
      <c r="I1" s="6" t="s">
        <v>50</v>
      </c>
      <c r="J1" s="3"/>
      <c r="K1" s="34"/>
      <c r="N1" s="7" t="s">
        <v>51</v>
      </c>
      <c r="O1" s="36" t="s">
        <v>52</v>
      </c>
    </row>
    <row r="2" spans="1:16" ht="19.5" customHeight="1">
      <c r="A2" s="9">
        <v>1</v>
      </c>
      <c r="B2" s="9">
        <v>0</v>
      </c>
      <c r="C2" s="23">
        <v>0</v>
      </c>
      <c r="D2" s="9" t="s">
        <v>53</v>
      </c>
      <c r="E2" s="9" t="s">
        <v>0</v>
      </c>
      <c r="F2" s="9"/>
      <c r="G2" s="9" t="s">
        <v>11</v>
      </c>
      <c r="H2" s="10" t="s">
        <v>54</v>
      </c>
      <c r="I2" s="10" t="s">
        <v>55</v>
      </c>
      <c r="J2" s="9"/>
      <c r="K2" s="37"/>
      <c r="L2" s="36">
        <v>12</v>
      </c>
      <c r="N2" s="7">
        <v>22</v>
      </c>
      <c r="P2" s="11">
        <f>C2-$B$2</f>
        <v>0</v>
      </c>
    </row>
    <row r="3" spans="1:16" ht="19.5" customHeight="1">
      <c r="A3" s="3">
        <v>2</v>
      </c>
      <c r="B3" s="4">
        <f>C3-C2</f>
        <v>0.3</v>
      </c>
      <c r="C3" s="4">
        <v>0.3</v>
      </c>
      <c r="D3" s="3" t="s">
        <v>56</v>
      </c>
      <c r="E3" s="3" t="s">
        <v>4</v>
      </c>
      <c r="F3" s="3" t="s">
        <v>57</v>
      </c>
      <c r="G3" s="38"/>
      <c r="H3" s="39"/>
      <c r="I3" s="12"/>
      <c r="J3" s="3"/>
      <c r="K3" s="40"/>
      <c r="L3" s="35">
        <f>TIME($L$2,,C3/N3*60*60)</f>
        <v>0.50056712962962957</v>
      </c>
      <c r="M3" s="35">
        <f t="shared" ref="M3:M21" si="0">L3+TIME(,O3,)</f>
        <v>0.50056712962962957</v>
      </c>
      <c r="N3" s="7">
        <v>22</v>
      </c>
      <c r="P3" s="11">
        <f t="shared" ref="P3:P22" si="1">C3-$B$2</f>
        <v>0.3</v>
      </c>
    </row>
    <row r="4" spans="1:16" ht="19.5" customHeight="1">
      <c r="A4" s="14">
        <v>3</v>
      </c>
      <c r="B4" s="4">
        <f>C4-C3</f>
        <v>1.5999999999999999</v>
      </c>
      <c r="C4" s="24">
        <v>1.9</v>
      </c>
      <c r="D4" s="14" t="s">
        <v>58</v>
      </c>
      <c r="E4" s="14" t="s">
        <v>0</v>
      </c>
      <c r="F4" s="14" t="s">
        <v>3</v>
      </c>
      <c r="G4" s="41"/>
      <c r="H4" s="42"/>
      <c r="I4" s="16"/>
      <c r="J4" s="14"/>
      <c r="K4" s="43"/>
      <c r="L4" s="35">
        <f t="shared" ref="L4:L35" si="2">TIME(,,(C4-C3)/N4*60*60)+M3</f>
        <v>0.50358796296296293</v>
      </c>
      <c r="M4" s="35">
        <f t="shared" si="0"/>
        <v>0.50358796296296293</v>
      </c>
      <c r="N4" s="7">
        <v>22</v>
      </c>
      <c r="P4" s="11">
        <f t="shared" si="1"/>
        <v>1.9</v>
      </c>
    </row>
    <row r="5" spans="1:16" ht="19.5" customHeight="1">
      <c r="A5" s="3">
        <v>4</v>
      </c>
      <c r="B5" s="4">
        <f t="shared" ref="B5:B68" si="3">C5-C4</f>
        <v>3.0000000000000004</v>
      </c>
      <c r="C5" s="4">
        <v>4.9000000000000004</v>
      </c>
      <c r="D5" s="3" t="s">
        <v>59</v>
      </c>
      <c r="E5" s="3" t="s">
        <v>60</v>
      </c>
      <c r="F5" s="3" t="s">
        <v>61</v>
      </c>
      <c r="G5" s="38"/>
      <c r="H5" s="39"/>
      <c r="I5" s="12"/>
      <c r="J5" s="3"/>
      <c r="K5" s="40"/>
      <c r="L5" s="35">
        <f t="shared" si="2"/>
        <v>0.50925925925925919</v>
      </c>
      <c r="M5" s="35">
        <f t="shared" si="0"/>
        <v>0.50925925925925919</v>
      </c>
      <c r="N5" s="7">
        <v>22</v>
      </c>
      <c r="P5" s="11">
        <f t="shared" si="1"/>
        <v>4.9000000000000004</v>
      </c>
    </row>
    <row r="6" spans="1:16" ht="19.5" customHeight="1">
      <c r="A6" s="14">
        <v>5</v>
      </c>
      <c r="B6" s="4">
        <f t="shared" si="3"/>
        <v>8.1</v>
      </c>
      <c r="C6" s="24">
        <v>13</v>
      </c>
      <c r="D6" s="14" t="s">
        <v>62</v>
      </c>
      <c r="E6" s="14" t="s">
        <v>39</v>
      </c>
      <c r="F6" s="14" t="s">
        <v>63</v>
      </c>
      <c r="G6" s="41" t="s">
        <v>64</v>
      </c>
      <c r="H6" s="42"/>
      <c r="I6" s="16"/>
      <c r="J6" s="14"/>
      <c r="K6" s="43"/>
      <c r="L6" s="35">
        <f t="shared" si="2"/>
        <v>0.52459490740740733</v>
      </c>
      <c r="M6" s="35">
        <f t="shared" si="0"/>
        <v>0.52459490740740733</v>
      </c>
      <c r="N6" s="7">
        <v>22</v>
      </c>
      <c r="P6" s="11">
        <f t="shared" si="1"/>
        <v>13</v>
      </c>
    </row>
    <row r="7" spans="1:16" ht="19.5" customHeight="1">
      <c r="A7" s="3">
        <v>6</v>
      </c>
      <c r="B7" s="4">
        <f t="shared" si="3"/>
        <v>8.3000000000000007</v>
      </c>
      <c r="C7" s="4">
        <v>21.3</v>
      </c>
      <c r="D7" s="3" t="s">
        <v>65</v>
      </c>
      <c r="E7" s="3" t="s">
        <v>4</v>
      </c>
      <c r="F7" s="3" t="s">
        <v>66</v>
      </c>
      <c r="G7" s="38" t="s">
        <v>67</v>
      </c>
      <c r="H7" s="39"/>
      <c r="I7" s="12"/>
      <c r="J7" s="3"/>
      <c r="K7" s="40"/>
      <c r="L7" s="35">
        <f t="shared" si="2"/>
        <v>0.54031249999999997</v>
      </c>
      <c r="M7" s="35">
        <f t="shared" si="0"/>
        <v>0.54031249999999997</v>
      </c>
      <c r="N7" s="7">
        <v>22</v>
      </c>
      <c r="P7" s="11">
        <f t="shared" si="1"/>
        <v>21.3</v>
      </c>
    </row>
    <row r="8" spans="1:16" ht="19.5" customHeight="1">
      <c r="A8" s="14">
        <v>7</v>
      </c>
      <c r="B8" s="4">
        <f t="shared" si="3"/>
        <v>2.3999999999999986</v>
      </c>
      <c r="C8" s="24">
        <v>23.7</v>
      </c>
      <c r="D8" s="14" t="s">
        <v>68</v>
      </c>
      <c r="E8" s="14" t="s">
        <v>69</v>
      </c>
      <c r="F8" s="14" t="s">
        <v>70</v>
      </c>
      <c r="G8" s="41"/>
      <c r="H8" s="42"/>
      <c r="I8" s="16"/>
      <c r="J8" s="14"/>
      <c r="K8" s="43"/>
      <c r="L8" s="35">
        <f t="shared" si="2"/>
        <v>0.54484953703703698</v>
      </c>
      <c r="M8" s="35">
        <f t="shared" si="0"/>
        <v>0.54484953703703698</v>
      </c>
      <c r="N8" s="7">
        <v>22</v>
      </c>
      <c r="P8" s="11">
        <f t="shared" si="1"/>
        <v>23.7</v>
      </c>
    </row>
    <row r="9" spans="1:16" ht="19.5" customHeight="1">
      <c r="A9" s="3">
        <v>8</v>
      </c>
      <c r="B9" s="4">
        <f t="shared" si="3"/>
        <v>2.6999999999999993</v>
      </c>
      <c r="C9" s="4">
        <v>26.4</v>
      </c>
      <c r="D9" s="3" t="s">
        <v>71</v>
      </c>
      <c r="E9" s="3" t="s">
        <v>2</v>
      </c>
      <c r="F9" s="3" t="s">
        <v>70</v>
      </c>
      <c r="G9" s="38"/>
      <c r="H9" s="39"/>
      <c r="I9" s="12"/>
      <c r="J9" s="3"/>
      <c r="K9" s="40"/>
      <c r="L9" s="35">
        <f t="shared" si="2"/>
        <v>0.54995370370370367</v>
      </c>
      <c r="M9" s="35">
        <f t="shared" si="0"/>
        <v>0.54995370370370367</v>
      </c>
      <c r="N9" s="7">
        <v>22</v>
      </c>
      <c r="P9" s="11">
        <f t="shared" si="1"/>
        <v>26.4</v>
      </c>
    </row>
    <row r="10" spans="1:16" ht="19.5" customHeight="1">
      <c r="A10" s="14">
        <v>9</v>
      </c>
      <c r="B10" s="4">
        <f t="shared" si="3"/>
        <v>6.7000000000000028</v>
      </c>
      <c r="C10" s="24">
        <v>33.1</v>
      </c>
      <c r="D10" s="14" t="s">
        <v>72</v>
      </c>
      <c r="E10" s="14" t="s">
        <v>4</v>
      </c>
      <c r="F10" s="14"/>
      <c r="G10" s="41"/>
      <c r="H10" s="42"/>
      <c r="I10" s="16"/>
      <c r="J10" s="14"/>
      <c r="K10" s="43"/>
      <c r="L10" s="35">
        <f t="shared" si="2"/>
        <v>0.5626388888888888</v>
      </c>
      <c r="M10" s="35">
        <f t="shared" si="0"/>
        <v>0.5626388888888888</v>
      </c>
      <c r="N10" s="7">
        <v>22</v>
      </c>
      <c r="P10" s="11">
        <f t="shared" si="1"/>
        <v>33.1</v>
      </c>
    </row>
    <row r="11" spans="1:16" ht="19.5" customHeight="1">
      <c r="A11" s="18">
        <v>10</v>
      </c>
      <c r="B11" s="4">
        <f t="shared" si="3"/>
        <v>2.2999999999999972</v>
      </c>
      <c r="C11" s="4">
        <v>35.4</v>
      </c>
      <c r="D11" s="3" t="s">
        <v>73</v>
      </c>
      <c r="E11" s="3" t="s">
        <v>2</v>
      </c>
      <c r="F11" s="3" t="s">
        <v>74</v>
      </c>
      <c r="G11" s="38"/>
      <c r="H11" s="39"/>
      <c r="I11" s="12"/>
      <c r="J11" s="3"/>
      <c r="K11" s="40"/>
      <c r="L11" s="35">
        <f t="shared" si="2"/>
        <v>0.56699074074074063</v>
      </c>
      <c r="M11" s="35">
        <f t="shared" si="0"/>
        <v>0.56699074074074063</v>
      </c>
      <c r="N11" s="7">
        <v>22</v>
      </c>
      <c r="P11" s="11">
        <f t="shared" si="1"/>
        <v>35.4</v>
      </c>
    </row>
    <row r="12" spans="1:16" ht="19.5" customHeight="1">
      <c r="A12" s="14">
        <v>11</v>
      </c>
      <c r="B12" s="4">
        <f t="shared" si="3"/>
        <v>0.20000000000000284</v>
      </c>
      <c r="C12" s="24">
        <v>35.6</v>
      </c>
      <c r="D12" s="14" t="s">
        <v>75</v>
      </c>
      <c r="E12" s="14" t="s">
        <v>76</v>
      </c>
      <c r="F12" s="14"/>
      <c r="G12" s="41" t="s">
        <v>77</v>
      </c>
      <c r="H12" s="42"/>
      <c r="I12" s="16"/>
      <c r="J12" s="14"/>
      <c r="K12" s="43"/>
      <c r="L12" s="35">
        <f t="shared" si="2"/>
        <v>0.56736111111111098</v>
      </c>
      <c r="M12" s="35">
        <f t="shared" si="0"/>
        <v>0.56736111111111098</v>
      </c>
      <c r="N12" s="7">
        <v>22</v>
      </c>
      <c r="P12" s="11">
        <f t="shared" si="1"/>
        <v>35.6</v>
      </c>
    </row>
    <row r="13" spans="1:16" s="21" customFormat="1" ht="19.5" customHeight="1">
      <c r="A13" s="18">
        <v>12</v>
      </c>
      <c r="B13" s="4">
        <f t="shared" si="3"/>
        <v>4</v>
      </c>
      <c r="C13" s="25">
        <v>39.6</v>
      </c>
      <c r="D13" s="18" t="s">
        <v>78</v>
      </c>
      <c r="E13" s="3" t="s">
        <v>2</v>
      </c>
      <c r="F13" s="18" t="s">
        <v>79</v>
      </c>
      <c r="G13" s="44" t="s">
        <v>80</v>
      </c>
      <c r="H13" s="45"/>
      <c r="I13" s="20"/>
      <c r="J13" s="18"/>
      <c r="K13" s="46"/>
      <c r="L13" s="35">
        <f t="shared" si="2"/>
        <v>0.57493055555555539</v>
      </c>
      <c r="M13" s="35">
        <f t="shared" si="0"/>
        <v>0.57493055555555539</v>
      </c>
      <c r="N13" s="7">
        <v>22</v>
      </c>
      <c r="O13" s="47"/>
      <c r="P13" s="11">
        <f t="shared" si="1"/>
        <v>39.6</v>
      </c>
    </row>
    <row r="14" spans="1:16" ht="19.5" customHeight="1">
      <c r="A14" s="14">
        <v>13</v>
      </c>
      <c r="B14" s="4">
        <f t="shared" si="3"/>
        <v>10.699999999999996</v>
      </c>
      <c r="C14" s="24">
        <v>50.3</v>
      </c>
      <c r="D14" s="14" t="s">
        <v>81</v>
      </c>
      <c r="E14" s="14" t="s">
        <v>4</v>
      </c>
      <c r="F14" s="14" t="s">
        <v>82</v>
      </c>
      <c r="G14" s="41" t="s">
        <v>80</v>
      </c>
      <c r="H14" s="42"/>
      <c r="I14" s="16"/>
      <c r="J14" s="14"/>
      <c r="K14" s="43"/>
      <c r="L14" s="35">
        <f t="shared" si="2"/>
        <v>0.59518518518518504</v>
      </c>
      <c r="M14" s="35">
        <f t="shared" si="0"/>
        <v>0.59518518518518504</v>
      </c>
      <c r="N14" s="7">
        <v>22</v>
      </c>
      <c r="P14" s="11">
        <f t="shared" si="1"/>
        <v>50.3</v>
      </c>
    </row>
    <row r="15" spans="1:16" ht="19.5" customHeight="1">
      <c r="A15" s="18">
        <v>14</v>
      </c>
      <c r="B15" s="4">
        <f t="shared" si="3"/>
        <v>0.5</v>
      </c>
      <c r="C15" s="4">
        <v>50.8</v>
      </c>
      <c r="D15" s="3"/>
      <c r="E15" s="3" t="s">
        <v>0</v>
      </c>
      <c r="F15" s="3"/>
      <c r="G15" s="38" t="s">
        <v>77</v>
      </c>
      <c r="H15" s="39"/>
      <c r="I15" s="12"/>
      <c r="J15" s="3"/>
      <c r="K15" s="40"/>
      <c r="L15" s="35">
        <f t="shared" si="2"/>
        <v>0.59612268518518507</v>
      </c>
      <c r="M15" s="35">
        <f t="shared" si="0"/>
        <v>0.59612268518518507</v>
      </c>
      <c r="N15" s="7">
        <v>22</v>
      </c>
      <c r="P15" s="11">
        <f t="shared" si="1"/>
        <v>50.8</v>
      </c>
    </row>
    <row r="16" spans="1:16" ht="19.5" customHeight="1">
      <c r="A16" s="14">
        <v>15</v>
      </c>
      <c r="B16" s="4">
        <f t="shared" si="3"/>
        <v>9.7000000000000028</v>
      </c>
      <c r="C16" s="24">
        <v>60.5</v>
      </c>
      <c r="D16" s="14" t="s">
        <v>83</v>
      </c>
      <c r="E16" s="14" t="s">
        <v>2</v>
      </c>
      <c r="F16" s="14" t="s">
        <v>84</v>
      </c>
      <c r="G16" s="41"/>
      <c r="H16" s="42"/>
      <c r="I16" s="16"/>
      <c r="J16" s="14"/>
      <c r="K16" s="43"/>
      <c r="L16" s="35">
        <f t="shared" si="2"/>
        <v>0.61449074074074062</v>
      </c>
      <c r="M16" s="35">
        <f t="shared" si="0"/>
        <v>0.61449074074074062</v>
      </c>
      <c r="N16" s="7">
        <v>22</v>
      </c>
      <c r="P16" s="11">
        <f t="shared" si="1"/>
        <v>60.5</v>
      </c>
    </row>
    <row r="17" spans="1:16" ht="19.5" customHeight="1">
      <c r="A17" s="18">
        <v>16</v>
      </c>
      <c r="B17" s="4">
        <f t="shared" si="3"/>
        <v>5.4000000000000057</v>
      </c>
      <c r="C17" s="25">
        <v>65.900000000000006</v>
      </c>
      <c r="D17" s="18" t="s">
        <v>83</v>
      </c>
      <c r="E17" s="18" t="s">
        <v>4</v>
      </c>
      <c r="F17" s="18" t="s">
        <v>85</v>
      </c>
      <c r="G17" s="38"/>
      <c r="H17" s="45"/>
      <c r="I17" s="20"/>
      <c r="J17" s="18"/>
      <c r="K17" s="46"/>
      <c r="L17" s="35">
        <f t="shared" si="2"/>
        <v>0.62471064814814803</v>
      </c>
      <c r="M17" s="35">
        <f t="shared" si="0"/>
        <v>0.62471064814814803</v>
      </c>
      <c r="N17" s="7">
        <v>22</v>
      </c>
      <c r="P17" s="11">
        <f t="shared" si="1"/>
        <v>65.900000000000006</v>
      </c>
    </row>
    <row r="18" spans="1:16" ht="19.5" customHeight="1">
      <c r="A18" s="14">
        <v>17</v>
      </c>
      <c r="B18" s="4">
        <f t="shared" si="3"/>
        <v>2.3999999999999915</v>
      </c>
      <c r="C18" s="24">
        <v>68.3</v>
      </c>
      <c r="D18" s="14"/>
      <c r="E18" s="14" t="s">
        <v>4</v>
      </c>
      <c r="F18" s="14" t="s">
        <v>86</v>
      </c>
      <c r="G18" s="41"/>
      <c r="H18" s="42"/>
      <c r="I18" s="16"/>
      <c r="J18" s="14"/>
      <c r="K18" s="43"/>
      <c r="L18" s="35">
        <f t="shared" si="2"/>
        <v>0.62924768518518504</v>
      </c>
      <c r="M18" s="35">
        <f t="shared" si="0"/>
        <v>0.62924768518518504</v>
      </c>
      <c r="N18" s="7">
        <v>22</v>
      </c>
      <c r="P18" s="11">
        <f t="shared" si="1"/>
        <v>68.3</v>
      </c>
    </row>
    <row r="19" spans="1:16" ht="19.5" customHeight="1">
      <c r="A19" s="18">
        <v>18</v>
      </c>
      <c r="B19" s="4">
        <f t="shared" si="3"/>
        <v>0.60000000000000853</v>
      </c>
      <c r="C19" s="25">
        <v>68.900000000000006</v>
      </c>
      <c r="D19" s="18" t="s">
        <v>87</v>
      </c>
      <c r="E19" s="18" t="s">
        <v>69</v>
      </c>
      <c r="F19" s="18" t="s">
        <v>3</v>
      </c>
      <c r="G19" s="44"/>
      <c r="H19" s="45"/>
      <c r="I19" s="20"/>
      <c r="J19" s="18"/>
      <c r="K19" s="46"/>
      <c r="L19" s="35">
        <f t="shared" si="2"/>
        <v>0.63038194444444429</v>
      </c>
      <c r="M19" s="35">
        <f t="shared" si="0"/>
        <v>0.63038194444444429</v>
      </c>
      <c r="N19" s="7">
        <v>22</v>
      </c>
      <c r="P19" s="11">
        <f t="shared" si="1"/>
        <v>68.900000000000006</v>
      </c>
    </row>
    <row r="20" spans="1:16" ht="19.5" customHeight="1">
      <c r="A20" s="14">
        <v>19</v>
      </c>
      <c r="B20" s="4">
        <f t="shared" si="3"/>
        <v>1.3999999999999915</v>
      </c>
      <c r="C20" s="24">
        <v>70.3</v>
      </c>
      <c r="D20" s="14" t="s">
        <v>275</v>
      </c>
      <c r="E20" s="14" t="s">
        <v>60</v>
      </c>
      <c r="F20" s="14" t="s">
        <v>88</v>
      </c>
      <c r="G20" s="41"/>
      <c r="H20" s="42"/>
      <c r="I20" s="16"/>
      <c r="J20" s="14"/>
      <c r="K20" s="43"/>
      <c r="L20" s="35">
        <f t="shared" si="2"/>
        <v>0.63303240740740729</v>
      </c>
      <c r="M20" s="35">
        <f t="shared" si="0"/>
        <v>0.63303240740740729</v>
      </c>
      <c r="N20" s="7">
        <v>22</v>
      </c>
      <c r="P20" s="11">
        <f t="shared" si="1"/>
        <v>70.3</v>
      </c>
    </row>
    <row r="21" spans="1:16" ht="19.5" customHeight="1">
      <c r="A21" s="18">
        <v>20</v>
      </c>
      <c r="B21" s="4">
        <f t="shared" si="3"/>
        <v>22.799999999999997</v>
      </c>
      <c r="C21" s="25">
        <v>93.1</v>
      </c>
      <c r="D21" s="18" t="s">
        <v>89</v>
      </c>
      <c r="E21" s="18" t="s">
        <v>60</v>
      </c>
      <c r="F21" s="18" t="s">
        <v>90</v>
      </c>
      <c r="G21" s="44" t="s">
        <v>91</v>
      </c>
      <c r="H21" s="45"/>
      <c r="I21" s="20"/>
      <c r="J21" s="18"/>
      <c r="K21" s="46"/>
      <c r="L21" s="35">
        <f t="shared" si="2"/>
        <v>0.67620370370370364</v>
      </c>
      <c r="M21" s="35">
        <f t="shared" si="0"/>
        <v>0.67620370370370364</v>
      </c>
      <c r="N21" s="7">
        <v>22</v>
      </c>
      <c r="P21" s="11">
        <f t="shared" si="1"/>
        <v>93.1</v>
      </c>
    </row>
    <row r="22" spans="1:16" ht="19.5" customHeight="1">
      <c r="A22" s="9">
        <v>21</v>
      </c>
      <c r="B22" s="4">
        <f t="shared" si="3"/>
        <v>11</v>
      </c>
      <c r="C22" s="23">
        <v>104.1</v>
      </c>
      <c r="D22" s="9" t="s">
        <v>274</v>
      </c>
      <c r="E22" s="9" t="s">
        <v>7</v>
      </c>
      <c r="F22" s="9" t="s">
        <v>90</v>
      </c>
      <c r="G22" s="9" t="s">
        <v>12</v>
      </c>
      <c r="H22" s="10" t="s">
        <v>92</v>
      </c>
      <c r="I22" s="10" t="s">
        <v>93</v>
      </c>
      <c r="J22" s="9"/>
      <c r="K22" s="37"/>
      <c r="L22" s="35">
        <f t="shared" si="2"/>
        <v>0.69703703703703701</v>
      </c>
      <c r="M22" s="35">
        <f>L22+TIME(,O22,)</f>
        <v>0.70745370370370364</v>
      </c>
      <c r="N22" s="7">
        <v>22</v>
      </c>
      <c r="O22" s="36">
        <v>15</v>
      </c>
      <c r="P22" s="11">
        <f t="shared" si="1"/>
        <v>104.1</v>
      </c>
    </row>
    <row r="23" spans="1:16" ht="19.5" customHeight="1">
      <c r="A23" s="14">
        <v>22</v>
      </c>
      <c r="B23" s="4">
        <f t="shared" si="3"/>
        <v>3.4000000000000057</v>
      </c>
      <c r="C23" s="24">
        <v>107.5</v>
      </c>
      <c r="D23" s="14" t="s">
        <v>94</v>
      </c>
      <c r="E23" s="14" t="s">
        <v>4</v>
      </c>
      <c r="F23" s="14" t="s">
        <v>95</v>
      </c>
      <c r="G23" s="41"/>
      <c r="H23" s="42"/>
      <c r="I23" s="16"/>
      <c r="J23" s="14"/>
      <c r="K23" s="43"/>
      <c r="L23" s="35">
        <f t="shared" si="2"/>
        <v>0.7138888888888888</v>
      </c>
      <c r="M23" s="35">
        <f t="shared" ref="M23:M86" si="4">L23+TIME(,O23,)</f>
        <v>0.7138888888888888</v>
      </c>
      <c r="N23" s="7">
        <v>22</v>
      </c>
      <c r="P23" s="11">
        <f>C23-$C$22</f>
        <v>3.4000000000000057</v>
      </c>
    </row>
    <row r="24" spans="1:16" s="21" customFormat="1" ht="19.5" customHeight="1">
      <c r="A24" s="18">
        <v>23</v>
      </c>
      <c r="B24" s="4">
        <f t="shared" si="3"/>
        <v>6.5</v>
      </c>
      <c r="C24" s="25">
        <v>114</v>
      </c>
      <c r="D24" s="18" t="s">
        <v>96</v>
      </c>
      <c r="E24" s="18" t="s">
        <v>69</v>
      </c>
      <c r="F24" s="18" t="s">
        <v>97</v>
      </c>
      <c r="G24" s="44"/>
      <c r="H24" s="45"/>
      <c r="I24" s="20"/>
      <c r="J24" s="18"/>
      <c r="K24" s="46"/>
      <c r="L24" s="35">
        <f t="shared" si="2"/>
        <v>0.72619212962962953</v>
      </c>
      <c r="M24" s="35">
        <f t="shared" si="4"/>
        <v>0.72619212962962953</v>
      </c>
      <c r="N24" s="7">
        <v>22</v>
      </c>
      <c r="O24" s="47"/>
      <c r="P24" s="11">
        <f t="shared" ref="P24:P26" si="5">C24-$C$22</f>
        <v>9.9000000000000057</v>
      </c>
    </row>
    <row r="25" spans="1:16" ht="19.5" customHeight="1">
      <c r="A25" s="14">
        <v>24</v>
      </c>
      <c r="B25" s="4">
        <f t="shared" si="3"/>
        <v>54.599999999999994</v>
      </c>
      <c r="C25" s="24">
        <v>168.6</v>
      </c>
      <c r="D25" s="14" t="s">
        <v>98</v>
      </c>
      <c r="E25" s="14" t="s">
        <v>69</v>
      </c>
      <c r="F25" s="14" t="s">
        <v>97</v>
      </c>
      <c r="G25" s="41"/>
      <c r="H25" s="42"/>
      <c r="I25" s="16"/>
      <c r="J25" s="14"/>
      <c r="K25" s="43"/>
      <c r="L25" s="35">
        <f t="shared" si="2"/>
        <v>0.82959490740740738</v>
      </c>
      <c r="M25" s="35">
        <f t="shared" si="4"/>
        <v>0.82959490740740738</v>
      </c>
      <c r="N25" s="7">
        <v>22</v>
      </c>
      <c r="P25" s="11">
        <f t="shared" si="5"/>
        <v>64.5</v>
      </c>
    </row>
    <row r="26" spans="1:16" s="21" customFormat="1" ht="19.5" customHeight="1">
      <c r="A26" s="9">
        <v>25</v>
      </c>
      <c r="B26" s="4">
        <f t="shared" si="3"/>
        <v>5.8000000000000114</v>
      </c>
      <c r="C26" s="23">
        <v>174.4</v>
      </c>
      <c r="D26" s="9" t="s">
        <v>99</v>
      </c>
      <c r="E26" s="9" t="s">
        <v>6</v>
      </c>
      <c r="F26" s="9" t="s">
        <v>97</v>
      </c>
      <c r="G26" s="9" t="s">
        <v>12</v>
      </c>
      <c r="H26" s="10" t="s">
        <v>100</v>
      </c>
      <c r="I26" s="10" t="s">
        <v>101</v>
      </c>
      <c r="J26" s="9"/>
      <c r="K26" s="37"/>
      <c r="L26" s="35">
        <f t="shared" si="2"/>
        <v>0.84109953703703699</v>
      </c>
      <c r="M26" s="35">
        <f t="shared" si="4"/>
        <v>0.8445717592592592</v>
      </c>
      <c r="N26" s="7">
        <v>21</v>
      </c>
      <c r="O26" s="47">
        <v>5</v>
      </c>
      <c r="P26" s="11">
        <f t="shared" si="5"/>
        <v>70.300000000000011</v>
      </c>
    </row>
    <row r="27" spans="1:16" ht="19.5" customHeight="1">
      <c r="A27" s="14">
        <v>26</v>
      </c>
      <c r="B27" s="4">
        <f t="shared" si="3"/>
        <v>51</v>
      </c>
      <c r="C27" s="24">
        <v>225.4</v>
      </c>
      <c r="D27" s="14" t="s">
        <v>102</v>
      </c>
      <c r="E27" s="14" t="s">
        <v>0</v>
      </c>
      <c r="F27" s="14" t="s">
        <v>103</v>
      </c>
      <c r="G27" s="41" t="s">
        <v>104</v>
      </c>
      <c r="H27" s="42"/>
      <c r="I27" s="16"/>
      <c r="J27" s="14"/>
      <c r="K27" s="43"/>
      <c r="L27" s="35">
        <f t="shared" si="2"/>
        <v>0.94575231481481481</v>
      </c>
      <c r="M27" s="35">
        <f t="shared" si="4"/>
        <v>0.9735300925925926</v>
      </c>
      <c r="N27" s="7">
        <v>21</v>
      </c>
      <c r="O27" s="36">
        <v>40</v>
      </c>
      <c r="P27" s="11">
        <f>C27-$C$26</f>
        <v>51</v>
      </c>
    </row>
    <row r="28" spans="1:16" ht="19.5" customHeight="1">
      <c r="A28" s="3">
        <v>27</v>
      </c>
      <c r="B28" s="4">
        <f t="shared" si="3"/>
        <v>17.799999999999983</v>
      </c>
      <c r="C28" s="25">
        <v>243.2</v>
      </c>
      <c r="D28" s="18" t="s">
        <v>105</v>
      </c>
      <c r="E28" s="3" t="s">
        <v>4</v>
      </c>
      <c r="F28" s="18" t="s">
        <v>106</v>
      </c>
      <c r="G28" s="44"/>
      <c r="H28" s="45"/>
      <c r="I28" s="20"/>
      <c r="J28" s="18"/>
      <c r="K28" s="46"/>
      <c r="L28" s="35">
        <f t="shared" si="2"/>
        <v>1.0088425925925926</v>
      </c>
      <c r="M28" s="35">
        <f t="shared" si="4"/>
        <v>1.0088425925925926</v>
      </c>
      <c r="N28" s="7">
        <v>21</v>
      </c>
      <c r="P28" s="11">
        <f t="shared" ref="P28:P32" si="6">C28-$C$26</f>
        <v>68.799999999999983</v>
      </c>
    </row>
    <row r="29" spans="1:16" s="21" customFormat="1" ht="19.5" customHeight="1">
      <c r="A29" s="14">
        <v>28</v>
      </c>
      <c r="B29" s="4">
        <f t="shared" si="3"/>
        <v>0.30000000000001137</v>
      </c>
      <c r="C29" s="24">
        <v>243.5</v>
      </c>
      <c r="D29" s="14" t="s">
        <v>107</v>
      </c>
      <c r="E29" s="14" t="s">
        <v>69</v>
      </c>
      <c r="F29" s="14" t="s">
        <v>108</v>
      </c>
      <c r="G29" s="41"/>
      <c r="H29" s="42"/>
      <c r="I29" s="16"/>
      <c r="J29" s="14"/>
      <c r="K29" s="43"/>
      <c r="L29" s="35">
        <f t="shared" si="2"/>
        <v>1.0094328703703703</v>
      </c>
      <c r="M29" s="35">
        <f t="shared" si="4"/>
        <v>1.0094328703703703</v>
      </c>
      <c r="N29" s="7">
        <v>21</v>
      </c>
      <c r="O29" s="47"/>
      <c r="P29" s="11">
        <f t="shared" si="6"/>
        <v>69.099999999999994</v>
      </c>
    </row>
    <row r="30" spans="1:16" ht="19.5" customHeight="1">
      <c r="A30" s="18">
        <v>29</v>
      </c>
      <c r="B30" s="4">
        <f t="shared" si="3"/>
        <v>0.59999999999999432</v>
      </c>
      <c r="C30" s="25">
        <v>244.1</v>
      </c>
      <c r="D30" s="18" t="s">
        <v>109</v>
      </c>
      <c r="E30" s="18" t="s">
        <v>69</v>
      </c>
      <c r="F30" s="18" t="s">
        <v>110</v>
      </c>
      <c r="G30" s="44"/>
      <c r="H30" s="45"/>
      <c r="I30" s="20"/>
      <c r="J30" s="18"/>
      <c r="K30" s="46"/>
      <c r="L30" s="35">
        <f t="shared" si="2"/>
        <v>1.0106134259259258</v>
      </c>
      <c r="M30" s="35">
        <f t="shared" si="4"/>
        <v>1.0106134259259258</v>
      </c>
      <c r="N30" s="7">
        <v>21</v>
      </c>
      <c r="P30" s="11">
        <f t="shared" si="6"/>
        <v>69.699999999999989</v>
      </c>
    </row>
    <row r="31" spans="1:16" ht="19.5" customHeight="1">
      <c r="A31" s="14">
        <v>30</v>
      </c>
      <c r="B31" s="4">
        <f t="shared" si="3"/>
        <v>8.5999999999999943</v>
      </c>
      <c r="C31" s="24">
        <v>252.7</v>
      </c>
      <c r="D31" s="14" t="s">
        <v>111</v>
      </c>
      <c r="E31" s="13" t="s">
        <v>5</v>
      </c>
      <c r="F31" s="13" t="s">
        <v>112</v>
      </c>
      <c r="G31" s="15" t="s">
        <v>113</v>
      </c>
      <c r="H31" s="42"/>
      <c r="I31" s="16"/>
      <c r="J31" s="14"/>
      <c r="K31" s="43"/>
      <c r="L31" s="35">
        <f t="shared" si="2"/>
        <v>1.0276736111111111</v>
      </c>
      <c r="M31" s="35">
        <f t="shared" si="4"/>
        <v>1.0276736111111111</v>
      </c>
      <c r="N31" s="7">
        <v>21</v>
      </c>
      <c r="P31" s="11">
        <f t="shared" si="6"/>
        <v>78.299999999999983</v>
      </c>
    </row>
    <row r="32" spans="1:16" s="21" customFormat="1" ht="19.5" customHeight="1">
      <c r="A32" s="9">
        <v>31</v>
      </c>
      <c r="B32" s="4">
        <f t="shared" si="3"/>
        <v>17.199999999999989</v>
      </c>
      <c r="C32" s="23">
        <v>269.89999999999998</v>
      </c>
      <c r="D32" s="9" t="s">
        <v>278</v>
      </c>
      <c r="E32" s="9" t="s">
        <v>280</v>
      </c>
      <c r="F32" s="9" t="s">
        <v>112</v>
      </c>
      <c r="G32" s="9" t="s">
        <v>114</v>
      </c>
      <c r="H32" s="10" t="s">
        <v>115</v>
      </c>
      <c r="I32" s="10" t="s">
        <v>116</v>
      </c>
      <c r="J32" s="9"/>
      <c r="K32" s="37"/>
      <c r="L32" s="35">
        <f t="shared" si="2"/>
        <v>1.0602430555555555</v>
      </c>
      <c r="M32" s="35">
        <f t="shared" si="4"/>
        <v>1.0776041666666667</v>
      </c>
      <c r="N32" s="7">
        <v>22</v>
      </c>
      <c r="O32" s="47">
        <v>25</v>
      </c>
      <c r="P32" s="11">
        <f t="shared" si="6"/>
        <v>95.499999999999972</v>
      </c>
    </row>
    <row r="33" spans="1:16" ht="19.5" customHeight="1">
      <c r="A33" s="18">
        <v>32</v>
      </c>
      <c r="B33" s="4">
        <f t="shared" si="3"/>
        <v>6.4000000000000341</v>
      </c>
      <c r="C33" s="25">
        <v>276.3</v>
      </c>
      <c r="D33" s="18" t="s">
        <v>117</v>
      </c>
      <c r="E33" s="18" t="s">
        <v>4</v>
      </c>
      <c r="F33" s="18" t="s">
        <v>118</v>
      </c>
      <c r="G33" s="44"/>
      <c r="H33" s="45"/>
      <c r="I33" s="20"/>
      <c r="J33" s="18"/>
      <c r="K33" s="46"/>
      <c r="L33" s="35">
        <f t="shared" si="2"/>
        <v>1.0909375000000001</v>
      </c>
      <c r="M33" s="35">
        <f t="shared" si="4"/>
        <v>1.0909375000000001</v>
      </c>
      <c r="N33" s="7">
        <v>20</v>
      </c>
      <c r="P33" s="11">
        <f>C33-$C$32</f>
        <v>6.4000000000000341</v>
      </c>
    </row>
    <row r="34" spans="1:16" s="21" customFormat="1" ht="19.5" customHeight="1">
      <c r="A34" s="14">
        <v>33</v>
      </c>
      <c r="B34" s="4">
        <f t="shared" si="3"/>
        <v>13</v>
      </c>
      <c r="C34" s="24">
        <v>289.3</v>
      </c>
      <c r="D34" s="14" t="s">
        <v>119</v>
      </c>
      <c r="E34" s="14" t="s">
        <v>69</v>
      </c>
      <c r="F34" s="14" t="s">
        <v>95</v>
      </c>
      <c r="G34" s="41"/>
      <c r="H34" s="42"/>
      <c r="I34" s="16"/>
      <c r="J34" s="14"/>
      <c r="K34" s="43"/>
      <c r="L34" s="35">
        <f t="shared" si="2"/>
        <v>1.1180208333333335</v>
      </c>
      <c r="M34" s="35">
        <f t="shared" si="4"/>
        <v>1.1180208333333335</v>
      </c>
      <c r="N34" s="7">
        <v>20</v>
      </c>
      <c r="O34" s="47"/>
      <c r="P34" s="11">
        <f t="shared" ref="P34:P35" si="7">C34-$C$32</f>
        <v>19.400000000000034</v>
      </c>
    </row>
    <row r="35" spans="1:16" s="21" customFormat="1" ht="19.5" customHeight="1">
      <c r="A35" s="9">
        <v>34</v>
      </c>
      <c r="B35" s="4">
        <f t="shared" si="3"/>
        <v>108.19999999999999</v>
      </c>
      <c r="C35" s="23">
        <v>397.5</v>
      </c>
      <c r="D35" s="9" t="s">
        <v>279</v>
      </c>
      <c r="E35" s="9" t="s">
        <v>277</v>
      </c>
      <c r="F35" s="9" t="s">
        <v>95</v>
      </c>
      <c r="G35" s="9" t="s">
        <v>114</v>
      </c>
      <c r="H35" s="10" t="s">
        <v>120</v>
      </c>
      <c r="I35" s="10"/>
      <c r="J35" s="9"/>
      <c r="K35" s="37"/>
      <c r="L35" s="35">
        <f t="shared" si="2"/>
        <v>1.3434375000000001</v>
      </c>
      <c r="M35" s="35">
        <f t="shared" si="4"/>
        <v>1.3469097222222224</v>
      </c>
      <c r="N35" s="7">
        <v>20</v>
      </c>
      <c r="O35" s="47">
        <v>5</v>
      </c>
      <c r="P35" s="11">
        <f t="shared" si="7"/>
        <v>127.60000000000002</v>
      </c>
    </row>
    <row r="36" spans="1:16" ht="19.5" customHeight="1">
      <c r="A36" s="14">
        <v>35</v>
      </c>
      <c r="B36" s="4">
        <f t="shared" si="3"/>
        <v>10.800000000000011</v>
      </c>
      <c r="C36" s="24">
        <v>408.3</v>
      </c>
      <c r="D36" s="13" t="s">
        <v>13</v>
      </c>
      <c r="E36" s="13" t="s">
        <v>0</v>
      </c>
      <c r="F36" s="13" t="s">
        <v>121</v>
      </c>
      <c r="G36" s="41" t="s">
        <v>122</v>
      </c>
      <c r="H36" s="42"/>
      <c r="I36" s="16"/>
      <c r="J36" s="14"/>
      <c r="K36" s="43"/>
      <c r="L36" s="35">
        <f t="shared" ref="L36:L67" si="8">TIME(,,(C36-C35)/N36*60*60)+M35</f>
        <v>1.3694097222222223</v>
      </c>
      <c r="M36" s="35">
        <f t="shared" si="4"/>
        <v>1.3694097222222223</v>
      </c>
      <c r="N36" s="7">
        <v>20</v>
      </c>
      <c r="O36" s="47"/>
      <c r="P36" s="11">
        <f>C36-$C$35</f>
        <v>10.800000000000011</v>
      </c>
    </row>
    <row r="37" spans="1:16" s="21" customFormat="1" ht="19.5" customHeight="1">
      <c r="A37" s="3">
        <v>36</v>
      </c>
      <c r="B37" s="4">
        <f t="shared" si="3"/>
        <v>0.59999999999996589</v>
      </c>
      <c r="C37" s="25">
        <v>408.9</v>
      </c>
      <c r="D37" s="17" t="s">
        <v>276</v>
      </c>
      <c r="E37" s="17" t="s">
        <v>4</v>
      </c>
      <c r="F37" s="17" t="s">
        <v>123</v>
      </c>
      <c r="G37" s="44"/>
      <c r="H37" s="45"/>
      <c r="I37" s="20"/>
      <c r="J37" s="18"/>
      <c r="K37" s="46"/>
      <c r="L37" s="35">
        <f t="shared" si="8"/>
        <v>1.3706597222222223</v>
      </c>
      <c r="M37" s="35">
        <f t="shared" si="4"/>
        <v>1.3706597222222223</v>
      </c>
      <c r="N37" s="7">
        <v>20</v>
      </c>
      <c r="O37" s="47"/>
      <c r="P37" s="11">
        <f t="shared" ref="P37:P54" si="9">C37-$C$35</f>
        <v>11.399999999999977</v>
      </c>
    </row>
    <row r="38" spans="1:16" s="21" customFormat="1" ht="19.5" customHeight="1">
      <c r="A38" s="14">
        <v>37</v>
      </c>
      <c r="B38" s="4">
        <f t="shared" si="3"/>
        <v>10.5</v>
      </c>
      <c r="C38" s="24">
        <v>419.4</v>
      </c>
      <c r="D38" s="13" t="s">
        <v>14</v>
      </c>
      <c r="E38" s="13" t="s">
        <v>5</v>
      </c>
      <c r="F38" s="13" t="s">
        <v>15</v>
      </c>
      <c r="G38" s="41"/>
      <c r="H38" s="42"/>
      <c r="I38" s="16"/>
      <c r="J38" s="14"/>
      <c r="K38" s="43"/>
      <c r="L38" s="35">
        <f t="shared" si="8"/>
        <v>1.3925347222222224</v>
      </c>
      <c r="M38" s="35">
        <f t="shared" si="4"/>
        <v>1.3925347222222224</v>
      </c>
      <c r="N38" s="7">
        <v>20</v>
      </c>
      <c r="O38" s="47"/>
      <c r="P38" s="11">
        <f t="shared" si="9"/>
        <v>21.899999999999977</v>
      </c>
    </row>
    <row r="39" spans="1:16" s="21" customFormat="1" ht="19.5" customHeight="1">
      <c r="A39" s="3">
        <v>38</v>
      </c>
      <c r="B39" s="4">
        <f t="shared" si="3"/>
        <v>3.8000000000000114</v>
      </c>
      <c r="C39" s="25">
        <v>423.2</v>
      </c>
      <c r="D39" s="17" t="s">
        <v>16</v>
      </c>
      <c r="E39" s="17" t="s">
        <v>0</v>
      </c>
      <c r="F39" s="17" t="s">
        <v>95</v>
      </c>
      <c r="G39" s="44"/>
      <c r="H39" s="45"/>
      <c r="I39" s="20"/>
      <c r="J39" s="7"/>
      <c r="K39" s="46"/>
      <c r="L39" s="35">
        <f t="shared" si="8"/>
        <v>1.400451388888889</v>
      </c>
      <c r="M39" s="35">
        <f t="shared" si="4"/>
        <v>1.400451388888889</v>
      </c>
      <c r="N39" s="7">
        <v>20</v>
      </c>
      <c r="O39" s="47"/>
      <c r="P39" s="11">
        <f t="shared" si="9"/>
        <v>25.699999999999989</v>
      </c>
    </row>
    <row r="40" spans="1:16" s="21" customFormat="1" ht="19.5" customHeight="1">
      <c r="A40" s="14">
        <v>39</v>
      </c>
      <c r="B40" s="4">
        <f t="shared" si="3"/>
        <v>18.800000000000011</v>
      </c>
      <c r="C40" s="24">
        <v>442</v>
      </c>
      <c r="D40" s="13" t="s">
        <v>124</v>
      </c>
      <c r="E40" s="13" t="s">
        <v>0</v>
      </c>
      <c r="F40" s="13" t="s">
        <v>125</v>
      </c>
      <c r="G40" s="41"/>
      <c r="H40" s="42"/>
      <c r="I40" s="16"/>
      <c r="J40" s="14"/>
      <c r="K40" s="43"/>
      <c r="L40" s="35">
        <f t="shared" si="8"/>
        <v>1.4396180555555556</v>
      </c>
      <c r="M40" s="35">
        <f t="shared" si="4"/>
        <v>1.4396180555555556</v>
      </c>
      <c r="N40" s="7">
        <v>20</v>
      </c>
      <c r="O40" s="47"/>
      <c r="P40" s="11">
        <f t="shared" si="9"/>
        <v>44.5</v>
      </c>
    </row>
    <row r="41" spans="1:16" s="21" customFormat="1" ht="19.5" customHeight="1">
      <c r="A41" s="18">
        <v>40</v>
      </c>
      <c r="B41" s="4">
        <f t="shared" si="3"/>
        <v>16.800000000000011</v>
      </c>
      <c r="C41" s="25">
        <v>458.8</v>
      </c>
      <c r="D41" s="17" t="s">
        <v>17</v>
      </c>
      <c r="E41" s="17" t="s">
        <v>4</v>
      </c>
      <c r="F41" s="17" t="s">
        <v>126</v>
      </c>
      <c r="G41" s="19" t="s">
        <v>18</v>
      </c>
      <c r="H41" s="45"/>
      <c r="I41" s="20"/>
      <c r="J41" s="18"/>
      <c r="K41" s="46"/>
      <c r="L41" s="35">
        <f t="shared" si="8"/>
        <v>1.4746180555555555</v>
      </c>
      <c r="M41" s="35">
        <f t="shared" si="4"/>
        <v>1.4746180555555555</v>
      </c>
      <c r="N41" s="7">
        <v>20</v>
      </c>
      <c r="O41" s="47"/>
      <c r="P41" s="11">
        <f t="shared" si="9"/>
        <v>61.300000000000011</v>
      </c>
    </row>
    <row r="42" spans="1:16" s="21" customFormat="1" ht="19.5" customHeight="1">
      <c r="A42" s="14">
        <v>41</v>
      </c>
      <c r="B42" s="4">
        <f t="shared" si="3"/>
        <v>0.5</v>
      </c>
      <c r="C42" s="24">
        <v>459.3</v>
      </c>
      <c r="D42" s="13" t="s">
        <v>19</v>
      </c>
      <c r="E42" s="13" t="s">
        <v>0</v>
      </c>
      <c r="F42" s="13" t="s">
        <v>3</v>
      </c>
      <c r="G42" s="15" t="s">
        <v>127</v>
      </c>
      <c r="H42" s="42"/>
      <c r="I42" s="16"/>
      <c r="J42" s="14"/>
      <c r="K42" s="43"/>
      <c r="L42" s="35">
        <f t="shared" si="8"/>
        <v>1.4756597222222221</v>
      </c>
      <c r="M42" s="35">
        <f t="shared" si="4"/>
        <v>1.4756597222222221</v>
      </c>
      <c r="N42" s="7">
        <v>20</v>
      </c>
      <c r="O42" s="47"/>
      <c r="P42" s="11">
        <f t="shared" si="9"/>
        <v>61.800000000000011</v>
      </c>
    </row>
    <row r="43" spans="1:16" ht="19.5" customHeight="1">
      <c r="A43" s="18">
        <v>42</v>
      </c>
      <c r="B43" s="4">
        <f t="shared" si="3"/>
        <v>2.5999999999999659</v>
      </c>
      <c r="C43" s="25">
        <v>461.9</v>
      </c>
      <c r="D43" s="17" t="s">
        <v>20</v>
      </c>
      <c r="E43" s="17" t="s">
        <v>4</v>
      </c>
      <c r="F43" s="17" t="s">
        <v>128</v>
      </c>
      <c r="G43" s="19"/>
      <c r="H43" s="45"/>
      <c r="I43" s="20"/>
      <c r="J43" s="18"/>
      <c r="K43" s="46"/>
      <c r="L43" s="35">
        <f t="shared" si="8"/>
        <v>1.4810763888888887</v>
      </c>
      <c r="M43" s="35">
        <f t="shared" si="4"/>
        <v>1.4810763888888887</v>
      </c>
      <c r="N43" s="7">
        <v>20</v>
      </c>
      <c r="P43" s="11">
        <f t="shared" si="9"/>
        <v>64.399999999999977</v>
      </c>
    </row>
    <row r="44" spans="1:16" ht="19.5" customHeight="1">
      <c r="A44" s="14">
        <v>43</v>
      </c>
      <c r="B44" s="4">
        <f t="shared" si="3"/>
        <v>0.5</v>
      </c>
      <c r="C44" s="24">
        <v>462.4</v>
      </c>
      <c r="D44" s="13" t="s">
        <v>21</v>
      </c>
      <c r="E44" s="13" t="s">
        <v>0</v>
      </c>
      <c r="F44" s="13" t="s">
        <v>129</v>
      </c>
      <c r="G44" s="15" t="s">
        <v>22</v>
      </c>
      <c r="H44" s="42"/>
      <c r="I44" s="16"/>
      <c r="J44" s="14"/>
      <c r="K44" s="43"/>
      <c r="L44" s="35">
        <f t="shared" si="8"/>
        <v>1.4821180555555553</v>
      </c>
      <c r="M44" s="35">
        <f t="shared" si="4"/>
        <v>1.4821180555555553</v>
      </c>
      <c r="N44" s="7">
        <v>20</v>
      </c>
      <c r="P44" s="11">
        <f t="shared" si="9"/>
        <v>64.899999999999977</v>
      </c>
    </row>
    <row r="45" spans="1:16" ht="19.5" customHeight="1">
      <c r="A45" s="18">
        <v>44</v>
      </c>
      <c r="B45" s="4">
        <f t="shared" si="3"/>
        <v>0.60000000000002274</v>
      </c>
      <c r="C45" s="25">
        <v>463</v>
      </c>
      <c r="D45" s="17" t="s">
        <v>23</v>
      </c>
      <c r="E45" s="17" t="s">
        <v>69</v>
      </c>
      <c r="F45" s="17" t="s">
        <v>130</v>
      </c>
      <c r="G45" s="19"/>
      <c r="H45" s="45"/>
      <c r="I45" s="20"/>
      <c r="J45" s="18"/>
      <c r="K45" s="46"/>
      <c r="L45" s="35">
        <f t="shared" si="8"/>
        <v>1.4833680555555553</v>
      </c>
      <c r="M45" s="35">
        <f t="shared" si="4"/>
        <v>1.4833680555555553</v>
      </c>
      <c r="N45" s="7">
        <v>20</v>
      </c>
      <c r="P45" s="11">
        <f t="shared" si="9"/>
        <v>65.5</v>
      </c>
    </row>
    <row r="46" spans="1:16" ht="19.5" customHeight="1">
      <c r="A46" s="14">
        <v>45</v>
      </c>
      <c r="B46" s="4">
        <f t="shared" si="3"/>
        <v>1.3999999999999773</v>
      </c>
      <c r="C46" s="24">
        <v>464.4</v>
      </c>
      <c r="D46" s="13" t="s">
        <v>24</v>
      </c>
      <c r="E46" s="13" t="s">
        <v>0</v>
      </c>
      <c r="F46" s="13" t="s">
        <v>3</v>
      </c>
      <c r="G46" s="15"/>
      <c r="H46" s="42"/>
      <c r="I46" s="16"/>
      <c r="J46" s="14"/>
      <c r="K46" s="43"/>
      <c r="L46" s="35">
        <f t="shared" si="8"/>
        <v>1.486284722222222</v>
      </c>
      <c r="M46" s="35">
        <f t="shared" si="4"/>
        <v>1.486284722222222</v>
      </c>
      <c r="N46" s="7">
        <v>20</v>
      </c>
      <c r="P46" s="11">
        <f t="shared" si="9"/>
        <v>66.899999999999977</v>
      </c>
    </row>
    <row r="47" spans="1:16" ht="19.5" customHeight="1">
      <c r="A47" s="18">
        <v>46</v>
      </c>
      <c r="B47" s="4">
        <f t="shared" si="3"/>
        <v>0.5</v>
      </c>
      <c r="C47" s="25">
        <v>464.9</v>
      </c>
      <c r="D47" s="17" t="s">
        <v>25</v>
      </c>
      <c r="E47" s="17" t="s">
        <v>2</v>
      </c>
      <c r="F47" s="17" t="s">
        <v>131</v>
      </c>
      <c r="G47" s="19"/>
      <c r="H47" s="45"/>
      <c r="I47" s="20"/>
      <c r="J47" s="18"/>
      <c r="K47" s="46"/>
      <c r="L47" s="35">
        <f t="shared" si="8"/>
        <v>1.4873263888888886</v>
      </c>
      <c r="M47" s="35">
        <f t="shared" si="4"/>
        <v>1.4873263888888886</v>
      </c>
      <c r="N47" s="7">
        <v>20</v>
      </c>
      <c r="P47" s="11">
        <f t="shared" si="9"/>
        <v>67.399999999999977</v>
      </c>
    </row>
    <row r="48" spans="1:16" ht="19.5" customHeight="1">
      <c r="A48" s="14">
        <v>47</v>
      </c>
      <c r="B48" s="4">
        <f t="shared" si="3"/>
        <v>0.30000000000001137</v>
      </c>
      <c r="C48" s="24">
        <v>465.2</v>
      </c>
      <c r="D48" s="13" t="s">
        <v>26</v>
      </c>
      <c r="E48" s="13" t="s">
        <v>0</v>
      </c>
      <c r="F48" s="13" t="s">
        <v>27</v>
      </c>
      <c r="G48" s="15" t="s">
        <v>28</v>
      </c>
      <c r="H48" s="42"/>
      <c r="I48" s="16"/>
      <c r="J48" s="14"/>
      <c r="K48" s="43"/>
      <c r="L48" s="35">
        <f t="shared" si="8"/>
        <v>1.4879513888888887</v>
      </c>
      <c r="M48" s="35">
        <f t="shared" si="4"/>
        <v>1.4879513888888887</v>
      </c>
      <c r="N48" s="7">
        <v>20</v>
      </c>
      <c r="P48" s="11">
        <f t="shared" si="9"/>
        <v>67.699999999999989</v>
      </c>
    </row>
    <row r="49" spans="1:16" s="21" customFormat="1" ht="19.5" customHeight="1">
      <c r="A49" s="18">
        <v>48</v>
      </c>
      <c r="B49" s="4">
        <f t="shared" si="3"/>
        <v>1.8000000000000114</v>
      </c>
      <c r="C49" s="24">
        <v>467</v>
      </c>
      <c r="D49" s="17" t="s">
        <v>29</v>
      </c>
      <c r="E49" s="17" t="s">
        <v>30</v>
      </c>
      <c r="F49" s="17" t="s">
        <v>132</v>
      </c>
      <c r="G49" s="19" t="s">
        <v>31</v>
      </c>
      <c r="H49" s="45"/>
      <c r="I49" s="20"/>
      <c r="J49" s="18"/>
      <c r="K49" s="46"/>
      <c r="L49" s="35">
        <f t="shared" si="8"/>
        <v>1.4917013888888886</v>
      </c>
      <c r="M49" s="35">
        <f t="shared" si="4"/>
        <v>1.4917013888888886</v>
      </c>
      <c r="N49" s="7">
        <v>20</v>
      </c>
      <c r="O49" s="47"/>
      <c r="P49" s="11">
        <f t="shared" si="9"/>
        <v>69.5</v>
      </c>
    </row>
    <row r="50" spans="1:16" ht="19.5" customHeight="1">
      <c r="A50" s="14">
        <v>49</v>
      </c>
      <c r="B50" s="4">
        <f t="shared" si="3"/>
        <v>4.5</v>
      </c>
      <c r="C50" s="24">
        <v>471.5</v>
      </c>
      <c r="D50" s="13" t="s">
        <v>32</v>
      </c>
      <c r="E50" s="13" t="s">
        <v>33</v>
      </c>
      <c r="F50" s="13" t="s">
        <v>133</v>
      </c>
      <c r="G50" s="15" t="s">
        <v>34</v>
      </c>
      <c r="H50" s="42"/>
      <c r="I50" s="16"/>
      <c r="J50" s="14"/>
      <c r="K50" s="43"/>
      <c r="L50" s="35">
        <f t="shared" si="8"/>
        <v>1.5010763888888885</v>
      </c>
      <c r="M50" s="35">
        <f t="shared" si="4"/>
        <v>1.5010763888888885</v>
      </c>
      <c r="N50" s="7">
        <v>20</v>
      </c>
      <c r="P50" s="11">
        <f t="shared" si="9"/>
        <v>74</v>
      </c>
    </row>
    <row r="51" spans="1:16" ht="19.5" customHeight="1">
      <c r="A51" s="3">
        <v>50</v>
      </c>
      <c r="B51" s="4">
        <f t="shared" si="3"/>
        <v>5.5</v>
      </c>
      <c r="C51" s="4">
        <v>477</v>
      </c>
      <c r="D51" s="17" t="s">
        <v>35</v>
      </c>
      <c r="E51" s="17" t="s">
        <v>2</v>
      </c>
      <c r="F51" s="17" t="s">
        <v>132</v>
      </c>
      <c r="G51" s="19" t="s">
        <v>36</v>
      </c>
      <c r="H51" s="39"/>
      <c r="I51" s="12"/>
      <c r="J51" s="3"/>
      <c r="K51" s="40"/>
      <c r="L51" s="35">
        <f t="shared" si="8"/>
        <v>1.5125347222222219</v>
      </c>
      <c r="M51" s="35">
        <f t="shared" si="4"/>
        <v>1.5125347222222219</v>
      </c>
      <c r="N51" s="7">
        <v>20</v>
      </c>
      <c r="P51" s="11">
        <f t="shared" si="9"/>
        <v>79.5</v>
      </c>
    </row>
    <row r="52" spans="1:16" ht="19.5" customHeight="1">
      <c r="A52" s="14">
        <v>51</v>
      </c>
      <c r="B52" s="4">
        <f t="shared" si="3"/>
        <v>0.5</v>
      </c>
      <c r="C52" s="24">
        <v>477.5</v>
      </c>
      <c r="D52" s="13" t="s">
        <v>37</v>
      </c>
      <c r="E52" s="13" t="s">
        <v>33</v>
      </c>
      <c r="F52" s="13" t="s">
        <v>132</v>
      </c>
      <c r="G52" s="15" t="s">
        <v>34</v>
      </c>
      <c r="H52" s="42"/>
      <c r="I52" s="16"/>
      <c r="J52" s="14"/>
      <c r="K52" s="43"/>
      <c r="L52" s="35">
        <f t="shared" si="8"/>
        <v>1.5135763888888885</v>
      </c>
      <c r="M52" s="35">
        <f t="shared" si="4"/>
        <v>1.5135763888888885</v>
      </c>
      <c r="N52" s="7">
        <v>20</v>
      </c>
      <c r="P52" s="11">
        <f t="shared" si="9"/>
        <v>80</v>
      </c>
    </row>
    <row r="53" spans="1:16" ht="19.5" customHeight="1">
      <c r="A53" s="18">
        <v>52</v>
      </c>
      <c r="B53" s="4">
        <f t="shared" si="3"/>
        <v>2.8000000000000114</v>
      </c>
      <c r="C53" s="4">
        <v>480.3</v>
      </c>
      <c r="D53" s="17" t="s">
        <v>38</v>
      </c>
      <c r="E53" s="17" t="s">
        <v>39</v>
      </c>
      <c r="F53" s="17" t="s">
        <v>134</v>
      </c>
      <c r="G53" s="19" t="s">
        <v>135</v>
      </c>
      <c r="H53" s="39"/>
      <c r="I53" s="12"/>
      <c r="J53" s="3"/>
      <c r="K53" s="40"/>
      <c r="L53" s="35">
        <f t="shared" si="8"/>
        <v>1.5194097222222218</v>
      </c>
      <c r="M53" s="35">
        <f t="shared" si="4"/>
        <v>1.5194097222222218</v>
      </c>
      <c r="N53" s="7">
        <v>20</v>
      </c>
      <c r="P53" s="11">
        <f t="shared" si="9"/>
        <v>82.800000000000011</v>
      </c>
    </row>
    <row r="54" spans="1:16" ht="19.5" customHeight="1">
      <c r="A54" s="9">
        <v>53</v>
      </c>
      <c r="B54" s="4">
        <f t="shared" si="3"/>
        <v>28.699999999999989</v>
      </c>
      <c r="C54" s="23">
        <v>509</v>
      </c>
      <c r="D54" s="9" t="s">
        <v>136</v>
      </c>
      <c r="E54" s="9" t="s">
        <v>4</v>
      </c>
      <c r="F54" s="9" t="s">
        <v>137</v>
      </c>
      <c r="G54" s="9" t="s">
        <v>114</v>
      </c>
      <c r="H54" s="10" t="s">
        <v>138</v>
      </c>
      <c r="I54" s="10" t="s">
        <v>139</v>
      </c>
      <c r="J54" s="9"/>
      <c r="K54" s="37"/>
      <c r="L54" s="35">
        <f t="shared" si="8"/>
        <v>1.585844907407407</v>
      </c>
      <c r="M54" s="35">
        <f t="shared" si="4"/>
        <v>1.5962615740740738</v>
      </c>
      <c r="N54" s="7">
        <v>18</v>
      </c>
      <c r="O54" s="36">
        <v>15</v>
      </c>
      <c r="P54" s="11">
        <f t="shared" si="9"/>
        <v>111.5</v>
      </c>
    </row>
    <row r="55" spans="1:16" ht="19.5" customHeight="1">
      <c r="A55" s="14">
        <v>54</v>
      </c>
      <c r="B55" s="4">
        <f t="shared" si="3"/>
        <v>8</v>
      </c>
      <c r="C55" s="24">
        <v>517</v>
      </c>
      <c r="D55" s="13" t="s">
        <v>281</v>
      </c>
      <c r="E55" s="13" t="s">
        <v>4</v>
      </c>
      <c r="F55" s="13" t="s">
        <v>140</v>
      </c>
      <c r="G55" s="15"/>
      <c r="H55" s="42"/>
      <c r="I55" s="16"/>
      <c r="J55" s="14"/>
      <c r="K55" s="43"/>
      <c r="L55" s="35">
        <f t="shared" si="8"/>
        <v>1.6147800925925924</v>
      </c>
      <c r="M55" s="35">
        <f t="shared" si="4"/>
        <v>1.6147800925925924</v>
      </c>
      <c r="N55" s="7">
        <v>18</v>
      </c>
      <c r="P55" s="11">
        <f>C55-$C$54</f>
        <v>8</v>
      </c>
    </row>
    <row r="56" spans="1:16" ht="19.5" customHeight="1">
      <c r="A56" s="18">
        <v>55</v>
      </c>
      <c r="B56" s="4">
        <f t="shared" si="3"/>
        <v>41.5</v>
      </c>
      <c r="C56" s="4">
        <v>558.5</v>
      </c>
      <c r="D56" s="17" t="s">
        <v>282</v>
      </c>
      <c r="E56" s="17" t="s">
        <v>39</v>
      </c>
      <c r="F56" s="17" t="s">
        <v>141</v>
      </c>
      <c r="G56" s="19"/>
      <c r="H56" s="39"/>
      <c r="I56" s="12"/>
      <c r="J56" s="3"/>
      <c r="K56" s="40"/>
      <c r="L56" s="35">
        <f t="shared" si="8"/>
        <v>1.7108449074074072</v>
      </c>
      <c r="M56" s="35">
        <f t="shared" si="4"/>
        <v>1.7108449074074072</v>
      </c>
      <c r="N56" s="7">
        <v>18</v>
      </c>
      <c r="P56" s="11">
        <f t="shared" ref="P56:P58" si="10">C56-$C$54</f>
        <v>49.5</v>
      </c>
    </row>
    <row r="57" spans="1:16" ht="19.5" customHeight="1">
      <c r="A57" s="14">
        <v>56</v>
      </c>
      <c r="B57" s="4">
        <f t="shared" si="3"/>
        <v>3.7999999999999545</v>
      </c>
      <c r="C57" s="24">
        <v>562.29999999999995</v>
      </c>
      <c r="D57" s="13" t="s">
        <v>142</v>
      </c>
      <c r="E57" s="13" t="s">
        <v>39</v>
      </c>
      <c r="F57" s="13" t="s">
        <v>143</v>
      </c>
      <c r="G57" s="15"/>
      <c r="H57" s="42"/>
      <c r="I57" s="16"/>
      <c r="J57" s="14"/>
      <c r="K57" s="43"/>
      <c r="L57" s="35">
        <f t="shared" si="8"/>
        <v>1.7196412037037034</v>
      </c>
      <c r="M57" s="35">
        <f t="shared" si="4"/>
        <v>1.7196412037037034</v>
      </c>
      <c r="N57" s="7">
        <v>18</v>
      </c>
      <c r="P57" s="11">
        <f t="shared" si="10"/>
        <v>53.299999999999955</v>
      </c>
    </row>
    <row r="58" spans="1:16" ht="19.5" customHeight="1">
      <c r="A58" s="9">
        <v>57</v>
      </c>
      <c r="B58" s="4">
        <f t="shared" si="3"/>
        <v>0.70000000000004547</v>
      </c>
      <c r="C58" s="23">
        <v>563</v>
      </c>
      <c r="D58" s="8" t="s">
        <v>292</v>
      </c>
      <c r="E58" s="8" t="s">
        <v>7</v>
      </c>
      <c r="F58" s="8" t="s">
        <v>143</v>
      </c>
      <c r="G58" s="9" t="s">
        <v>144</v>
      </c>
      <c r="H58" s="10" t="s">
        <v>145</v>
      </c>
      <c r="I58" s="10" t="s">
        <v>146</v>
      </c>
      <c r="J58" s="9"/>
      <c r="K58" s="37"/>
      <c r="L58" s="35">
        <f t="shared" si="8"/>
        <v>1.7212615740740738</v>
      </c>
      <c r="M58" s="35">
        <f t="shared" si="4"/>
        <v>1.7212615740740738</v>
      </c>
      <c r="N58" s="7">
        <v>18</v>
      </c>
      <c r="P58" s="11">
        <f t="shared" si="10"/>
        <v>54</v>
      </c>
    </row>
    <row r="59" spans="1:16" ht="19.5" customHeight="1">
      <c r="A59" s="18">
        <v>58</v>
      </c>
      <c r="B59" s="4">
        <f t="shared" si="3"/>
        <v>0.29999999999995453</v>
      </c>
      <c r="C59" s="4">
        <v>563.29999999999995</v>
      </c>
      <c r="D59" s="17" t="s">
        <v>147</v>
      </c>
      <c r="E59" s="17" t="s">
        <v>39</v>
      </c>
      <c r="F59" s="17" t="s">
        <v>148</v>
      </c>
      <c r="G59" s="19"/>
      <c r="H59" s="39"/>
      <c r="I59" s="12"/>
      <c r="J59" s="3"/>
      <c r="K59" s="40"/>
      <c r="L59" s="35">
        <f t="shared" si="8"/>
        <v>1.7218865740740739</v>
      </c>
      <c r="M59" s="35">
        <f t="shared" si="4"/>
        <v>1.7218865740740739</v>
      </c>
      <c r="N59" s="7">
        <v>20</v>
      </c>
      <c r="P59" s="11">
        <f>C59-$C$57</f>
        <v>1</v>
      </c>
    </row>
    <row r="60" spans="1:16" s="21" customFormat="1" ht="19.5" customHeight="1">
      <c r="A60" s="14">
        <v>59</v>
      </c>
      <c r="B60" s="4">
        <f t="shared" si="3"/>
        <v>1.3000000000000682</v>
      </c>
      <c r="C60" s="24">
        <v>564.6</v>
      </c>
      <c r="D60" s="13" t="s">
        <v>149</v>
      </c>
      <c r="E60" s="13" t="s">
        <v>4</v>
      </c>
      <c r="F60" s="13" t="s">
        <v>95</v>
      </c>
      <c r="G60" s="15"/>
      <c r="H60" s="42"/>
      <c r="I60" s="16"/>
      <c r="J60" s="14"/>
      <c r="K60" s="43"/>
      <c r="L60" s="35">
        <f t="shared" si="8"/>
        <v>1.7245949074074072</v>
      </c>
      <c r="M60" s="35">
        <f t="shared" si="4"/>
        <v>1.7245949074074072</v>
      </c>
      <c r="N60" s="7">
        <v>20</v>
      </c>
      <c r="O60" s="47"/>
      <c r="P60" s="11">
        <f t="shared" ref="P60:P65" si="11">C60-$C$57</f>
        <v>2.3000000000000682</v>
      </c>
    </row>
    <row r="61" spans="1:16" ht="19.5" customHeight="1">
      <c r="A61" s="18">
        <v>60</v>
      </c>
      <c r="B61" s="4">
        <f t="shared" si="3"/>
        <v>22.899999999999977</v>
      </c>
      <c r="C61" s="4">
        <v>587.5</v>
      </c>
      <c r="D61" s="3" t="s">
        <v>150</v>
      </c>
      <c r="E61" s="3" t="s">
        <v>39</v>
      </c>
      <c r="F61" s="3" t="s">
        <v>151</v>
      </c>
      <c r="G61" s="19"/>
      <c r="H61" s="39"/>
      <c r="I61" s="12"/>
      <c r="J61" s="3"/>
      <c r="K61" s="40"/>
      <c r="L61" s="35">
        <f t="shared" si="8"/>
        <v>1.7723032407407404</v>
      </c>
      <c r="M61" s="35">
        <f t="shared" si="4"/>
        <v>1.7723032407407404</v>
      </c>
      <c r="N61" s="7">
        <v>20</v>
      </c>
      <c r="P61" s="11">
        <f t="shared" si="11"/>
        <v>25.200000000000045</v>
      </c>
    </row>
    <row r="62" spans="1:16" ht="19.5" customHeight="1">
      <c r="A62" s="14">
        <v>61</v>
      </c>
      <c r="B62" s="4">
        <f t="shared" si="3"/>
        <v>0.5</v>
      </c>
      <c r="C62" s="24">
        <v>588</v>
      </c>
      <c r="D62" s="13" t="s">
        <v>284</v>
      </c>
      <c r="E62" s="13" t="s">
        <v>4</v>
      </c>
      <c r="F62" s="13" t="s">
        <v>152</v>
      </c>
      <c r="G62" s="15"/>
      <c r="H62" s="42"/>
      <c r="I62" s="16"/>
      <c r="J62" s="14"/>
      <c r="K62" s="43"/>
      <c r="L62" s="35">
        <f t="shared" si="8"/>
        <v>1.773344907407407</v>
      </c>
      <c r="M62" s="35">
        <f t="shared" si="4"/>
        <v>1.773344907407407</v>
      </c>
      <c r="N62" s="7">
        <v>20</v>
      </c>
      <c r="P62" s="11">
        <f t="shared" si="11"/>
        <v>25.700000000000045</v>
      </c>
    </row>
    <row r="63" spans="1:16" ht="19.5" customHeight="1">
      <c r="A63" s="18">
        <v>62</v>
      </c>
      <c r="B63" s="4">
        <f t="shared" si="3"/>
        <v>5.2000000000000455</v>
      </c>
      <c r="C63" s="4">
        <v>593.20000000000005</v>
      </c>
      <c r="D63" s="3" t="s">
        <v>283</v>
      </c>
      <c r="E63" s="3" t="s">
        <v>4</v>
      </c>
      <c r="F63" s="3" t="s">
        <v>153</v>
      </c>
      <c r="G63" s="19"/>
      <c r="H63" s="39"/>
      <c r="I63" s="12"/>
      <c r="J63" s="3"/>
      <c r="K63" s="40"/>
      <c r="L63" s="35">
        <f t="shared" si="8"/>
        <v>1.7841782407407403</v>
      </c>
      <c r="M63" s="35">
        <f t="shared" si="4"/>
        <v>1.7841782407407403</v>
      </c>
      <c r="N63" s="7">
        <v>20</v>
      </c>
      <c r="P63" s="11">
        <f t="shared" si="11"/>
        <v>30.900000000000091</v>
      </c>
    </row>
    <row r="64" spans="1:16" ht="19.5" customHeight="1">
      <c r="A64" s="14">
        <v>63</v>
      </c>
      <c r="B64" s="4">
        <f t="shared" si="3"/>
        <v>18.799999999999955</v>
      </c>
      <c r="C64" s="24">
        <v>612</v>
      </c>
      <c r="D64" s="13" t="s">
        <v>287</v>
      </c>
      <c r="E64" s="13" t="s">
        <v>4</v>
      </c>
      <c r="F64" s="13" t="s">
        <v>154</v>
      </c>
      <c r="G64" s="15"/>
      <c r="H64" s="42"/>
      <c r="I64" s="16"/>
      <c r="J64" s="14"/>
      <c r="K64" s="43"/>
      <c r="L64" s="35">
        <f t="shared" si="8"/>
        <v>1.8233449074074068</v>
      </c>
      <c r="M64" s="35">
        <f t="shared" si="4"/>
        <v>1.8233449074074068</v>
      </c>
      <c r="N64" s="7">
        <v>20</v>
      </c>
      <c r="P64" s="11">
        <f t="shared" si="11"/>
        <v>49.700000000000045</v>
      </c>
    </row>
    <row r="65" spans="1:16" ht="19.5" customHeight="1">
      <c r="A65" s="9">
        <v>64</v>
      </c>
      <c r="B65" s="4">
        <f t="shared" si="3"/>
        <v>0.20000000000004547</v>
      </c>
      <c r="C65" s="23">
        <v>612.20000000000005</v>
      </c>
      <c r="D65" s="8" t="s">
        <v>291</v>
      </c>
      <c r="E65" s="8" t="s">
        <v>7</v>
      </c>
      <c r="F65" s="8" t="s">
        <v>154</v>
      </c>
      <c r="G65" s="9" t="s">
        <v>114</v>
      </c>
      <c r="H65" s="10" t="s">
        <v>155</v>
      </c>
      <c r="I65" s="10" t="s">
        <v>156</v>
      </c>
      <c r="J65" s="9"/>
      <c r="K65" s="37"/>
      <c r="L65" s="35">
        <f t="shared" si="8"/>
        <v>1.8237615740740736</v>
      </c>
      <c r="M65" s="35">
        <f t="shared" si="4"/>
        <v>1.8341782407407403</v>
      </c>
      <c r="N65" s="7">
        <v>20</v>
      </c>
      <c r="O65" s="36">
        <v>15</v>
      </c>
      <c r="P65" s="11">
        <f t="shared" si="11"/>
        <v>49.900000000000091</v>
      </c>
    </row>
    <row r="66" spans="1:16" ht="19.5" customHeight="1">
      <c r="A66" s="14">
        <v>65</v>
      </c>
      <c r="B66" s="4">
        <f t="shared" si="3"/>
        <v>27.799999999999955</v>
      </c>
      <c r="C66" s="24">
        <v>640</v>
      </c>
      <c r="D66" s="13" t="s">
        <v>288</v>
      </c>
      <c r="E66" s="13" t="s">
        <v>4</v>
      </c>
      <c r="F66" s="13" t="s">
        <v>157</v>
      </c>
      <c r="G66" s="15"/>
      <c r="H66" s="42"/>
      <c r="I66" s="16"/>
      <c r="J66" s="14"/>
      <c r="K66" s="43"/>
      <c r="L66" s="35">
        <f t="shared" si="8"/>
        <v>1.8920949074074069</v>
      </c>
      <c r="M66" s="35">
        <f t="shared" si="4"/>
        <v>1.8920949074074069</v>
      </c>
      <c r="N66" s="7">
        <v>20</v>
      </c>
      <c r="P66" s="11">
        <f>C66-$C$65</f>
        <v>27.799999999999955</v>
      </c>
    </row>
    <row r="67" spans="1:16" ht="19.5" customHeight="1">
      <c r="A67" s="18">
        <v>66</v>
      </c>
      <c r="B67" s="4">
        <f t="shared" si="3"/>
        <v>20</v>
      </c>
      <c r="C67" s="4">
        <v>660</v>
      </c>
      <c r="D67" s="3" t="s">
        <v>289</v>
      </c>
      <c r="E67" s="3" t="s">
        <v>39</v>
      </c>
      <c r="F67" s="3" t="s">
        <v>158</v>
      </c>
      <c r="G67" s="19"/>
      <c r="H67" s="39"/>
      <c r="I67" s="12"/>
      <c r="J67" s="3"/>
      <c r="K67" s="40"/>
      <c r="L67" s="35">
        <f t="shared" si="8"/>
        <v>1.9337615740740737</v>
      </c>
      <c r="M67" s="35">
        <f t="shared" si="4"/>
        <v>1.9337615740740737</v>
      </c>
      <c r="N67" s="7">
        <v>20</v>
      </c>
      <c r="P67" s="11">
        <f t="shared" ref="P67:P69" si="12">C67-$C$65</f>
        <v>47.799999999999955</v>
      </c>
    </row>
    <row r="68" spans="1:16" ht="19.5" customHeight="1">
      <c r="A68" s="14">
        <v>67</v>
      </c>
      <c r="B68" s="4">
        <f t="shared" si="3"/>
        <v>22.200000000000045</v>
      </c>
      <c r="C68" s="24">
        <v>682.2</v>
      </c>
      <c r="D68" s="13" t="s">
        <v>285</v>
      </c>
      <c r="E68" s="13"/>
      <c r="F68" s="13" t="s">
        <v>159</v>
      </c>
      <c r="G68" s="15"/>
      <c r="H68" s="42"/>
      <c r="I68" s="16"/>
      <c r="J68" s="14"/>
      <c r="K68" s="43"/>
      <c r="L68" s="35">
        <f t="shared" ref="L68:L99" si="13">TIME(,,(C68-C67)/N68*60*60)+M67</f>
        <v>1.9800115740740736</v>
      </c>
      <c r="M68" s="35">
        <f t="shared" si="4"/>
        <v>1.9800115740740736</v>
      </c>
      <c r="N68" s="7">
        <v>20</v>
      </c>
      <c r="P68" s="11">
        <f t="shared" si="12"/>
        <v>70</v>
      </c>
    </row>
    <row r="69" spans="1:16" ht="19.5" customHeight="1">
      <c r="A69" s="9">
        <v>68</v>
      </c>
      <c r="B69" s="4">
        <f t="shared" ref="B69:B132" si="14">C69-C68</f>
        <v>6.7999999999999545</v>
      </c>
      <c r="C69" s="23">
        <v>689</v>
      </c>
      <c r="D69" s="8" t="s">
        <v>290</v>
      </c>
      <c r="E69" s="8" t="s">
        <v>7</v>
      </c>
      <c r="F69" s="8" t="s">
        <v>159</v>
      </c>
      <c r="G69" s="9" t="s">
        <v>144</v>
      </c>
      <c r="H69" s="10" t="s">
        <v>160</v>
      </c>
      <c r="I69" s="10" t="s">
        <v>161</v>
      </c>
      <c r="J69" s="9"/>
      <c r="K69" s="37"/>
      <c r="L69" s="35">
        <f t="shared" si="13"/>
        <v>1.9941782407407402</v>
      </c>
      <c r="M69" s="35">
        <f t="shared" si="4"/>
        <v>2.004594907407407</v>
      </c>
      <c r="N69" s="7">
        <v>20</v>
      </c>
      <c r="O69" s="36">
        <v>15</v>
      </c>
      <c r="P69" s="11">
        <f t="shared" si="12"/>
        <v>76.799999999999955</v>
      </c>
    </row>
    <row r="70" spans="1:16" ht="19.5" customHeight="1">
      <c r="A70" s="14">
        <v>69</v>
      </c>
      <c r="B70" s="4">
        <f t="shared" si="14"/>
        <v>50</v>
      </c>
      <c r="C70" s="24">
        <v>739</v>
      </c>
      <c r="D70" s="13" t="s">
        <v>162</v>
      </c>
      <c r="E70" s="13" t="s">
        <v>2</v>
      </c>
      <c r="F70" s="13" t="s">
        <v>163</v>
      </c>
      <c r="G70" s="15"/>
      <c r="H70" s="42"/>
      <c r="I70" s="16"/>
      <c r="J70" s="14"/>
      <c r="K70" s="43"/>
      <c r="L70" s="35">
        <f t="shared" si="13"/>
        <v>2.1087615740740735</v>
      </c>
      <c r="M70" s="35">
        <f t="shared" si="4"/>
        <v>2.1087615740740735</v>
      </c>
      <c r="N70" s="7">
        <v>20</v>
      </c>
      <c r="P70" s="11">
        <f>C70-$C$69</f>
        <v>50</v>
      </c>
    </row>
    <row r="71" spans="1:16" ht="19.5" customHeight="1">
      <c r="A71" s="18">
        <v>70</v>
      </c>
      <c r="B71" s="4">
        <f t="shared" si="14"/>
        <v>1</v>
      </c>
      <c r="C71" s="4">
        <v>740</v>
      </c>
      <c r="D71" s="3" t="s">
        <v>164</v>
      </c>
      <c r="E71" s="3" t="s">
        <v>2</v>
      </c>
      <c r="F71" s="3" t="s">
        <v>165</v>
      </c>
      <c r="G71" s="19"/>
      <c r="H71" s="39"/>
      <c r="I71" s="12"/>
      <c r="J71" s="3"/>
      <c r="K71" s="40"/>
      <c r="L71" s="35">
        <f t="shared" si="13"/>
        <v>2.1108449074074067</v>
      </c>
      <c r="M71" s="35">
        <f>L71+TIME(,O71,)</f>
        <v>2.1108449074074067</v>
      </c>
      <c r="N71" s="7">
        <v>20</v>
      </c>
      <c r="O71" s="36">
        <v>0</v>
      </c>
      <c r="P71" s="11">
        <f t="shared" ref="P71:P77" si="15">C71-$C$69</f>
        <v>51</v>
      </c>
    </row>
    <row r="72" spans="1:16" ht="19.5" customHeight="1">
      <c r="A72" s="14">
        <v>71</v>
      </c>
      <c r="B72" s="4">
        <f t="shared" si="14"/>
        <v>8.7999999999999545</v>
      </c>
      <c r="C72" s="24">
        <v>748.8</v>
      </c>
      <c r="D72" s="13" t="s">
        <v>166</v>
      </c>
      <c r="E72" s="13" t="s">
        <v>2</v>
      </c>
      <c r="F72" s="13" t="s">
        <v>167</v>
      </c>
      <c r="G72" s="15" t="s">
        <v>168</v>
      </c>
      <c r="H72" s="42"/>
      <c r="I72" s="16"/>
      <c r="J72" s="14"/>
      <c r="K72" s="43"/>
      <c r="L72" s="35">
        <f t="shared" si="13"/>
        <v>2.1291782407407402</v>
      </c>
      <c r="M72" s="35">
        <f t="shared" si="4"/>
        <v>2.1291782407407402</v>
      </c>
      <c r="N72" s="7">
        <v>20</v>
      </c>
      <c r="P72" s="11">
        <f t="shared" si="15"/>
        <v>59.799999999999955</v>
      </c>
    </row>
    <row r="73" spans="1:16" ht="19.5" customHeight="1">
      <c r="A73" s="18">
        <v>72</v>
      </c>
      <c r="B73" s="4">
        <f t="shared" si="14"/>
        <v>3.7000000000000455</v>
      </c>
      <c r="C73" s="4">
        <v>752.5</v>
      </c>
      <c r="D73" s="3" t="s">
        <v>169</v>
      </c>
      <c r="E73" s="3" t="s">
        <v>0</v>
      </c>
      <c r="F73" s="3" t="s">
        <v>167</v>
      </c>
      <c r="G73" s="19"/>
      <c r="H73" s="39"/>
      <c r="I73" s="12"/>
      <c r="J73" s="3"/>
      <c r="K73" s="40"/>
      <c r="L73" s="35">
        <f t="shared" si="13"/>
        <v>2.1368865740740737</v>
      </c>
      <c r="M73" s="35">
        <f t="shared" si="4"/>
        <v>2.1368865740740737</v>
      </c>
      <c r="N73" s="7">
        <v>20</v>
      </c>
      <c r="P73" s="11">
        <f t="shared" si="15"/>
        <v>63.5</v>
      </c>
    </row>
    <row r="74" spans="1:16" ht="19.5" customHeight="1">
      <c r="A74" s="14">
        <v>73</v>
      </c>
      <c r="B74" s="4">
        <f t="shared" si="14"/>
        <v>14.700000000000045</v>
      </c>
      <c r="C74" s="24">
        <v>767.2</v>
      </c>
      <c r="D74" s="13" t="s">
        <v>170</v>
      </c>
      <c r="E74" s="13" t="s">
        <v>2</v>
      </c>
      <c r="F74" s="13" t="s">
        <v>167</v>
      </c>
      <c r="G74" s="15"/>
      <c r="H74" s="42"/>
      <c r="I74" s="16"/>
      <c r="J74" s="14"/>
      <c r="K74" s="43"/>
      <c r="L74" s="35">
        <f t="shared" si="13"/>
        <v>2.1675115740740738</v>
      </c>
      <c r="M74" s="35">
        <f t="shared" si="4"/>
        <v>2.1675115740740738</v>
      </c>
      <c r="N74" s="7">
        <v>20</v>
      </c>
      <c r="P74" s="11">
        <f t="shared" si="15"/>
        <v>78.200000000000045</v>
      </c>
    </row>
    <row r="75" spans="1:16" ht="19.5" customHeight="1">
      <c r="A75" s="18">
        <v>74</v>
      </c>
      <c r="B75" s="4">
        <f t="shared" si="14"/>
        <v>4.0999999999999091</v>
      </c>
      <c r="C75" s="4">
        <v>771.3</v>
      </c>
      <c r="D75" s="3" t="s">
        <v>286</v>
      </c>
      <c r="E75" s="3" t="s">
        <v>39</v>
      </c>
      <c r="F75" s="3" t="s">
        <v>171</v>
      </c>
      <c r="G75" s="19"/>
      <c r="H75" s="39"/>
      <c r="I75" s="12"/>
      <c r="J75" s="3"/>
      <c r="K75" s="40"/>
      <c r="L75" s="35">
        <f t="shared" si="13"/>
        <v>2.1760532407407402</v>
      </c>
      <c r="M75" s="35">
        <f t="shared" si="4"/>
        <v>2.1760532407407402</v>
      </c>
      <c r="N75" s="7">
        <v>20</v>
      </c>
      <c r="P75" s="11">
        <f t="shared" si="15"/>
        <v>82.299999999999955</v>
      </c>
    </row>
    <row r="76" spans="1:16" ht="19.5" customHeight="1">
      <c r="A76" s="14">
        <v>75</v>
      </c>
      <c r="B76" s="4">
        <f t="shared" si="14"/>
        <v>0.90000000000009095</v>
      </c>
      <c r="C76" s="24">
        <v>772.2</v>
      </c>
      <c r="D76" s="13" t="s">
        <v>172</v>
      </c>
      <c r="E76" s="13" t="s">
        <v>2</v>
      </c>
      <c r="F76" s="13" t="s">
        <v>167</v>
      </c>
      <c r="G76" s="15"/>
      <c r="H76" s="42"/>
      <c r="I76" s="16"/>
      <c r="J76" s="14"/>
      <c r="K76" s="43"/>
      <c r="L76" s="35">
        <f t="shared" si="13"/>
        <v>2.1779282407407403</v>
      </c>
      <c r="M76" s="35">
        <f t="shared" si="4"/>
        <v>2.1779282407407403</v>
      </c>
      <c r="N76" s="7">
        <v>20</v>
      </c>
      <c r="P76" s="11">
        <f t="shared" si="15"/>
        <v>83.200000000000045</v>
      </c>
    </row>
    <row r="77" spans="1:16" ht="19.5" customHeight="1">
      <c r="A77" s="9">
        <v>76</v>
      </c>
      <c r="B77" s="4">
        <f t="shared" si="14"/>
        <v>6.3999999999999773</v>
      </c>
      <c r="C77" s="23">
        <v>778.6</v>
      </c>
      <c r="D77" s="8" t="s">
        <v>293</v>
      </c>
      <c r="E77" s="8" t="s">
        <v>6</v>
      </c>
      <c r="F77" s="8" t="s">
        <v>173</v>
      </c>
      <c r="G77" s="9" t="s">
        <v>144</v>
      </c>
      <c r="H77" s="10" t="s">
        <v>174</v>
      </c>
      <c r="I77" s="10" t="s">
        <v>175</v>
      </c>
      <c r="J77" s="9"/>
      <c r="K77" s="37"/>
      <c r="L77" s="35">
        <f t="shared" si="13"/>
        <v>2.1969675925925922</v>
      </c>
      <c r="M77" s="35">
        <f t="shared" si="4"/>
        <v>2.2073842592592587</v>
      </c>
      <c r="N77" s="7">
        <v>14</v>
      </c>
      <c r="O77" s="36">
        <v>15</v>
      </c>
      <c r="P77" s="11">
        <f t="shared" si="15"/>
        <v>89.600000000000023</v>
      </c>
    </row>
    <row r="78" spans="1:16" ht="19.5" customHeight="1">
      <c r="A78" s="14">
        <v>77</v>
      </c>
      <c r="B78" s="4">
        <f t="shared" si="14"/>
        <v>8</v>
      </c>
      <c r="C78" s="24">
        <v>786.6</v>
      </c>
      <c r="D78" s="13" t="s">
        <v>176</v>
      </c>
      <c r="E78" s="13" t="s">
        <v>39</v>
      </c>
      <c r="F78" s="13" t="s">
        <v>177</v>
      </c>
      <c r="G78" s="15"/>
      <c r="H78" s="42"/>
      <c r="I78" s="16"/>
      <c r="J78" s="14"/>
      <c r="K78" s="43"/>
      <c r="L78" s="35">
        <f t="shared" si="13"/>
        <v>2.2311921296296293</v>
      </c>
      <c r="M78" s="35">
        <f t="shared" si="4"/>
        <v>2.2311921296296293</v>
      </c>
      <c r="N78" s="7">
        <v>14</v>
      </c>
      <c r="P78" s="11">
        <f>C78-$C$77</f>
        <v>8</v>
      </c>
    </row>
    <row r="79" spans="1:16" ht="19.5" customHeight="1">
      <c r="A79" s="18">
        <v>78</v>
      </c>
      <c r="B79" s="4">
        <f t="shared" si="14"/>
        <v>0.60000000000002274</v>
      </c>
      <c r="C79" s="4">
        <v>787.2</v>
      </c>
      <c r="D79" s="3" t="s">
        <v>178</v>
      </c>
      <c r="E79" s="3" t="s">
        <v>4</v>
      </c>
      <c r="F79" s="3" t="s">
        <v>179</v>
      </c>
      <c r="G79" s="19"/>
      <c r="H79" s="39"/>
      <c r="I79" s="12"/>
      <c r="J79" s="3"/>
      <c r="K79" s="40"/>
      <c r="L79" s="35">
        <f t="shared" si="13"/>
        <v>2.2329745370370366</v>
      </c>
      <c r="M79" s="35">
        <f t="shared" si="4"/>
        <v>2.2329745370370366</v>
      </c>
      <c r="N79" s="7">
        <v>14</v>
      </c>
      <c r="P79" s="11">
        <f t="shared" ref="P79:P113" si="16">C79-$C$77</f>
        <v>8.6000000000000227</v>
      </c>
    </row>
    <row r="80" spans="1:16" ht="19.5" customHeight="1">
      <c r="A80" s="14">
        <v>79</v>
      </c>
      <c r="B80" s="4">
        <f t="shared" si="14"/>
        <v>7</v>
      </c>
      <c r="C80" s="24">
        <v>794.2</v>
      </c>
      <c r="D80" s="13" t="s">
        <v>180</v>
      </c>
      <c r="E80" s="13" t="s">
        <v>39</v>
      </c>
      <c r="F80" s="13" t="s">
        <v>181</v>
      </c>
      <c r="G80" s="15" t="s">
        <v>182</v>
      </c>
      <c r="H80" s="42"/>
      <c r="I80" s="16"/>
      <c r="J80" s="14"/>
      <c r="K80" s="43"/>
      <c r="L80" s="35">
        <f t="shared" si="13"/>
        <v>2.2538078703703701</v>
      </c>
      <c r="M80" s="35">
        <f t="shared" si="4"/>
        <v>2.2538078703703701</v>
      </c>
      <c r="N80" s="7">
        <v>14</v>
      </c>
      <c r="P80" s="11">
        <f t="shared" si="16"/>
        <v>15.600000000000023</v>
      </c>
    </row>
    <row r="81" spans="1:16" ht="19.5" customHeight="1">
      <c r="A81" s="18">
        <v>80</v>
      </c>
      <c r="B81" s="4">
        <f t="shared" si="14"/>
        <v>0.29999999999995453</v>
      </c>
      <c r="C81" s="4">
        <v>794.5</v>
      </c>
      <c r="D81" s="3" t="s">
        <v>183</v>
      </c>
      <c r="E81" s="3" t="s">
        <v>4</v>
      </c>
      <c r="F81" s="3" t="s">
        <v>184</v>
      </c>
      <c r="G81" s="19" t="s">
        <v>185</v>
      </c>
      <c r="H81" s="39"/>
      <c r="I81" s="12"/>
      <c r="J81" s="3"/>
      <c r="K81" s="40"/>
      <c r="L81" s="35">
        <f t="shared" si="13"/>
        <v>2.254699074074074</v>
      </c>
      <c r="M81" s="35">
        <f t="shared" si="4"/>
        <v>2.254699074074074</v>
      </c>
      <c r="N81" s="7">
        <v>14</v>
      </c>
      <c r="P81" s="11">
        <f t="shared" si="16"/>
        <v>15.899999999999977</v>
      </c>
    </row>
    <row r="82" spans="1:16" ht="19.5" customHeight="1">
      <c r="A82" s="14">
        <v>81</v>
      </c>
      <c r="B82" s="4">
        <f t="shared" si="14"/>
        <v>1.3999999999999773</v>
      </c>
      <c r="C82" s="24">
        <v>795.9</v>
      </c>
      <c r="D82" s="13" t="s">
        <v>186</v>
      </c>
      <c r="E82" s="13" t="s">
        <v>4</v>
      </c>
      <c r="F82" s="13" t="s">
        <v>187</v>
      </c>
      <c r="G82" s="15" t="s">
        <v>188</v>
      </c>
      <c r="H82" s="42"/>
      <c r="I82" s="16"/>
      <c r="J82" s="14"/>
      <c r="K82" s="43"/>
      <c r="L82" s="35">
        <f t="shared" si="13"/>
        <v>2.2588657407407409</v>
      </c>
      <c r="M82" s="35">
        <f t="shared" si="4"/>
        <v>2.2588657407407409</v>
      </c>
      <c r="N82" s="7">
        <v>14</v>
      </c>
      <c r="P82" s="11">
        <f t="shared" si="16"/>
        <v>17.299999999999955</v>
      </c>
    </row>
    <row r="83" spans="1:16" ht="19.5" customHeight="1">
      <c r="A83" s="18">
        <v>82</v>
      </c>
      <c r="B83" s="4">
        <f t="shared" si="14"/>
        <v>0.80000000000006821</v>
      </c>
      <c r="C83" s="4">
        <v>796.7</v>
      </c>
      <c r="D83" s="3" t="s">
        <v>189</v>
      </c>
      <c r="E83" s="3" t="s">
        <v>39</v>
      </c>
      <c r="F83" s="3" t="s">
        <v>190</v>
      </c>
      <c r="G83" s="19"/>
      <c r="H83" s="39"/>
      <c r="I83" s="12"/>
      <c r="J83" s="3"/>
      <c r="K83" s="40"/>
      <c r="L83" s="35">
        <f t="shared" si="13"/>
        <v>2.2612384259259262</v>
      </c>
      <c r="M83" s="35">
        <f t="shared" si="4"/>
        <v>2.2612384259259262</v>
      </c>
      <c r="N83" s="7">
        <v>14</v>
      </c>
      <c r="P83" s="11">
        <f t="shared" si="16"/>
        <v>18.100000000000023</v>
      </c>
    </row>
    <row r="84" spans="1:16" ht="19.5" customHeight="1">
      <c r="A84" s="14">
        <v>83</v>
      </c>
      <c r="B84" s="4">
        <f t="shared" si="14"/>
        <v>4.2999999999999545</v>
      </c>
      <c r="C84" s="24">
        <v>801</v>
      </c>
      <c r="D84" s="13"/>
      <c r="E84" s="13" t="s">
        <v>4</v>
      </c>
      <c r="F84" s="13" t="s">
        <v>191</v>
      </c>
      <c r="G84" s="15" t="s">
        <v>192</v>
      </c>
      <c r="H84" s="42"/>
      <c r="I84" s="16"/>
      <c r="J84" s="14"/>
      <c r="K84" s="43"/>
      <c r="L84" s="35">
        <f t="shared" si="13"/>
        <v>2.274027777777778</v>
      </c>
      <c r="M84" s="35">
        <f t="shared" si="4"/>
        <v>2.274027777777778</v>
      </c>
      <c r="N84" s="7">
        <v>14</v>
      </c>
      <c r="P84" s="11">
        <f t="shared" si="16"/>
        <v>22.399999999999977</v>
      </c>
    </row>
    <row r="85" spans="1:16" ht="19.5" customHeight="1">
      <c r="A85" s="18">
        <v>84</v>
      </c>
      <c r="B85" s="4">
        <f t="shared" si="14"/>
        <v>0.79999999999995453</v>
      </c>
      <c r="C85" s="4">
        <v>801.8</v>
      </c>
      <c r="D85" s="19" t="s">
        <v>193</v>
      </c>
      <c r="E85" s="3" t="s">
        <v>39</v>
      </c>
      <c r="F85" s="3" t="s">
        <v>194</v>
      </c>
      <c r="G85" s="19"/>
      <c r="H85" s="39"/>
      <c r="I85" s="12"/>
      <c r="J85" s="3"/>
      <c r="K85" s="40"/>
      <c r="L85" s="35">
        <f t="shared" si="13"/>
        <v>2.2764004629629633</v>
      </c>
      <c r="M85" s="35">
        <f t="shared" si="4"/>
        <v>2.2764004629629633</v>
      </c>
      <c r="N85" s="7">
        <v>14</v>
      </c>
      <c r="P85" s="11">
        <f t="shared" si="16"/>
        <v>23.199999999999932</v>
      </c>
    </row>
    <row r="86" spans="1:16" ht="19.5" customHeight="1">
      <c r="A86" s="14">
        <v>85</v>
      </c>
      <c r="B86" s="4">
        <f t="shared" si="14"/>
        <v>0.10000000000002274</v>
      </c>
      <c r="C86" s="24">
        <v>801.9</v>
      </c>
      <c r="D86" s="14"/>
      <c r="E86" s="14" t="s">
        <v>4</v>
      </c>
      <c r="F86" s="14" t="s">
        <v>191</v>
      </c>
      <c r="G86" s="15"/>
      <c r="H86" s="42"/>
      <c r="I86" s="16"/>
      <c r="J86" s="14"/>
      <c r="K86" s="43"/>
      <c r="L86" s="35">
        <f t="shared" si="13"/>
        <v>2.2766898148148149</v>
      </c>
      <c r="M86" s="35">
        <f t="shared" si="4"/>
        <v>2.2766898148148149</v>
      </c>
      <c r="N86" s="7">
        <v>14</v>
      </c>
      <c r="P86" s="11">
        <f t="shared" si="16"/>
        <v>23.299999999999955</v>
      </c>
    </row>
    <row r="87" spans="1:16" ht="19.5" customHeight="1">
      <c r="A87" s="18">
        <v>86</v>
      </c>
      <c r="B87" s="4">
        <f t="shared" si="14"/>
        <v>0.10000000000002274</v>
      </c>
      <c r="C87" s="4">
        <v>802</v>
      </c>
      <c r="D87" s="3" t="s">
        <v>195</v>
      </c>
      <c r="E87" s="3" t="s">
        <v>5</v>
      </c>
      <c r="F87" s="3" t="s">
        <v>191</v>
      </c>
      <c r="G87" s="19"/>
      <c r="H87" s="39"/>
      <c r="I87" s="12"/>
      <c r="J87" s="3"/>
      <c r="K87" s="40"/>
      <c r="L87" s="35">
        <f t="shared" si="13"/>
        <v>2.2769791666666666</v>
      </c>
      <c r="M87" s="35">
        <f t="shared" ref="M87:M128" si="17">L87+TIME(,O87,)</f>
        <v>2.2769791666666666</v>
      </c>
      <c r="N87" s="7">
        <v>14</v>
      </c>
      <c r="P87" s="11">
        <f t="shared" si="16"/>
        <v>23.399999999999977</v>
      </c>
    </row>
    <row r="88" spans="1:16" ht="19.5" customHeight="1">
      <c r="A88" s="14">
        <v>87</v>
      </c>
      <c r="B88" s="4">
        <f t="shared" si="14"/>
        <v>0.29999999999995453</v>
      </c>
      <c r="C88" s="24">
        <v>802.3</v>
      </c>
      <c r="D88" s="15" t="s">
        <v>196</v>
      </c>
      <c r="E88" s="14" t="s">
        <v>4</v>
      </c>
      <c r="F88" s="14" t="s">
        <v>191</v>
      </c>
      <c r="G88" s="15"/>
      <c r="H88" s="42"/>
      <c r="I88" s="16"/>
      <c r="J88" s="14"/>
      <c r="K88" s="43"/>
      <c r="L88" s="35">
        <f t="shared" si="13"/>
        <v>2.2778703703703704</v>
      </c>
      <c r="M88" s="35">
        <f t="shared" si="17"/>
        <v>2.2778703703703704</v>
      </c>
      <c r="N88" s="7">
        <v>14</v>
      </c>
      <c r="P88" s="11">
        <f t="shared" si="16"/>
        <v>23.699999999999932</v>
      </c>
    </row>
    <row r="89" spans="1:16" ht="19.5" customHeight="1">
      <c r="A89" s="18">
        <v>88</v>
      </c>
      <c r="B89" s="4">
        <f t="shared" si="14"/>
        <v>0.10000000000002274</v>
      </c>
      <c r="C89" s="4">
        <v>802.4</v>
      </c>
      <c r="D89" s="3"/>
      <c r="E89" s="3" t="s">
        <v>4</v>
      </c>
      <c r="F89" s="3" t="s">
        <v>191</v>
      </c>
      <c r="G89" s="19"/>
      <c r="H89" s="39"/>
      <c r="I89" s="12"/>
      <c r="J89" s="3"/>
      <c r="K89" s="40"/>
      <c r="L89" s="35">
        <f t="shared" si="13"/>
        <v>2.2781597222222221</v>
      </c>
      <c r="M89" s="35">
        <f t="shared" si="17"/>
        <v>2.2781597222222221</v>
      </c>
      <c r="N89" s="7">
        <v>14</v>
      </c>
      <c r="P89" s="11">
        <f t="shared" si="16"/>
        <v>23.799999999999955</v>
      </c>
    </row>
    <row r="90" spans="1:16" ht="19.5" customHeight="1">
      <c r="A90" s="14">
        <v>89</v>
      </c>
      <c r="B90" s="4">
        <f t="shared" si="14"/>
        <v>0.10000000000002274</v>
      </c>
      <c r="C90" s="24">
        <v>802.5</v>
      </c>
      <c r="D90" s="14" t="s">
        <v>197</v>
      </c>
      <c r="E90" s="14" t="s">
        <v>39</v>
      </c>
      <c r="F90" s="14" t="s">
        <v>198</v>
      </c>
      <c r="G90" s="15" t="s">
        <v>199</v>
      </c>
      <c r="H90" s="42"/>
      <c r="I90" s="16"/>
      <c r="J90" s="14"/>
      <c r="K90" s="43"/>
      <c r="L90" s="35">
        <f t="shared" si="13"/>
        <v>2.2784490740740737</v>
      </c>
      <c r="M90" s="35">
        <f t="shared" si="17"/>
        <v>2.2784490740740737</v>
      </c>
      <c r="N90" s="7">
        <v>14</v>
      </c>
      <c r="P90" s="11">
        <f t="shared" si="16"/>
        <v>23.899999999999977</v>
      </c>
    </row>
    <row r="91" spans="1:16" s="21" customFormat="1" ht="19.5" customHeight="1">
      <c r="A91" s="18">
        <v>90</v>
      </c>
      <c r="B91" s="4">
        <f t="shared" si="14"/>
        <v>16.899999999999977</v>
      </c>
      <c r="C91" s="25">
        <v>819.4</v>
      </c>
      <c r="D91" s="17" t="s">
        <v>200</v>
      </c>
      <c r="E91" s="17" t="s">
        <v>4</v>
      </c>
      <c r="F91" s="48" t="s">
        <v>201</v>
      </c>
      <c r="G91" s="19" t="s">
        <v>202</v>
      </c>
      <c r="H91" s="45"/>
      <c r="I91" s="20"/>
      <c r="J91" s="18"/>
      <c r="K91" s="46"/>
      <c r="L91" s="35">
        <f t="shared" si="13"/>
        <v>2.3287384259259256</v>
      </c>
      <c r="M91" s="35">
        <f t="shared" si="17"/>
        <v>2.3287384259259256</v>
      </c>
      <c r="N91" s="7">
        <v>14</v>
      </c>
      <c r="O91" s="47"/>
      <c r="P91" s="11">
        <f t="shared" si="16"/>
        <v>40.799999999999955</v>
      </c>
    </row>
    <row r="92" spans="1:16" ht="19.5" customHeight="1">
      <c r="A92" s="14">
        <v>91</v>
      </c>
      <c r="B92" s="4">
        <f t="shared" si="14"/>
        <v>1.3999999999999773</v>
      </c>
      <c r="C92" s="24">
        <v>820.8</v>
      </c>
      <c r="D92" s="14" t="s">
        <v>203</v>
      </c>
      <c r="E92" s="14" t="s">
        <v>39</v>
      </c>
      <c r="F92" s="14" t="s">
        <v>198</v>
      </c>
      <c r="G92" s="15"/>
      <c r="H92" s="42"/>
      <c r="I92" s="16"/>
      <c r="J92" s="14"/>
      <c r="K92" s="43"/>
      <c r="L92" s="35">
        <f t="shared" si="13"/>
        <v>2.3329050925925925</v>
      </c>
      <c r="M92" s="35">
        <f t="shared" si="17"/>
        <v>2.3329050925925925</v>
      </c>
      <c r="N92" s="7">
        <v>14</v>
      </c>
      <c r="P92" s="11">
        <f t="shared" si="16"/>
        <v>42.199999999999932</v>
      </c>
    </row>
    <row r="93" spans="1:16" s="21" customFormat="1" ht="19.5" customHeight="1">
      <c r="A93" s="18">
        <v>92</v>
      </c>
      <c r="B93" s="4">
        <f t="shared" si="14"/>
        <v>0.20000000000004547</v>
      </c>
      <c r="C93" s="25">
        <v>821</v>
      </c>
      <c r="D93" s="17" t="s">
        <v>204</v>
      </c>
      <c r="E93" s="17" t="s">
        <v>4</v>
      </c>
      <c r="F93" s="17" t="s">
        <v>205</v>
      </c>
      <c r="G93" s="19" t="s">
        <v>206</v>
      </c>
      <c r="H93" s="45"/>
      <c r="I93" s="20"/>
      <c r="J93" s="18"/>
      <c r="K93" s="46"/>
      <c r="L93" s="35">
        <f t="shared" si="13"/>
        <v>2.3334953703703705</v>
      </c>
      <c r="M93" s="35">
        <f t="shared" si="17"/>
        <v>2.3334953703703705</v>
      </c>
      <c r="N93" s="7">
        <v>14</v>
      </c>
      <c r="O93" s="47"/>
      <c r="P93" s="11">
        <f t="shared" si="16"/>
        <v>42.399999999999977</v>
      </c>
    </row>
    <row r="94" spans="1:16" ht="19.5" customHeight="1">
      <c r="A94" s="14">
        <v>93</v>
      </c>
      <c r="B94" s="4">
        <f t="shared" si="14"/>
        <v>9.7999999999999545</v>
      </c>
      <c r="C94" s="24">
        <v>830.8</v>
      </c>
      <c r="D94" s="14" t="s">
        <v>207</v>
      </c>
      <c r="E94" s="14" t="s">
        <v>208</v>
      </c>
      <c r="F94" s="14" t="s">
        <v>209</v>
      </c>
      <c r="G94" s="15" t="s">
        <v>210</v>
      </c>
      <c r="H94" s="42"/>
      <c r="I94" s="16"/>
      <c r="J94" s="14"/>
      <c r="K94" s="43"/>
      <c r="L94" s="35">
        <f t="shared" si="13"/>
        <v>2.3626620370370373</v>
      </c>
      <c r="M94" s="35">
        <f>L94+TIME(,O94,)</f>
        <v>2.3626620370370373</v>
      </c>
      <c r="N94" s="7">
        <v>14</v>
      </c>
      <c r="P94" s="11">
        <f t="shared" si="16"/>
        <v>52.199999999999932</v>
      </c>
    </row>
    <row r="95" spans="1:16" s="21" customFormat="1" ht="19.5" customHeight="1">
      <c r="A95" s="18">
        <v>94</v>
      </c>
      <c r="B95" s="4">
        <f t="shared" si="14"/>
        <v>29.300000000000068</v>
      </c>
      <c r="C95" s="25">
        <v>860.1</v>
      </c>
      <c r="D95" s="17" t="s">
        <v>211</v>
      </c>
      <c r="E95" s="17" t="s">
        <v>39</v>
      </c>
      <c r="F95" s="17" t="s">
        <v>212</v>
      </c>
      <c r="G95" s="19" t="s">
        <v>213</v>
      </c>
      <c r="H95" s="45"/>
      <c r="I95" s="20"/>
      <c r="J95" s="18"/>
      <c r="K95" s="46"/>
      <c r="L95" s="35">
        <f t="shared" si="13"/>
        <v>2.4498611111111113</v>
      </c>
      <c r="M95" s="35">
        <f t="shared" si="17"/>
        <v>2.4498611111111113</v>
      </c>
      <c r="N95" s="7">
        <v>14</v>
      </c>
      <c r="O95" s="47"/>
      <c r="P95" s="11">
        <f t="shared" si="16"/>
        <v>81.5</v>
      </c>
    </row>
    <row r="96" spans="1:16" ht="19.5" customHeight="1">
      <c r="A96" s="14">
        <v>95</v>
      </c>
      <c r="B96" s="4">
        <f t="shared" si="14"/>
        <v>10.199999999999932</v>
      </c>
      <c r="C96" s="24">
        <v>870.3</v>
      </c>
      <c r="D96" s="14" t="s">
        <v>214</v>
      </c>
      <c r="E96" s="14" t="s">
        <v>39</v>
      </c>
      <c r="F96" s="14" t="s">
        <v>215</v>
      </c>
      <c r="G96" s="15"/>
      <c r="H96" s="42"/>
      <c r="I96" s="16"/>
      <c r="J96" s="14"/>
      <c r="K96" s="43"/>
      <c r="L96" s="35">
        <f t="shared" si="13"/>
        <v>2.4802083333333336</v>
      </c>
      <c r="M96" s="35">
        <f t="shared" si="17"/>
        <v>2.4802083333333336</v>
      </c>
      <c r="N96" s="7">
        <v>14</v>
      </c>
      <c r="P96" s="11">
        <f t="shared" si="16"/>
        <v>91.699999999999932</v>
      </c>
    </row>
    <row r="97" spans="1:16" ht="19.5" customHeight="1">
      <c r="A97" s="9">
        <v>96</v>
      </c>
      <c r="B97" s="4">
        <f t="shared" si="14"/>
        <v>0</v>
      </c>
      <c r="C97" s="23">
        <v>870.3</v>
      </c>
      <c r="D97" s="8" t="s">
        <v>216</v>
      </c>
      <c r="E97" s="8" t="s">
        <v>7</v>
      </c>
      <c r="F97" s="8" t="s">
        <v>215</v>
      </c>
      <c r="G97" s="9"/>
      <c r="H97" s="10"/>
      <c r="I97" s="10"/>
      <c r="J97" s="9"/>
      <c r="K97" s="37"/>
      <c r="L97" s="35">
        <f t="shared" si="13"/>
        <v>2.4802083333333336</v>
      </c>
      <c r="M97" s="35">
        <f t="shared" si="17"/>
        <v>2.4906250000000001</v>
      </c>
      <c r="N97" s="7">
        <v>14</v>
      </c>
      <c r="O97" s="36">
        <v>15</v>
      </c>
      <c r="P97" s="11">
        <f t="shared" si="16"/>
        <v>91.699999999999932</v>
      </c>
    </row>
    <row r="98" spans="1:16" ht="19.5" customHeight="1">
      <c r="A98" s="18">
        <v>97</v>
      </c>
      <c r="B98" s="4">
        <f t="shared" si="14"/>
        <v>13.800000000000068</v>
      </c>
      <c r="C98" s="4">
        <v>884.1</v>
      </c>
      <c r="D98" s="3" t="s">
        <v>217</v>
      </c>
      <c r="E98" s="3" t="s">
        <v>39</v>
      </c>
      <c r="F98" s="3" t="s">
        <v>218</v>
      </c>
      <c r="G98" s="19"/>
      <c r="H98" s="39"/>
      <c r="I98" s="12"/>
      <c r="J98" s="3"/>
      <c r="K98" s="40"/>
      <c r="L98" s="35">
        <f t="shared" si="13"/>
        <v>2.5193750000000001</v>
      </c>
      <c r="M98" s="35">
        <f t="shared" si="17"/>
        <v>2.5193750000000001</v>
      </c>
      <c r="N98" s="7">
        <v>20</v>
      </c>
      <c r="P98" s="11">
        <f t="shared" si="16"/>
        <v>105.5</v>
      </c>
    </row>
    <row r="99" spans="1:16" ht="19.5" customHeight="1">
      <c r="A99" s="14">
        <v>98</v>
      </c>
      <c r="B99" s="4">
        <f t="shared" si="14"/>
        <v>2</v>
      </c>
      <c r="C99" s="24">
        <v>886.1</v>
      </c>
      <c r="D99" s="13" t="s">
        <v>219</v>
      </c>
      <c r="E99" s="13" t="s">
        <v>4</v>
      </c>
      <c r="F99" s="13" t="s">
        <v>220</v>
      </c>
      <c r="G99" s="15"/>
      <c r="H99" s="42"/>
      <c r="I99" s="16"/>
      <c r="J99" s="14"/>
      <c r="K99" s="43"/>
      <c r="L99" s="35">
        <f t="shared" si="13"/>
        <v>2.523541666666667</v>
      </c>
      <c r="M99" s="35">
        <f t="shared" si="17"/>
        <v>2.523541666666667</v>
      </c>
      <c r="N99" s="7">
        <v>20</v>
      </c>
      <c r="P99" s="11">
        <f t="shared" si="16"/>
        <v>107.5</v>
      </c>
    </row>
    <row r="100" spans="1:16" ht="19.5" customHeight="1">
      <c r="A100" s="18">
        <v>99</v>
      </c>
      <c r="B100" s="4">
        <f t="shared" si="14"/>
        <v>1.3999999999999773</v>
      </c>
      <c r="C100" s="4">
        <v>887.5</v>
      </c>
      <c r="D100" s="3" t="s">
        <v>221</v>
      </c>
      <c r="E100" s="3" t="s">
        <v>4</v>
      </c>
      <c r="F100" s="3" t="s">
        <v>86</v>
      </c>
      <c r="G100" s="49" t="s">
        <v>222</v>
      </c>
      <c r="H100" s="39"/>
      <c r="I100" s="12"/>
      <c r="J100" s="3"/>
      <c r="K100" s="40"/>
      <c r="L100" s="35">
        <f t="shared" ref="L100:L128" si="18">TIME(,,(C100-C99)/N100*60*60)+M99</f>
        <v>2.5264583333333337</v>
      </c>
      <c r="M100" s="35">
        <f t="shared" si="17"/>
        <v>2.5264583333333337</v>
      </c>
      <c r="N100" s="7">
        <v>20</v>
      </c>
      <c r="P100" s="11">
        <f t="shared" si="16"/>
        <v>108.89999999999998</v>
      </c>
    </row>
    <row r="101" spans="1:16" ht="19.5" customHeight="1">
      <c r="A101" s="14">
        <v>100</v>
      </c>
      <c r="B101" s="4">
        <f t="shared" si="14"/>
        <v>7.7000000000000455</v>
      </c>
      <c r="C101" s="24">
        <v>895.2</v>
      </c>
      <c r="D101" s="13" t="s">
        <v>223</v>
      </c>
      <c r="E101" s="13" t="s">
        <v>39</v>
      </c>
      <c r="F101" s="13" t="s">
        <v>224</v>
      </c>
      <c r="G101" s="15" t="s">
        <v>225</v>
      </c>
      <c r="H101" s="42"/>
      <c r="I101" s="16"/>
      <c r="J101" s="14"/>
      <c r="K101" s="43"/>
      <c r="L101" s="35">
        <f t="shared" si="18"/>
        <v>2.5425000000000004</v>
      </c>
      <c r="M101" s="35">
        <f t="shared" si="17"/>
        <v>2.5425000000000004</v>
      </c>
      <c r="N101" s="7">
        <v>20</v>
      </c>
      <c r="P101" s="11">
        <f t="shared" si="16"/>
        <v>116.60000000000002</v>
      </c>
    </row>
    <row r="102" spans="1:16" ht="19.5" customHeight="1">
      <c r="A102" s="18">
        <v>101</v>
      </c>
      <c r="B102" s="4">
        <f t="shared" si="14"/>
        <v>4.7999999999999545</v>
      </c>
      <c r="C102" s="4">
        <v>900</v>
      </c>
      <c r="D102" s="3" t="s">
        <v>226</v>
      </c>
      <c r="E102" s="3" t="s">
        <v>4</v>
      </c>
      <c r="F102" s="3" t="s">
        <v>86</v>
      </c>
      <c r="G102" s="19" t="s">
        <v>227</v>
      </c>
      <c r="H102" s="39"/>
      <c r="I102" s="12"/>
      <c r="J102" s="3"/>
      <c r="K102" s="40"/>
      <c r="L102" s="35">
        <f t="shared" si="18"/>
        <v>2.5525000000000002</v>
      </c>
      <c r="M102" s="35">
        <f t="shared" si="17"/>
        <v>2.5525000000000002</v>
      </c>
      <c r="N102" s="7">
        <v>20</v>
      </c>
      <c r="P102" s="11">
        <f t="shared" si="16"/>
        <v>121.39999999999998</v>
      </c>
    </row>
    <row r="103" spans="1:16" ht="19.5" customHeight="1">
      <c r="A103" s="14">
        <v>102</v>
      </c>
      <c r="B103" s="4">
        <f t="shared" si="14"/>
        <v>14.299999999999955</v>
      </c>
      <c r="C103" s="24">
        <v>914.3</v>
      </c>
      <c r="D103" s="13" t="s">
        <v>228</v>
      </c>
      <c r="E103" s="13" t="s">
        <v>4</v>
      </c>
      <c r="F103" s="13" t="s">
        <v>86</v>
      </c>
      <c r="G103" s="15"/>
      <c r="H103" s="42"/>
      <c r="I103" s="16"/>
      <c r="J103" s="14"/>
      <c r="K103" s="43"/>
      <c r="L103" s="35">
        <f t="shared" si="18"/>
        <v>2.5822916666666669</v>
      </c>
      <c r="M103" s="35">
        <f t="shared" si="17"/>
        <v>2.5822916666666669</v>
      </c>
      <c r="N103" s="7">
        <v>20</v>
      </c>
      <c r="P103" s="11">
        <f t="shared" si="16"/>
        <v>135.69999999999993</v>
      </c>
    </row>
    <row r="104" spans="1:16" ht="19.5" customHeight="1">
      <c r="A104" s="18">
        <v>103</v>
      </c>
      <c r="B104" s="4">
        <f t="shared" si="14"/>
        <v>1.9000000000000909</v>
      </c>
      <c r="C104" s="4">
        <v>916.2</v>
      </c>
      <c r="D104" s="3" t="s">
        <v>229</v>
      </c>
      <c r="E104" s="3" t="s">
        <v>39</v>
      </c>
      <c r="F104" s="3" t="s">
        <v>230</v>
      </c>
      <c r="G104" s="19" t="s">
        <v>231</v>
      </c>
      <c r="H104" s="39"/>
      <c r="I104" s="12"/>
      <c r="J104" s="3"/>
      <c r="K104" s="40"/>
      <c r="L104" s="35">
        <f t="shared" si="18"/>
        <v>2.5862500000000002</v>
      </c>
      <c r="M104" s="35">
        <f t="shared" si="17"/>
        <v>2.5862500000000002</v>
      </c>
      <c r="N104" s="7">
        <v>20</v>
      </c>
      <c r="P104" s="11">
        <f t="shared" si="16"/>
        <v>137.60000000000002</v>
      </c>
    </row>
    <row r="105" spans="1:16" ht="19.5" customHeight="1">
      <c r="A105" s="14">
        <v>104</v>
      </c>
      <c r="B105" s="4">
        <f t="shared" si="14"/>
        <v>10.099999999999909</v>
      </c>
      <c r="C105" s="24">
        <v>926.3</v>
      </c>
      <c r="D105" s="13" t="s">
        <v>232</v>
      </c>
      <c r="E105" s="13" t="s">
        <v>39</v>
      </c>
      <c r="F105" s="13" t="s">
        <v>233</v>
      </c>
      <c r="G105" s="15"/>
      <c r="H105" s="42"/>
      <c r="I105" s="16"/>
      <c r="J105" s="14"/>
      <c r="K105" s="43"/>
      <c r="L105" s="35">
        <f t="shared" si="18"/>
        <v>2.6072916666666668</v>
      </c>
      <c r="M105" s="35">
        <f t="shared" si="17"/>
        <v>2.6072916666666668</v>
      </c>
      <c r="N105" s="7">
        <v>20</v>
      </c>
      <c r="P105" s="11">
        <f t="shared" si="16"/>
        <v>147.69999999999993</v>
      </c>
    </row>
    <row r="106" spans="1:16" ht="19.5" customHeight="1">
      <c r="A106" s="18">
        <v>105</v>
      </c>
      <c r="B106" s="4">
        <f t="shared" si="14"/>
        <v>0.10000000000002274</v>
      </c>
      <c r="C106" s="4">
        <v>926.4</v>
      </c>
      <c r="D106" s="3" t="s">
        <v>234</v>
      </c>
      <c r="E106" s="3" t="s">
        <v>4</v>
      </c>
      <c r="F106" s="3" t="s">
        <v>235</v>
      </c>
      <c r="G106" s="19" t="s">
        <v>236</v>
      </c>
      <c r="H106" s="39"/>
      <c r="I106" s="12"/>
      <c r="J106" s="3"/>
      <c r="K106" s="40"/>
      <c r="L106" s="35">
        <f t="shared" si="18"/>
        <v>2.6074999999999999</v>
      </c>
      <c r="M106" s="35">
        <f t="shared" si="17"/>
        <v>2.6074999999999999</v>
      </c>
      <c r="N106" s="7">
        <v>20</v>
      </c>
      <c r="P106" s="11">
        <f t="shared" si="16"/>
        <v>147.79999999999995</v>
      </c>
    </row>
    <row r="107" spans="1:16" ht="19.5" customHeight="1">
      <c r="A107" s="14">
        <v>106</v>
      </c>
      <c r="B107" s="4">
        <f t="shared" si="14"/>
        <v>3.2000000000000455</v>
      </c>
      <c r="C107" s="24">
        <v>929.6</v>
      </c>
      <c r="D107" s="13" t="s">
        <v>237</v>
      </c>
      <c r="E107" s="13" t="s">
        <v>4</v>
      </c>
      <c r="F107" s="13" t="s">
        <v>238</v>
      </c>
      <c r="G107" s="15"/>
      <c r="H107" s="42"/>
      <c r="I107" s="16"/>
      <c r="J107" s="14"/>
      <c r="K107" s="43"/>
      <c r="L107" s="35">
        <f t="shared" si="18"/>
        <v>2.6141666666666667</v>
      </c>
      <c r="M107" s="35">
        <f t="shared" si="17"/>
        <v>2.6141666666666667</v>
      </c>
      <c r="N107" s="7">
        <v>20</v>
      </c>
      <c r="P107" s="11">
        <f t="shared" si="16"/>
        <v>151</v>
      </c>
    </row>
    <row r="108" spans="1:16" ht="19.5" customHeight="1">
      <c r="A108" s="18">
        <v>107</v>
      </c>
      <c r="B108" s="4">
        <f t="shared" si="14"/>
        <v>6.1999999999999318</v>
      </c>
      <c r="C108" s="4">
        <v>935.8</v>
      </c>
      <c r="D108" s="3" t="s">
        <v>239</v>
      </c>
      <c r="E108" s="3" t="s">
        <v>240</v>
      </c>
      <c r="F108" s="3" t="s">
        <v>241</v>
      </c>
      <c r="G108" s="19"/>
      <c r="H108" s="39"/>
      <c r="I108" s="12"/>
      <c r="J108" s="3"/>
      <c r="K108" s="40"/>
      <c r="L108" s="35">
        <f t="shared" si="18"/>
        <v>2.6270833333333332</v>
      </c>
      <c r="M108" s="35">
        <f t="shared" si="17"/>
        <v>2.6270833333333332</v>
      </c>
      <c r="N108" s="7">
        <v>20</v>
      </c>
      <c r="P108" s="11">
        <f t="shared" si="16"/>
        <v>157.19999999999993</v>
      </c>
    </row>
    <row r="109" spans="1:16" ht="19.5" customHeight="1">
      <c r="A109" s="14">
        <v>108</v>
      </c>
      <c r="B109" s="4">
        <f t="shared" si="14"/>
        <v>5.8000000000000682</v>
      </c>
      <c r="C109" s="24">
        <v>941.6</v>
      </c>
      <c r="D109" s="13" t="s">
        <v>242</v>
      </c>
      <c r="E109" s="13" t="s">
        <v>4</v>
      </c>
      <c r="F109" s="13" t="s">
        <v>243</v>
      </c>
      <c r="G109" s="15"/>
      <c r="H109" s="42"/>
      <c r="I109" s="16"/>
      <c r="J109" s="14"/>
      <c r="K109" s="43"/>
      <c r="L109" s="35">
        <f t="shared" si="18"/>
        <v>2.6391666666666667</v>
      </c>
      <c r="M109" s="35">
        <f t="shared" si="17"/>
        <v>2.6391666666666667</v>
      </c>
      <c r="N109" s="7">
        <v>20</v>
      </c>
      <c r="P109" s="11">
        <f t="shared" si="16"/>
        <v>163</v>
      </c>
    </row>
    <row r="110" spans="1:16" ht="19.5" customHeight="1">
      <c r="A110" s="18">
        <v>109</v>
      </c>
      <c r="B110" s="4">
        <f t="shared" si="14"/>
        <v>0.89999999999997726</v>
      </c>
      <c r="C110" s="4">
        <v>942.5</v>
      </c>
      <c r="D110" s="3" t="s">
        <v>244</v>
      </c>
      <c r="E110" s="3" t="s">
        <v>39</v>
      </c>
      <c r="F110" s="3" t="s">
        <v>245</v>
      </c>
      <c r="G110" s="19"/>
      <c r="H110" s="39"/>
      <c r="I110" s="12"/>
      <c r="J110" s="3"/>
      <c r="K110" s="40"/>
      <c r="L110" s="35">
        <f t="shared" si="18"/>
        <v>2.6410416666666667</v>
      </c>
      <c r="M110" s="35">
        <f t="shared" si="17"/>
        <v>2.6410416666666667</v>
      </c>
      <c r="N110" s="7">
        <v>20</v>
      </c>
      <c r="P110" s="11">
        <f t="shared" si="16"/>
        <v>163.89999999999998</v>
      </c>
    </row>
    <row r="111" spans="1:16" ht="19.5" customHeight="1">
      <c r="A111" s="14">
        <v>110</v>
      </c>
      <c r="B111" s="4">
        <f t="shared" si="14"/>
        <v>4.1000000000000227</v>
      </c>
      <c r="C111" s="24">
        <v>946.6</v>
      </c>
      <c r="D111" s="13"/>
      <c r="E111" s="13" t="s">
        <v>4</v>
      </c>
      <c r="F111" s="13" t="s">
        <v>246</v>
      </c>
      <c r="G111" s="15"/>
      <c r="H111" s="42"/>
      <c r="I111" s="16"/>
      <c r="J111" s="14"/>
      <c r="K111" s="43"/>
      <c r="L111" s="35">
        <f t="shared" si="18"/>
        <v>2.6495833333333332</v>
      </c>
      <c r="M111" s="35">
        <f t="shared" si="17"/>
        <v>2.6495833333333332</v>
      </c>
      <c r="N111" s="7">
        <v>20</v>
      </c>
      <c r="P111" s="11">
        <f t="shared" si="16"/>
        <v>168</v>
      </c>
    </row>
    <row r="112" spans="1:16" ht="19.5" customHeight="1">
      <c r="A112" s="18">
        <v>111</v>
      </c>
      <c r="B112" s="4">
        <f t="shared" si="14"/>
        <v>6.3999999999999773</v>
      </c>
      <c r="C112" s="4">
        <v>953</v>
      </c>
      <c r="D112" s="3" t="s">
        <v>247</v>
      </c>
      <c r="E112" s="3" t="s">
        <v>39</v>
      </c>
      <c r="F112" s="3" t="s">
        <v>248</v>
      </c>
      <c r="G112" s="19"/>
      <c r="H112" s="39"/>
      <c r="I112" s="12"/>
      <c r="J112" s="3"/>
      <c r="K112" s="40"/>
      <c r="L112" s="35">
        <f t="shared" si="18"/>
        <v>2.6629166666666664</v>
      </c>
      <c r="M112" s="35">
        <f t="shared" si="17"/>
        <v>2.6629166666666664</v>
      </c>
      <c r="N112" s="7">
        <v>20</v>
      </c>
      <c r="P112" s="11">
        <f t="shared" si="16"/>
        <v>174.39999999999998</v>
      </c>
    </row>
    <row r="113" spans="1:16" ht="19.5" customHeight="1">
      <c r="A113" s="9">
        <v>112</v>
      </c>
      <c r="B113" s="4">
        <f t="shared" si="14"/>
        <v>8.7000000000000455</v>
      </c>
      <c r="C113" s="23">
        <v>961.7</v>
      </c>
      <c r="D113" s="8" t="s">
        <v>294</v>
      </c>
      <c r="E113" s="8" t="s">
        <v>6</v>
      </c>
      <c r="F113" s="8" t="s">
        <v>249</v>
      </c>
      <c r="G113" s="9" t="s">
        <v>144</v>
      </c>
      <c r="H113" s="10" t="s">
        <v>250</v>
      </c>
      <c r="I113" s="10" t="s">
        <v>251</v>
      </c>
      <c r="J113" s="9"/>
      <c r="K113" s="37"/>
      <c r="L113" s="35">
        <f t="shared" si="18"/>
        <v>2.6810416666666663</v>
      </c>
      <c r="M113" s="35">
        <f t="shared" si="17"/>
        <v>2.6914583333333328</v>
      </c>
      <c r="N113" s="7">
        <v>20</v>
      </c>
      <c r="O113" s="36">
        <v>15</v>
      </c>
      <c r="P113" s="11">
        <f t="shared" si="16"/>
        <v>183.10000000000002</v>
      </c>
    </row>
    <row r="114" spans="1:16" ht="19.5" customHeight="1">
      <c r="A114" s="18">
        <v>113</v>
      </c>
      <c r="B114" s="4">
        <f t="shared" si="14"/>
        <v>3.8999999999999773</v>
      </c>
      <c r="C114" s="4">
        <v>965.6</v>
      </c>
      <c r="D114" s="3" t="s">
        <v>252</v>
      </c>
      <c r="E114" s="3" t="s">
        <v>4</v>
      </c>
      <c r="F114" s="3"/>
      <c r="G114" s="19"/>
      <c r="H114" s="39"/>
      <c r="I114" s="12"/>
      <c r="J114" s="3"/>
      <c r="K114" s="40"/>
      <c r="L114" s="35">
        <f t="shared" si="18"/>
        <v>2.7004861111111107</v>
      </c>
      <c r="M114" s="35">
        <f t="shared" si="17"/>
        <v>2.7004861111111107</v>
      </c>
      <c r="N114" s="7">
        <v>18</v>
      </c>
      <c r="P114" s="11">
        <f>C114-$C$113</f>
        <v>3.8999999999999773</v>
      </c>
    </row>
    <row r="115" spans="1:16" ht="19.5" customHeight="1">
      <c r="A115" s="14">
        <v>114</v>
      </c>
      <c r="B115" s="4">
        <f t="shared" si="14"/>
        <v>4</v>
      </c>
      <c r="C115" s="24">
        <v>969.6</v>
      </c>
      <c r="D115" s="13"/>
      <c r="E115" s="13" t="s">
        <v>39</v>
      </c>
      <c r="F115" s="13" t="s">
        <v>253</v>
      </c>
      <c r="G115" s="15"/>
      <c r="H115" s="42"/>
      <c r="I115" s="16"/>
      <c r="J115" s="14"/>
      <c r="K115" s="43"/>
      <c r="L115" s="35">
        <f t="shared" si="18"/>
        <v>2.7097453703703698</v>
      </c>
      <c r="M115" s="35">
        <f t="shared" si="17"/>
        <v>2.7097453703703698</v>
      </c>
      <c r="N115" s="7">
        <v>18</v>
      </c>
      <c r="P115" s="11">
        <f t="shared" ref="P115:P128" si="19">C115-$C$113</f>
        <v>7.8999999999999773</v>
      </c>
    </row>
    <row r="116" spans="1:16" ht="19.5" customHeight="1">
      <c r="A116" s="18">
        <v>115</v>
      </c>
      <c r="B116" s="4">
        <f t="shared" si="14"/>
        <v>12</v>
      </c>
      <c r="C116" s="4">
        <v>981.6</v>
      </c>
      <c r="D116" s="3"/>
      <c r="E116" s="3" t="s">
        <v>208</v>
      </c>
      <c r="F116" s="3" t="s">
        <v>254</v>
      </c>
      <c r="G116" s="19"/>
      <c r="H116" s="39"/>
      <c r="I116" s="12"/>
      <c r="J116" s="3"/>
      <c r="K116" s="40"/>
      <c r="L116" s="35">
        <f t="shared" si="18"/>
        <v>2.7375231481481475</v>
      </c>
      <c r="M116" s="35">
        <f t="shared" si="17"/>
        <v>2.7375231481481475</v>
      </c>
      <c r="N116" s="7">
        <v>18</v>
      </c>
      <c r="P116" s="11">
        <f t="shared" si="19"/>
        <v>19.899999999999977</v>
      </c>
    </row>
    <row r="117" spans="1:16" ht="19.5" customHeight="1">
      <c r="A117" s="14">
        <v>116</v>
      </c>
      <c r="B117" s="4">
        <f t="shared" si="14"/>
        <v>4.2999999999999545</v>
      </c>
      <c r="C117" s="24">
        <v>985.9</v>
      </c>
      <c r="D117" s="13"/>
      <c r="E117" s="13" t="s">
        <v>4</v>
      </c>
      <c r="F117" s="13" t="s">
        <v>255</v>
      </c>
      <c r="G117" s="15"/>
      <c r="H117" s="42"/>
      <c r="I117" s="16"/>
      <c r="J117" s="14"/>
      <c r="K117" s="43"/>
      <c r="L117" s="35">
        <f t="shared" si="18"/>
        <v>2.7474768518518511</v>
      </c>
      <c r="M117" s="35">
        <f t="shared" si="17"/>
        <v>2.7474768518518511</v>
      </c>
      <c r="N117" s="7">
        <v>18</v>
      </c>
      <c r="P117" s="11">
        <f t="shared" si="19"/>
        <v>24.199999999999932</v>
      </c>
    </row>
    <row r="118" spans="1:16" ht="19.5" customHeight="1">
      <c r="A118" s="18">
        <v>117</v>
      </c>
      <c r="B118" s="4">
        <f t="shared" si="14"/>
        <v>2.1000000000000227</v>
      </c>
      <c r="C118" s="4">
        <v>988</v>
      </c>
      <c r="D118" s="3" t="s">
        <v>256</v>
      </c>
      <c r="E118" s="3" t="s">
        <v>39</v>
      </c>
      <c r="F118" s="3" t="s">
        <v>257</v>
      </c>
      <c r="G118" s="19"/>
      <c r="H118" s="39"/>
      <c r="I118" s="12"/>
      <c r="J118" s="3"/>
      <c r="K118" s="40"/>
      <c r="L118" s="35">
        <f t="shared" si="18"/>
        <v>2.7523379629629621</v>
      </c>
      <c r="M118" s="35">
        <f t="shared" si="17"/>
        <v>2.7523379629629621</v>
      </c>
      <c r="N118" s="7">
        <v>18</v>
      </c>
      <c r="P118" s="11">
        <f t="shared" si="19"/>
        <v>26.299999999999955</v>
      </c>
    </row>
    <row r="119" spans="1:16" ht="19.5" customHeight="1">
      <c r="A119" s="14">
        <v>118</v>
      </c>
      <c r="B119" s="4">
        <f t="shared" si="14"/>
        <v>3.5</v>
      </c>
      <c r="C119" s="24">
        <v>991.5</v>
      </c>
      <c r="D119" s="13" t="s">
        <v>83</v>
      </c>
      <c r="E119" s="13" t="s">
        <v>39</v>
      </c>
      <c r="F119" s="13" t="s">
        <v>258</v>
      </c>
      <c r="G119" s="15"/>
      <c r="H119" s="42"/>
      <c r="I119" s="16"/>
      <c r="J119" s="14"/>
      <c r="K119" s="43"/>
      <c r="L119" s="35">
        <f t="shared" si="18"/>
        <v>2.7604398148148137</v>
      </c>
      <c r="M119" s="35">
        <f t="shared" si="17"/>
        <v>2.7604398148148137</v>
      </c>
      <c r="N119" s="7">
        <v>18</v>
      </c>
      <c r="P119" s="11">
        <f t="shared" si="19"/>
        <v>29.799999999999955</v>
      </c>
    </row>
    <row r="120" spans="1:16" ht="19.5" customHeight="1">
      <c r="A120" s="18">
        <v>119</v>
      </c>
      <c r="B120" s="4">
        <f t="shared" si="14"/>
        <v>1</v>
      </c>
      <c r="C120" s="4">
        <v>992.5</v>
      </c>
      <c r="D120" s="3" t="s">
        <v>259</v>
      </c>
      <c r="E120" s="3" t="s">
        <v>4</v>
      </c>
      <c r="F120" s="3"/>
      <c r="G120" s="19"/>
      <c r="H120" s="39"/>
      <c r="I120" s="12"/>
      <c r="J120" s="3"/>
      <c r="K120" s="40"/>
      <c r="L120" s="35">
        <f t="shared" si="18"/>
        <v>2.7627546296296286</v>
      </c>
      <c r="M120" s="35">
        <f t="shared" si="17"/>
        <v>2.7627546296296286</v>
      </c>
      <c r="N120" s="7">
        <v>18</v>
      </c>
      <c r="P120" s="11">
        <f t="shared" si="19"/>
        <v>30.799999999999955</v>
      </c>
    </row>
    <row r="121" spans="1:16" ht="19.5" customHeight="1">
      <c r="A121" s="14">
        <v>120</v>
      </c>
      <c r="B121" s="4">
        <f t="shared" si="14"/>
        <v>0.70000000000004547</v>
      </c>
      <c r="C121" s="24">
        <v>993.2</v>
      </c>
      <c r="D121" s="13" t="s">
        <v>260</v>
      </c>
      <c r="E121" s="13" t="s">
        <v>39</v>
      </c>
      <c r="F121" s="13" t="s">
        <v>261</v>
      </c>
      <c r="G121" s="15"/>
      <c r="H121" s="42"/>
      <c r="I121" s="16"/>
      <c r="J121" s="14"/>
      <c r="K121" s="43"/>
      <c r="L121" s="35">
        <f t="shared" si="18"/>
        <v>2.7643749999999989</v>
      </c>
      <c r="M121" s="35">
        <f t="shared" si="17"/>
        <v>2.7643749999999989</v>
      </c>
      <c r="N121" s="7">
        <v>18</v>
      </c>
      <c r="P121" s="11">
        <f t="shared" si="19"/>
        <v>31.5</v>
      </c>
    </row>
    <row r="122" spans="1:16" ht="19.5" customHeight="1">
      <c r="A122" s="18">
        <v>121</v>
      </c>
      <c r="B122" s="4">
        <f t="shared" si="14"/>
        <v>1</v>
      </c>
      <c r="C122" s="4">
        <v>994.2</v>
      </c>
      <c r="D122" s="3" t="s">
        <v>262</v>
      </c>
      <c r="E122" s="3" t="s">
        <v>4</v>
      </c>
      <c r="F122" s="3" t="s">
        <v>263</v>
      </c>
      <c r="G122" s="19"/>
      <c r="H122" s="39"/>
      <c r="I122" s="12"/>
      <c r="J122" s="3"/>
      <c r="K122" s="40"/>
      <c r="L122" s="35">
        <f t="shared" si="18"/>
        <v>2.7666898148148138</v>
      </c>
      <c r="M122" s="35">
        <f t="shared" si="17"/>
        <v>2.7666898148148138</v>
      </c>
      <c r="N122" s="7">
        <v>18</v>
      </c>
      <c r="P122" s="11">
        <f t="shared" si="19"/>
        <v>32.5</v>
      </c>
    </row>
    <row r="123" spans="1:16" ht="19.5" customHeight="1">
      <c r="A123" s="14">
        <v>122</v>
      </c>
      <c r="B123" s="4">
        <f t="shared" si="14"/>
        <v>1.7999999999999545</v>
      </c>
      <c r="C123" s="24">
        <v>996</v>
      </c>
      <c r="D123" s="13" t="s">
        <v>264</v>
      </c>
      <c r="E123" s="13" t="s">
        <v>4</v>
      </c>
      <c r="F123" s="13" t="s">
        <v>265</v>
      </c>
      <c r="G123" s="15"/>
      <c r="H123" s="42"/>
      <c r="I123" s="16"/>
      <c r="J123" s="14"/>
      <c r="K123" s="43"/>
      <c r="L123" s="35">
        <f t="shared" si="18"/>
        <v>2.7708564814814807</v>
      </c>
      <c r="M123" s="35">
        <f t="shared" si="17"/>
        <v>2.7708564814814807</v>
      </c>
      <c r="N123" s="7">
        <v>18</v>
      </c>
      <c r="P123" s="11">
        <f t="shared" si="19"/>
        <v>34.299999999999955</v>
      </c>
    </row>
    <row r="124" spans="1:16" ht="19.5" customHeight="1">
      <c r="A124" s="18">
        <v>123</v>
      </c>
      <c r="B124" s="4">
        <f t="shared" si="14"/>
        <v>1</v>
      </c>
      <c r="C124" s="4">
        <v>997</v>
      </c>
      <c r="D124" s="3" t="s">
        <v>266</v>
      </c>
      <c r="E124" s="3" t="s">
        <v>39</v>
      </c>
      <c r="F124" s="3"/>
      <c r="G124" s="19"/>
      <c r="H124" s="39"/>
      <c r="I124" s="12"/>
      <c r="J124" s="3"/>
      <c r="K124" s="40"/>
      <c r="L124" s="35">
        <f t="shared" si="18"/>
        <v>2.7731712962962956</v>
      </c>
      <c r="M124" s="35">
        <f t="shared" si="17"/>
        <v>2.7731712962962956</v>
      </c>
      <c r="N124" s="7">
        <v>18</v>
      </c>
      <c r="P124" s="11">
        <f t="shared" si="19"/>
        <v>35.299999999999955</v>
      </c>
    </row>
    <row r="125" spans="1:16" ht="19.5" customHeight="1">
      <c r="A125" s="14">
        <v>124</v>
      </c>
      <c r="B125" s="4">
        <f t="shared" si="14"/>
        <v>0.89999999999997726</v>
      </c>
      <c r="C125" s="24">
        <v>997.9</v>
      </c>
      <c r="D125" s="13" t="s">
        <v>267</v>
      </c>
      <c r="E125" s="13" t="s">
        <v>4</v>
      </c>
      <c r="F125" s="13" t="s">
        <v>268</v>
      </c>
      <c r="G125" s="15"/>
      <c r="H125" s="42"/>
      <c r="I125" s="16"/>
      <c r="J125" s="14"/>
      <c r="K125" s="43"/>
      <c r="L125" s="35">
        <f t="shared" si="18"/>
        <v>2.7752546296296288</v>
      </c>
      <c r="M125" s="35">
        <f t="shared" si="17"/>
        <v>2.7752546296296288</v>
      </c>
      <c r="N125" s="7">
        <v>18</v>
      </c>
      <c r="P125" s="11">
        <f t="shared" si="19"/>
        <v>36.199999999999932</v>
      </c>
    </row>
    <row r="126" spans="1:16" ht="19.5" customHeight="1">
      <c r="A126" s="18">
        <v>125</v>
      </c>
      <c r="B126" s="4">
        <f t="shared" si="14"/>
        <v>3.2000000000000455</v>
      </c>
      <c r="C126" s="4">
        <v>1001.1</v>
      </c>
      <c r="D126" s="3" t="s">
        <v>269</v>
      </c>
      <c r="E126" s="3" t="s">
        <v>39</v>
      </c>
      <c r="F126" s="3" t="s">
        <v>270</v>
      </c>
      <c r="G126" s="19"/>
      <c r="H126" s="39"/>
      <c r="I126" s="12"/>
      <c r="J126" s="3"/>
      <c r="K126" s="40"/>
      <c r="L126" s="35">
        <f t="shared" si="18"/>
        <v>2.7826620370370363</v>
      </c>
      <c r="M126" s="35">
        <f t="shared" si="17"/>
        <v>2.7826620370370363</v>
      </c>
      <c r="N126" s="7">
        <v>18</v>
      </c>
      <c r="P126" s="11">
        <f t="shared" si="19"/>
        <v>39.399999999999977</v>
      </c>
    </row>
    <row r="127" spans="1:16" ht="19.5" customHeight="1">
      <c r="A127" s="14">
        <v>126</v>
      </c>
      <c r="B127" s="4">
        <f t="shared" si="14"/>
        <v>0.79999999999995453</v>
      </c>
      <c r="C127" s="24">
        <v>1001.9</v>
      </c>
      <c r="D127" s="13" t="s">
        <v>271</v>
      </c>
      <c r="E127" s="13" t="s">
        <v>4</v>
      </c>
      <c r="F127" s="13"/>
      <c r="G127" s="15"/>
      <c r="H127" s="42"/>
      <c r="I127" s="16"/>
      <c r="J127" s="14"/>
      <c r="K127" s="43"/>
      <c r="L127" s="35">
        <f t="shared" si="18"/>
        <v>2.7845138888888883</v>
      </c>
      <c r="M127" s="35">
        <f t="shared" si="17"/>
        <v>2.7845138888888883</v>
      </c>
      <c r="N127" s="7">
        <v>18</v>
      </c>
      <c r="P127" s="11">
        <f t="shared" si="19"/>
        <v>40.199999999999932</v>
      </c>
    </row>
    <row r="128" spans="1:16" ht="19.5" customHeight="1">
      <c r="A128" s="9">
        <v>127</v>
      </c>
      <c r="B128" s="4">
        <f t="shared" si="14"/>
        <v>0.30000000000006821</v>
      </c>
      <c r="C128" s="23">
        <v>1002.2</v>
      </c>
      <c r="D128" s="9" t="s">
        <v>53</v>
      </c>
      <c r="E128" s="9" t="s">
        <v>0</v>
      </c>
      <c r="F128" s="9"/>
      <c r="G128" s="9" t="s">
        <v>11</v>
      </c>
      <c r="H128" s="10" t="s">
        <v>272</v>
      </c>
      <c r="I128" s="10" t="s">
        <v>273</v>
      </c>
      <c r="J128" s="9"/>
      <c r="K128" s="37"/>
      <c r="L128" s="35">
        <f t="shared" si="18"/>
        <v>2.7852083333333328</v>
      </c>
      <c r="M128" s="35">
        <f t="shared" si="17"/>
        <v>2.7852083333333328</v>
      </c>
      <c r="N128" s="7">
        <v>18</v>
      </c>
      <c r="P128" s="11">
        <f t="shared" si="19"/>
        <v>40.5</v>
      </c>
    </row>
    <row r="129" spans="2:2" ht="19.5" customHeight="1">
      <c r="B129" s="4">
        <f t="shared" si="14"/>
        <v>-1002.2</v>
      </c>
    </row>
    <row r="130" spans="2:2" ht="19.5" customHeight="1">
      <c r="B130" s="4">
        <f t="shared" si="14"/>
        <v>0</v>
      </c>
    </row>
    <row r="131" spans="2:2" ht="19.5" customHeight="1">
      <c r="B131" s="4">
        <f t="shared" si="14"/>
        <v>0</v>
      </c>
    </row>
    <row r="132" spans="2:2" ht="19.5" customHeight="1">
      <c r="B132" s="4">
        <f t="shared" si="14"/>
        <v>0</v>
      </c>
    </row>
    <row r="133" spans="2:2" ht="19.5" customHeight="1">
      <c r="B133" s="4">
        <f t="shared" ref="B133:B145" si="20">C133-C132</f>
        <v>0</v>
      </c>
    </row>
    <row r="134" spans="2:2" ht="19.5" customHeight="1">
      <c r="B134" s="4">
        <f t="shared" si="20"/>
        <v>0</v>
      </c>
    </row>
    <row r="135" spans="2:2" ht="19.5" customHeight="1">
      <c r="B135" s="4">
        <f t="shared" si="20"/>
        <v>0</v>
      </c>
    </row>
    <row r="136" spans="2:2" ht="19.5" customHeight="1">
      <c r="B136" s="4">
        <f t="shared" si="20"/>
        <v>0</v>
      </c>
    </row>
    <row r="137" spans="2:2" ht="19.5" customHeight="1">
      <c r="B137" s="4">
        <f t="shared" si="20"/>
        <v>0</v>
      </c>
    </row>
    <row r="138" spans="2:2" ht="19.5" customHeight="1">
      <c r="B138" s="4">
        <f t="shared" si="20"/>
        <v>0</v>
      </c>
    </row>
    <row r="139" spans="2:2" ht="19.5" customHeight="1">
      <c r="B139" s="4">
        <f t="shared" si="20"/>
        <v>0</v>
      </c>
    </row>
    <row r="140" spans="2:2" ht="19.5" customHeight="1">
      <c r="B140" s="4">
        <f t="shared" si="20"/>
        <v>0</v>
      </c>
    </row>
    <row r="141" spans="2:2" ht="19.5" customHeight="1">
      <c r="B141" s="4">
        <f t="shared" si="20"/>
        <v>0</v>
      </c>
    </row>
    <row r="142" spans="2:2" ht="19.5" customHeight="1">
      <c r="B142" s="4">
        <f t="shared" si="20"/>
        <v>0</v>
      </c>
    </row>
    <row r="143" spans="2:2" ht="19.5" customHeight="1">
      <c r="B143" s="4">
        <f t="shared" si="20"/>
        <v>0</v>
      </c>
    </row>
    <row r="144" spans="2:2" ht="19.5" customHeight="1">
      <c r="B144" s="4">
        <f t="shared" si="20"/>
        <v>0</v>
      </c>
    </row>
    <row r="145" spans="2:2" ht="19.5" customHeight="1">
      <c r="B145" s="4">
        <f t="shared" si="20"/>
        <v>0</v>
      </c>
    </row>
  </sheetData>
  <sheetProtection selectLockedCells="1" selectUnlockedCells="1"/>
  <phoneticPr fontId="1"/>
  <pageMargins left="0.75" right="0.75" top="1" bottom="1" header="0.51200000000000001" footer="0.51200000000000001"/>
  <pageSetup paperSize="9"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150"/>
  <sheetViews>
    <sheetView showGridLines="0" tabSelected="1" view="pageBreakPreview" topLeftCell="A85" zoomScale="115" zoomScaleNormal="100" zoomScaleSheetLayoutView="115" workbookViewId="0">
      <selection activeCell="G96" sqref="G96:I96"/>
    </sheetView>
  </sheetViews>
  <sheetFormatPr defaultColWidth="7.625" defaultRowHeight="27" customHeight="1"/>
  <cols>
    <col min="1" max="9" width="9.125" style="29" customWidth="1"/>
    <col min="10" max="15" width="9.125" style="32" customWidth="1"/>
    <col min="16" max="16384" width="7.625" style="1"/>
  </cols>
  <sheetData>
    <row r="1" spans="1:15" ht="25.9" customHeight="1">
      <c r="A1" s="285" t="str">
        <f>SIMO!$D2</f>
        <v>海峡ゆめ広場（裏側）</v>
      </c>
      <c r="B1" s="285"/>
      <c r="C1" s="285"/>
      <c r="D1" s="285" t="str">
        <f ca="1">CONCATENATE(OFFSET(SIMO!$D$2,ROUNDDOWN(SUM(COLUMN()-1),0)*10,0))</f>
        <v>　　　　下関、長門方面</v>
      </c>
      <c r="E1" s="285"/>
      <c r="F1" s="285"/>
      <c r="G1" s="285" t="str">
        <f ca="1">CONCATENATE(OFFSET(SIMO!$D$2,ROUNDDOWN(SUM(COLUMN()-1),0)*10,0))</f>
        <v/>
      </c>
      <c r="H1" s="285"/>
      <c r="I1" s="285"/>
      <c r="J1" s="285" t="str">
        <f ca="1">CONCATENATE(OFFSET(SIMO!$D$2,ROUNDDOWN(SUM(COLUMN()-1),0)*10,0))</f>
        <v/>
      </c>
      <c r="K1" s="285"/>
      <c r="L1" s="285"/>
      <c r="M1" s="285">
        <f ca="1">OFFSET(SIMO!$D$2,ROUNDDOWN(SUM(COLUMN()-1),0)*10,0)</f>
        <v>0</v>
      </c>
      <c r="N1" s="285"/>
      <c r="O1" s="285"/>
    </row>
    <row r="2" spans="1:15" ht="25.9" customHeight="1">
      <c r="A2" s="26" t="s">
        <v>1</v>
      </c>
      <c r="B2" s="287" t="str">
        <f ca="1">OFFSET(SIMO!$F$2,SUM(ROW()-2)/5,0)</f>
        <v>市道</v>
      </c>
      <c r="C2" s="287"/>
      <c r="D2" s="33"/>
      <c r="E2" s="287" t="str">
        <f ca="1">OFFSET(SIMO!$D$2,30,3)</f>
        <v>左に山陰道入口あり</v>
      </c>
      <c r="F2" s="287"/>
      <c r="G2" s="85"/>
      <c r="H2" s="287" t="str">
        <f ca="1">OFFSET(SIMO!$D$2,30,3)</f>
        <v>左に山陰道入口あり</v>
      </c>
      <c r="I2" s="287"/>
      <c r="J2" s="85"/>
      <c r="K2" s="287" t="str">
        <f ca="1">OFFSET(SIMO!$D$2,30,3)</f>
        <v>左に山陰道入口あり</v>
      </c>
      <c r="L2" s="287"/>
      <c r="M2" s="33">
        <f ca="1">N4-$K$109</f>
        <v>0</v>
      </c>
      <c r="N2" s="287">
        <f ca="1">OFFSET(SIMO!$D$2,ROUNDDOWN(SUM(COLUMN()-2),0)*10+SUM(ROW()-2)/5,2)</f>
        <v>0</v>
      </c>
      <c r="O2" s="287"/>
    </row>
    <row r="3" spans="1:15" ht="25.9" customHeight="1">
      <c r="A3" s="27"/>
      <c r="B3" s="288" t="str">
        <f ca="1">OFFSET(SIMO!$E$2,SUM(ROW()-3)/5,0)</f>
        <v>左へ</v>
      </c>
      <c r="C3" s="288"/>
      <c r="D3" s="27"/>
      <c r="E3" s="288" t="str">
        <f ca="1">OFFSET(SIMO!$D$2,ROUNDDOWN(SUM(COLUMN()-2),0)*10+SUM(ROW()-3)/5,1)</f>
        <v>右折</v>
      </c>
      <c r="F3" s="288"/>
      <c r="G3" s="27"/>
      <c r="H3" s="288">
        <f ca="1">OFFSET(SIMO!$D$2,ROUNDDOWN(SUM(COLUMN()-2),0)*10+SUM(ROW()-3)/5,1)</f>
        <v>0</v>
      </c>
      <c r="I3" s="288"/>
      <c r="J3" s="27"/>
      <c r="K3" s="288">
        <f ca="1">OFFSET(SIMO!$D$2,ROUNDDOWN(SUM(COLUMN()-2),0)*10+SUM(ROW()-3)/5,1)</f>
        <v>0</v>
      </c>
      <c r="L3" s="288"/>
      <c r="M3" s="27"/>
      <c r="N3" s="288">
        <f ca="1">OFFSET(SIMO!$D$2,ROUNDDOWN(SUM(COLUMN()-2),0)*10+SUM(ROW()-3)/5,1)</f>
        <v>0</v>
      </c>
      <c r="O3" s="288"/>
    </row>
    <row r="4" spans="1:15" ht="25.9" customHeight="1">
      <c r="A4" s="27"/>
      <c r="B4" s="286">
        <f ca="1">OFFSET(SIMO!$B$2,SUM(ROW()-4)/5,0)</f>
        <v>0</v>
      </c>
      <c r="C4" s="286"/>
      <c r="D4" s="27"/>
      <c r="E4" s="286">
        <f ca="1">OFFSET(SIMO!$D$2,ROUNDDOWN(SUM(COLUMN()-2),0)*10+SUM(ROW()-4)/5,-2)</f>
        <v>200.6</v>
      </c>
      <c r="F4" s="286"/>
      <c r="G4" s="27"/>
      <c r="H4" s="286">
        <f ca="1">OFFSET(SIMO!$D$2,ROUNDDOWN(SUM(COLUMN()-2),0)*10+SUM(ROW()-4)/5,-2)</f>
        <v>0</v>
      </c>
      <c r="I4" s="286"/>
      <c r="J4" s="27"/>
      <c r="K4" s="286">
        <f ca="1">OFFSET(SIMO!$D$2,ROUNDDOWN(SUM(COLUMN()-2),0)*10+SUM(ROW()-4)/5,-2)</f>
        <v>0</v>
      </c>
      <c r="L4" s="286"/>
      <c r="M4" s="27"/>
      <c r="N4" s="286">
        <f ca="1">OFFSET(SIMO!$D$2,ROUNDDOWN(SUM(COLUMN()-2),0)*10+SUM(ROW()-4)/5,-1)</f>
        <v>0</v>
      </c>
      <c r="O4" s="286"/>
    </row>
    <row r="5" spans="1:15" ht="25.9" customHeight="1">
      <c r="A5" s="28"/>
      <c r="B5" s="28"/>
      <c r="C5" s="28" t="str">
        <f>SIMO!$F2</f>
        <v>市道</v>
      </c>
      <c r="D5" s="284" t="str">
        <f ca="1">OFFSET(SIMO!$D$2,ROUNDDOWN(SUM(COLUMN()-1),0)*10+SUM(ROW()-5)/5,2)</f>
        <v>R191</v>
      </c>
      <c r="E5" s="284"/>
      <c r="F5" s="27">
        <f ca="1">E4-B149</f>
        <v>17.199999999999989</v>
      </c>
      <c r="G5" s="284">
        <f ca="1">OFFSET(SIMO!$D$2,ROUNDDOWN(SUM(COLUMN()-1),0)*10+SUM(ROW()-5)/5,2)</f>
        <v>0</v>
      </c>
      <c r="H5" s="284"/>
      <c r="I5" s="27">
        <f ca="1">H4-E149</f>
        <v>0</v>
      </c>
      <c r="J5" s="284">
        <f ca="1">OFFSET(SIMO!$D$2,ROUNDDOWN(SUM(COLUMN()-1),0)*10+SUM(ROW()-5)/5,2)</f>
        <v>0</v>
      </c>
      <c r="K5" s="284"/>
      <c r="L5" s="27">
        <f ca="1">K4-H149</f>
        <v>0</v>
      </c>
      <c r="M5" s="28"/>
      <c r="N5" s="28">
        <f ca="1">OFFSET(SIMO!$D$2,ROUNDDOWN(SUM(COLUMN()-2),0)*10,1)</f>
        <v>0</v>
      </c>
      <c r="O5" s="27">
        <f ca="1">N4-K149</f>
        <v>0</v>
      </c>
    </row>
    <row r="6" spans="1:15" ht="25.9" customHeight="1">
      <c r="A6" s="285" t="str">
        <f ca="1">CONCATENATE(OFFSET(SIMO!$D$2,SUM(ROW()-1)/5,0))</f>
        <v>タイムズ（スタバ駐車場）の手前</v>
      </c>
      <c r="B6" s="285"/>
      <c r="C6" s="285"/>
      <c r="D6" s="285" t="str">
        <f ca="1">CONCATENATE(OFFSET(SIMO!$D$2,ROUNDDOWN(SUM(COLUMN()-1),0)*10+SUM(ROW()-1)/5,0))</f>
        <v>川尻岬方面</v>
      </c>
      <c r="E6" s="285"/>
      <c r="F6" s="285"/>
      <c r="G6" s="285" t="str">
        <f ca="1">CONCATENATE(OFFSET(SIMO!$D$2,ROUNDDOWN(SUM(COLUMN()-1),0)*10+SUM(ROW()-1)/5,0))</f>
        <v/>
      </c>
      <c r="H6" s="285"/>
      <c r="I6" s="285"/>
      <c r="J6" s="285" t="str">
        <f ca="1">CONCATENATE(OFFSET(SIMO!$D$2,ROUNDDOWN(SUM(COLUMN()-1),0)*10+SUM(ROW()-1)/5,0))</f>
        <v/>
      </c>
      <c r="K6" s="285"/>
      <c r="L6" s="285"/>
      <c r="M6" s="285">
        <f ca="1">OFFSET(SIMO!$D$2,ROUNDDOWN(SUM(COLUMN()-1),0)*10+SUM(ROW()-1)/5,0)</f>
        <v>0</v>
      </c>
      <c r="N6" s="285"/>
      <c r="O6" s="285"/>
    </row>
    <row r="7" spans="1:15" ht="25.9" customHeight="1">
      <c r="A7" s="50"/>
      <c r="B7" s="287" t="str">
        <f ca="1">OFFSET(SIMO!$F$2,SUM(ROW()-2)/5,1)</f>
        <v>右折後、店舗裏の遊歩道へ</v>
      </c>
      <c r="C7" s="287"/>
      <c r="E7" s="287" t="str">
        <f ca="1">OFFSET(SIMO!$D$2,ROUNDDOWN(SUM(COLUMN()-2),0)*10+SUM(ROW()-2)/5,3)</f>
        <v>左角、スズキ（野稲オートセンター）</v>
      </c>
      <c r="F7" s="287"/>
      <c r="G7" s="85"/>
      <c r="H7" s="287">
        <f ca="1">OFFSET(SIMO!$D$2,ROUNDDOWN(SUM(COLUMN()-2),0)*10+SUM(ROW()-2)/5,3)</f>
        <v>0</v>
      </c>
      <c r="I7" s="287"/>
      <c r="J7" s="85"/>
      <c r="K7" s="287">
        <f ca="1">OFFSET(SIMO!$D$2,ROUNDDOWN(SUM(COLUMN()-2),0)*10+SUM(ROW()-2)/5,3)</f>
        <v>0</v>
      </c>
      <c r="L7" s="287"/>
      <c r="M7" s="33">
        <f ca="1">N9-$K$109</f>
        <v>0</v>
      </c>
      <c r="N7" s="287">
        <f ca="1">OFFSET(SIMO!$D$2,ROUNDDOWN(SUM(COLUMN()-2),0)*10+SUM(ROW()-2)/5,2)</f>
        <v>0</v>
      </c>
      <c r="O7" s="287"/>
    </row>
    <row r="8" spans="1:15" ht="25.9" customHeight="1">
      <c r="A8" s="50"/>
      <c r="B8" s="288" t="str">
        <f ca="1">OFFSET(SIMO!$E$2,SUM(ROW()-3)/5,0)</f>
        <v>右左折</v>
      </c>
      <c r="C8" s="288"/>
      <c r="E8" s="288" t="str">
        <f ca="1">OFFSET(SIMO!$D$2,ROUNDDOWN(SUM(COLUMN()-2),0)*10+SUM(ROW()-3)/5,1)</f>
        <v>左折</v>
      </c>
      <c r="F8" s="288"/>
      <c r="G8" s="85"/>
      <c r="H8" s="288">
        <f ca="1">OFFSET(SIMO!$D$2,ROUNDDOWN(SUM(COLUMN()-2),0)*10+SUM(ROW()-3)/5,1)</f>
        <v>0</v>
      </c>
      <c r="I8" s="288"/>
      <c r="J8" s="85"/>
      <c r="K8" s="288">
        <f ca="1">OFFSET(SIMO!$D$2,ROUNDDOWN(SUM(COLUMN()-2),0)*10+SUM(ROW()-3)/5,1)</f>
        <v>0</v>
      </c>
      <c r="L8" s="288"/>
      <c r="N8" s="288">
        <f ca="1">OFFSET(SIMO!$D$2,ROUNDDOWN(SUM(COLUMN()-2),0)*10+SUM(ROW()-3)/5,1)</f>
        <v>0</v>
      </c>
      <c r="O8" s="288"/>
    </row>
    <row r="9" spans="1:15" ht="25.9" customHeight="1">
      <c r="A9" s="50"/>
      <c r="B9" s="286">
        <f ca="1">OFFSET(SIMO!$C$2,SUM(ROW()-4)/5,-1)</f>
        <v>1.2</v>
      </c>
      <c r="C9" s="286"/>
      <c r="E9" s="286">
        <f ca="1">OFFSET(SIMO!$D$2,ROUNDDOWN(SUM(COLUMN()-2),0)*10+SUM(ROW()-4)/5,-2)</f>
        <v>213.9</v>
      </c>
      <c r="F9" s="286"/>
      <c r="G9" s="85"/>
      <c r="H9" s="286">
        <f ca="1">OFFSET(SIMO!$D$2,ROUNDDOWN(SUM(COLUMN()-2),0)*10+SUM(ROW()-4)/5,-2)</f>
        <v>0</v>
      </c>
      <c r="I9" s="286"/>
      <c r="J9" s="85"/>
      <c r="K9" s="286">
        <f ca="1">OFFSET(SIMO!$D$2,ROUNDDOWN(SUM(COLUMN()-2),0)*10+SUM(ROW()-4)/5,-2)</f>
        <v>0</v>
      </c>
      <c r="L9" s="286"/>
      <c r="N9" s="286">
        <f ca="1">OFFSET(SIMO!$D$2,ROUNDDOWN(SUM(COLUMN()-2),0)*10+SUM(ROW()-4)/5,-1)</f>
        <v>0</v>
      </c>
      <c r="O9" s="286"/>
    </row>
    <row r="10" spans="1:15" ht="25.9" customHeight="1">
      <c r="A10" s="289" t="str">
        <f ca="1">OFFSET(SIMO!$C$2,SUM(ROW()-3)/5,3)</f>
        <v>市道ほか</v>
      </c>
      <c r="B10" s="290"/>
      <c r="C10" s="31">
        <f t="shared" ref="C10" ca="1" si="0">B9-B4</f>
        <v>1.2</v>
      </c>
      <c r="D10" s="284" t="str">
        <f ca="1">OFFSET(SIMO!$D$2,ROUNDDOWN(SUM(COLUMN()-1),0)*10+SUM(ROW()-5)/5,2)</f>
        <v>K286</v>
      </c>
      <c r="E10" s="284"/>
      <c r="F10" s="31">
        <f ca="1">E9-E4</f>
        <v>13.300000000000011</v>
      </c>
      <c r="G10" s="283">
        <f ca="1">OFFSET(SIMO!$D$2,ROUNDDOWN(SUM(COLUMN()-1),0)*10+SUM(ROW()-5)/5,2)</f>
        <v>0</v>
      </c>
      <c r="H10" s="284"/>
      <c r="I10" s="31">
        <f ca="1">H9-H4</f>
        <v>0</v>
      </c>
      <c r="J10" s="284">
        <f ca="1">OFFSET(SIMO!$D$2,ROUNDDOWN(SUM(COLUMN()-1),0)*10+SUM(ROW()-5)/5,2)</f>
        <v>0</v>
      </c>
      <c r="K10" s="284"/>
      <c r="L10" s="31">
        <f ca="1">K9-K4</f>
        <v>0</v>
      </c>
      <c r="M10" s="30"/>
      <c r="N10" s="30">
        <f ca="1">OFFSET(SIMO!$D$2,ROUNDDOWN(SUM(COLUMN()-2),0)*10+SUM(ROW()-5)/5,1)</f>
        <v>0</v>
      </c>
      <c r="O10" s="30">
        <f ca="1">N9-N4</f>
        <v>0</v>
      </c>
    </row>
    <row r="11" spans="1:15" ht="25.9" customHeight="1">
      <c r="A11" s="285" t="str">
        <f ca="1">CONCATENATE(OFFSET(SIMO!$D$2,SUM(ROW()-1)/5,0))</f>
        <v>下関グランドホテルの先</v>
      </c>
      <c r="B11" s="285"/>
      <c r="C11" s="285"/>
      <c r="D11" s="285" t="str">
        <f ca="1">CONCATENATE(OFFSET(SIMO!$D$2,ROUNDDOWN(SUM(COLUMN()-1),0)*10+SUM(ROW()-1)/5,0))</f>
        <v>広域農道方面</v>
      </c>
      <c r="E11" s="285"/>
      <c r="F11" s="285"/>
      <c r="G11" s="285" t="str">
        <f ca="1">CONCATENATE(OFFSET(SIMO!$D$2,ROUNDDOWN(SUM(COLUMN()-1),0)*10+SUM(ROW()-1)/5,0))</f>
        <v/>
      </c>
      <c r="H11" s="285"/>
      <c r="I11" s="285"/>
      <c r="J11" s="285">
        <f ca="1">OFFSET(SIMO!$D$2,ROUNDDOWN(SUM(COLUMN()-1),0)*10+SUM(ROW()-1)/5,0)</f>
        <v>0</v>
      </c>
      <c r="K11" s="285"/>
      <c r="L11" s="285"/>
      <c r="M11" s="285">
        <f ca="1">OFFSET(SIMO!$D$2,ROUNDDOWN(SUM(COLUMN()-1),0)*10+SUM(ROW()-1)/5,0)</f>
        <v>0</v>
      </c>
      <c r="N11" s="285"/>
      <c r="O11" s="285"/>
    </row>
    <row r="12" spans="1:15" ht="25.9" customHeight="1">
      <c r="A12" s="51"/>
      <c r="B12" s="287" t="str">
        <f ca="1">OFFSET(SIMO!$F$2,SUM(ROW()-2)/5,1)</f>
        <v>R9沿いの歩道へ</v>
      </c>
      <c r="C12" s="287"/>
      <c r="D12" s="85"/>
      <c r="E12" s="287">
        <f ca="1">OFFSET(SIMO!$D$2,ROUNDDOWN(SUM(COLUMN()-2),0)*10+SUM(ROW()-2)/5,3)</f>
        <v>0</v>
      </c>
      <c r="F12" s="287"/>
      <c r="G12" s="85"/>
      <c r="H12" s="287">
        <f ca="1">OFFSET(SIMO!$D$2,ROUNDDOWN(SUM(COLUMN()-2),0)*10+SUM(ROW()-2)/5,3)</f>
        <v>0</v>
      </c>
      <c r="I12" s="287"/>
      <c r="J12" s="33">
        <f ca="1">K14-$H$79</f>
        <v>0</v>
      </c>
      <c r="K12" s="287">
        <f ca="1">OFFSET(SIMO!$D$2,ROUNDDOWN(SUM(COLUMN()-2),0)*10+SUM(ROW()-2)/5,2)</f>
        <v>0</v>
      </c>
      <c r="L12" s="287"/>
      <c r="M12" s="33">
        <f ca="1">N14-$K$109</f>
        <v>0</v>
      </c>
      <c r="N12" s="287">
        <f ca="1">OFFSET(SIMO!$D$2,ROUNDDOWN(SUM(COLUMN()-2),0)*10+SUM(ROW()-2)/5,2)</f>
        <v>0</v>
      </c>
      <c r="O12" s="287"/>
    </row>
    <row r="13" spans="1:15" ht="25.9" customHeight="1">
      <c r="A13" s="51"/>
      <c r="B13" s="288" t="str">
        <f ca="1">OFFSET(SIMO!$E$2,SUM(ROW()-3)/5,0)</f>
        <v>左右折</v>
      </c>
      <c r="C13" s="288"/>
      <c r="D13" s="85"/>
      <c r="E13" s="288" t="str">
        <f ca="1">OFFSET(SIMO!$D$2,ROUNDDOWN(SUM(COLUMN()-2),0)*10+SUM(ROW()-3)/5,1)</f>
        <v>左折</v>
      </c>
      <c r="F13" s="288"/>
      <c r="G13" s="85"/>
      <c r="H13" s="288">
        <f ca="1">OFFSET(SIMO!$D$2,ROUNDDOWN(SUM(COLUMN()-2),0)*10+SUM(ROW()-3)/5,1)</f>
        <v>0</v>
      </c>
      <c r="I13" s="288"/>
      <c r="K13" s="288">
        <f ca="1">OFFSET(SIMO!$D$2,ROUNDDOWN(SUM(COLUMN()-2),0)*10+SUM(ROW()-3)/5,1)</f>
        <v>0</v>
      </c>
      <c r="L13" s="288"/>
      <c r="N13" s="288">
        <f ca="1">OFFSET(SIMO!$D$2,ROUNDDOWN(SUM(COLUMN()-2),0)*10+SUM(ROW()-3)/5,1)</f>
        <v>0</v>
      </c>
      <c r="O13" s="288"/>
    </row>
    <row r="14" spans="1:15" ht="25.9" customHeight="1">
      <c r="A14" s="51"/>
      <c r="B14" s="286">
        <f ca="1">OFFSET(SIMO!$C$2,SUM(ROW()-4)/5,-1)</f>
        <v>1.7</v>
      </c>
      <c r="C14" s="286"/>
      <c r="D14" s="85"/>
      <c r="E14" s="286">
        <f ca="1">OFFSET(SIMO!$D$2,ROUNDDOWN(SUM(COLUMN()-2),0)*10+SUM(ROW()-4)/5,-2)</f>
        <v>217.3</v>
      </c>
      <c r="F14" s="286"/>
      <c r="G14" s="85"/>
      <c r="H14" s="286">
        <f ca="1">OFFSET(SIMO!$D$2,ROUNDDOWN(SUM(COLUMN()-2),0)*10+SUM(ROW()-4)/5,-2)</f>
        <v>0</v>
      </c>
      <c r="I14" s="286"/>
      <c r="K14" s="286">
        <f ca="1">OFFSET(SIMO!$D$2,ROUNDDOWN(SUM(COLUMN()-2),0)*10+SUM(ROW()-4)/5,-1)</f>
        <v>0</v>
      </c>
      <c r="L14" s="286"/>
      <c r="N14" s="286">
        <f ca="1">OFFSET(SIMO!$D$2,ROUNDDOWN(SUM(COLUMN()-2),0)*10+SUM(ROW()-4)/5,-1)</f>
        <v>0</v>
      </c>
      <c r="O14" s="286"/>
    </row>
    <row r="15" spans="1:15" ht="25.9" customHeight="1">
      <c r="A15" s="289" t="str">
        <f ca="1">OFFSET(SIMO!$C$2,SUM(ROW()-3)/5,3)</f>
        <v>市道ほか</v>
      </c>
      <c r="B15" s="290"/>
      <c r="C15" s="31">
        <f t="shared" ref="C15" ca="1" si="1">B14-B9</f>
        <v>0.5</v>
      </c>
      <c r="D15" s="284" t="str">
        <f ca="1">OFFSET(SIMO!$D$2,ROUNDDOWN(SUM(COLUMN()-1),0)*10+SUM(ROW()-5)/5,2)</f>
        <v>市道</v>
      </c>
      <c r="E15" s="284"/>
      <c r="F15" s="31">
        <f ca="1">E14-E9</f>
        <v>3.4000000000000057</v>
      </c>
      <c r="G15" s="283">
        <f ca="1">OFFSET(SIMO!$D$2,ROUNDDOWN(SUM(COLUMN()-1),0)*10+SUM(ROW()-5)/5,2)</f>
        <v>0</v>
      </c>
      <c r="H15" s="284"/>
      <c r="I15" s="31">
        <f ca="1">H14-H9</f>
        <v>0</v>
      </c>
      <c r="J15" s="30"/>
      <c r="K15" s="30">
        <f ca="1">OFFSET(SIMO!$D$2,ROUNDDOWN(SUM(COLUMN()-2),0)*10+SUM(ROW()-5)/5,1)</f>
        <v>0</v>
      </c>
      <c r="L15" s="30">
        <f t="shared" ref="L15" ca="1" si="2">K14-K9</f>
        <v>0</v>
      </c>
      <c r="M15" s="30"/>
      <c r="N15" s="30">
        <f ca="1">OFFSET(SIMO!$D$2,ROUNDDOWN(SUM(COLUMN()-2),0)*10+SUM(ROW()-5)/5,1)</f>
        <v>0</v>
      </c>
      <c r="O15" s="30">
        <f t="shared" ref="O15" ca="1" si="3">N14-N9</f>
        <v>0</v>
      </c>
    </row>
    <row r="16" spans="1:15" ht="25.9" customHeight="1">
      <c r="A16" s="285" t="str">
        <f ca="1">CONCATENATE(OFFSET(SIMO!$D$2,SUM(ROW()-1)/5,0))</f>
        <v>カモンワーフ正面</v>
      </c>
      <c r="B16" s="285"/>
      <c r="C16" s="285"/>
      <c r="D16" s="285" t="str">
        <f ca="1">CONCATENATE(OFFSET(SIMO!$D$2,ROUNDDOWN(SUM(COLUMN()-1),0)*10+SUM(ROW()-1)/5,0))</f>
        <v>下関、特牛方面</v>
      </c>
      <c r="E16" s="285"/>
      <c r="F16" s="285"/>
      <c r="G16" s="285" t="str">
        <f ca="1">CONCATENATE(OFFSET(SIMO!$D$2,ROUNDDOWN(SUM(COLUMN()-1),0)*10+SUM(ROW()-1)/5,0))</f>
        <v/>
      </c>
      <c r="H16" s="285"/>
      <c r="I16" s="285"/>
      <c r="J16" s="51">
        <f ca="1">OFFSET(SIMO!$D$2,ROUNDDOWN(SUM(COLUMN()-1),0)*10+SUM(ROW()-1)/5,0)</f>
        <v>0</v>
      </c>
      <c r="K16" s="51"/>
      <c r="L16" s="51"/>
      <c r="M16" s="285">
        <f ca="1">OFFSET(SIMO!$D$2,ROUNDDOWN(SUM(COLUMN()-1),0)*10+SUM(ROW()-1)/5,0)</f>
        <v>0</v>
      </c>
      <c r="N16" s="285"/>
      <c r="O16" s="285"/>
    </row>
    <row r="17" spans="1:15" ht="25.9" customHeight="1">
      <c r="A17" s="51"/>
      <c r="B17" s="287" t="str">
        <f ca="1">OFFSET(SIMO!$F$2,SUM(ROW()-2)/5,1)</f>
        <v>歩道から本来の車線へ</v>
      </c>
      <c r="C17" s="287"/>
      <c r="D17" s="85"/>
      <c r="E17" s="287">
        <f ca="1">OFFSET(SIMO!$D$2,ROUNDDOWN(SUM(COLUMN()-2),0)*10+SUM(ROW()-2)/5,3)</f>
        <v>0</v>
      </c>
      <c r="F17" s="287"/>
      <c r="G17" s="85"/>
      <c r="H17" s="287">
        <f ca="1">OFFSET(SIMO!$D$2,ROUNDDOWN(SUM(COLUMN()-2),0)*10+SUM(ROW()-2)/5,3)</f>
        <v>0</v>
      </c>
      <c r="I17" s="287"/>
      <c r="J17" s="33">
        <f ca="1">K19-$H$79</f>
        <v>0</v>
      </c>
      <c r="K17" s="287">
        <f ca="1">OFFSET(SIMO!$D$2,ROUNDDOWN(SUM(COLUMN()-2),0)*10+SUM(ROW()-2)/5,2)</f>
        <v>0</v>
      </c>
      <c r="L17" s="287"/>
      <c r="M17" s="33">
        <f ca="1">N19-$K$109</f>
        <v>0</v>
      </c>
      <c r="N17" s="287">
        <f ca="1">OFFSET(SIMO!$D$2,ROUNDDOWN(SUM(COLUMN()-2),0)*10+SUM(ROW()-2)/5,2)</f>
        <v>0</v>
      </c>
      <c r="O17" s="287"/>
    </row>
    <row r="18" spans="1:15" ht="25.9" customHeight="1">
      <c r="A18" s="51"/>
      <c r="B18" s="288" t="str">
        <f ca="1">OFFSET(SIMO!$E$2,SUM(ROW()-3)/5,0)</f>
        <v>左右折</v>
      </c>
      <c r="C18" s="288"/>
      <c r="D18" s="85"/>
      <c r="E18" s="288" t="str">
        <f ca="1">OFFSET(SIMO!$D$2,ROUNDDOWN(SUM(COLUMN()-2),0)*10+SUM(ROW()-3)/5,1)</f>
        <v>左折</v>
      </c>
      <c r="F18" s="288"/>
      <c r="G18" s="85"/>
      <c r="H18" s="288">
        <f ca="1">OFFSET(SIMO!$D$2,ROUNDDOWN(SUM(COLUMN()-2),0)*10+SUM(ROW()-3)/5,1)</f>
        <v>0</v>
      </c>
      <c r="I18" s="288"/>
      <c r="K18" s="288">
        <f ca="1">OFFSET(SIMO!$D$2,ROUNDDOWN(SUM(COLUMN()-2),0)*10+SUM(ROW()-3)/5,1)</f>
        <v>0</v>
      </c>
      <c r="L18" s="288"/>
      <c r="N18" s="288">
        <f ca="1">OFFSET(SIMO!$D$2,ROUNDDOWN(SUM(COLUMN()-2),0)*10+SUM(ROW()-3)/5,1)</f>
        <v>0</v>
      </c>
      <c r="O18" s="288"/>
    </row>
    <row r="19" spans="1:15" ht="25.9" customHeight="1">
      <c r="A19" s="51"/>
      <c r="B19" s="286">
        <f ca="1">OFFSET(SIMO!$C$2,SUM(ROW()-4)/5,-1)</f>
        <v>1.8</v>
      </c>
      <c r="C19" s="286"/>
      <c r="D19" s="85"/>
      <c r="E19" s="286">
        <f ca="1">OFFSET(SIMO!$D$2,ROUNDDOWN(SUM(COLUMN()-2),0)*10+SUM(ROW()-4)/5,-2)</f>
        <v>227.5</v>
      </c>
      <c r="F19" s="286"/>
      <c r="G19" s="85"/>
      <c r="H19" s="286">
        <f ca="1">OFFSET(SIMO!$D$2,ROUNDDOWN(SUM(COLUMN()-2),0)*10+SUM(ROW()-4)/5,-2)</f>
        <v>0</v>
      </c>
      <c r="I19" s="286"/>
      <c r="K19" s="286">
        <f ca="1">OFFSET(SIMO!$D$2,ROUNDDOWN(SUM(COLUMN()-2),0)*10+SUM(ROW()-4)/5,-1)</f>
        <v>0</v>
      </c>
      <c r="L19" s="286"/>
      <c r="N19" s="286">
        <f ca="1">OFFSET(SIMO!$D$2,ROUNDDOWN(SUM(COLUMN()-2),0)*10+SUM(ROW()-4)/5,-1)</f>
        <v>0</v>
      </c>
      <c r="O19" s="286"/>
    </row>
    <row r="20" spans="1:15" ht="25.9" customHeight="1">
      <c r="A20" s="289" t="str">
        <f ca="1">OFFSET(SIMO!$C$2,SUM(ROW()-3)/5,3)</f>
        <v>R9</v>
      </c>
      <c r="B20" s="290"/>
      <c r="C20" s="31">
        <f t="shared" ref="C20" ca="1" si="4">B19-B14</f>
        <v>0.10000000000000009</v>
      </c>
      <c r="D20" s="284" t="str">
        <f ca="1">OFFSET(SIMO!$D$2,ROUNDDOWN(SUM(COLUMN()-1),0)*10+SUM(ROW()-5)/5,2)</f>
        <v>R191</v>
      </c>
      <c r="E20" s="284"/>
      <c r="F20" s="31">
        <f ca="1">E19-E14</f>
        <v>10.199999999999989</v>
      </c>
      <c r="G20" s="283">
        <f ca="1">OFFSET(SIMO!$D$2,ROUNDDOWN(SUM(COLUMN()-1),0)*10+SUM(ROW()-5)/5,2)</f>
        <v>0</v>
      </c>
      <c r="H20" s="284"/>
      <c r="I20" s="31">
        <f t="shared" ref="I20" ca="1" si="5">H19-H14</f>
        <v>0</v>
      </c>
      <c r="J20" s="30"/>
      <c r="K20" s="30">
        <f ca="1">OFFSET(SIMO!$D$2,ROUNDDOWN(SUM(COLUMN()-2),0)*10+SUM(ROW()-5)/5,1)</f>
        <v>0</v>
      </c>
      <c r="L20" s="30">
        <f t="shared" ref="L20" ca="1" si="6">K19-K14</f>
        <v>0</v>
      </c>
      <c r="M20" s="30"/>
      <c r="N20" s="30">
        <f ca="1">OFFSET(SIMO!$D$2,ROUNDDOWN(SUM(COLUMN()-2),0)*10+SUM(ROW()-5)/5,1)</f>
        <v>0</v>
      </c>
      <c r="O20" s="30">
        <f t="shared" ref="O20" ca="1" si="7">N19-N14</f>
        <v>0</v>
      </c>
    </row>
    <row r="21" spans="1:15" ht="25.9" customHeight="1">
      <c r="A21" s="285" t="str">
        <f ca="1">CONCATENATE(OFFSET(SIMO!$D$2,SUM(ROW()-1)/5,0))</f>
        <v>才川　　　　小月、中国道方面</v>
      </c>
      <c r="B21" s="285"/>
      <c r="C21" s="285"/>
      <c r="D21" s="285" t="str">
        <f ca="1">CONCATENATE(OFFSET(SIMO!$D$2,ROUNDDOWN(SUM(COLUMN()-1),0)*10+SUM(ROW()-1)/5,0))</f>
        <v>PC4　ローソン豊北阿川店</v>
      </c>
      <c r="E21" s="285"/>
      <c r="F21" s="285"/>
      <c r="G21" s="285" t="str">
        <f ca="1">CONCATENATE(OFFSET(SIMO!$D$2,ROUNDDOWN(SUM(COLUMN()-1),0)*10+SUM(ROW()-1)/5,0))</f>
        <v/>
      </c>
      <c r="H21" s="285"/>
      <c r="I21" s="285"/>
      <c r="J21" s="285">
        <f ca="1">OFFSET(SIMO!$D$2,ROUNDDOWN(SUM(COLUMN()-1),0)*10+SUM(ROW()-1)/5,0)</f>
        <v>0</v>
      </c>
      <c r="K21" s="285"/>
      <c r="L21" s="285"/>
      <c r="M21" s="285">
        <f ca="1">OFFSET(SIMO!$D$2,ROUNDDOWN(SUM(COLUMN()-1),0)*10+SUM(ROW()-1)/5,0)</f>
        <v>0</v>
      </c>
      <c r="N21" s="285"/>
      <c r="O21" s="285"/>
    </row>
    <row r="22" spans="1:15" ht="25.9" customHeight="1">
      <c r="A22" s="51"/>
      <c r="B22" s="287">
        <f ca="1">OFFSET(SIMO!$F$2,SUM(ROW()-2)/5,1)</f>
        <v>0</v>
      </c>
      <c r="C22" s="287"/>
      <c r="D22" s="85"/>
      <c r="E22" s="287" t="str">
        <f ca="1">OFFSET(SIMO!$D$2,ROUNDDOWN(SUM(COLUMN()-2),0)*10+SUM(ROW()-2)/5,3)</f>
        <v>必ずレシートをもらって下さい</v>
      </c>
      <c r="F22" s="287"/>
      <c r="G22" s="85"/>
      <c r="H22" s="287">
        <f ca="1">OFFSET(SIMO!$D$2,ROUNDDOWN(SUM(COLUMN()-2),0)*10+SUM(ROW()-2)/5,3)</f>
        <v>0</v>
      </c>
      <c r="I22" s="287"/>
      <c r="J22" s="33">
        <f ca="1">K24-$H$79</f>
        <v>0</v>
      </c>
      <c r="K22" s="287">
        <f ca="1">OFFSET(SIMO!$D$2,ROUNDDOWN(SUM(COLUMN()-2),0)*10+SUM(ROW()-2)/5,2)</f>
        <v>0</v>
      </c>
      <c r="L22" s="287"/>
      <c r="M22" s="33">
        <f ca="1">N24-$K$109</f>
        <v>0</v>
      </c>
      <c r="N22" s="287">
        <f ca="1">OFFSET(SIMO!$D$2,ROUNDDOWN(SUM(COLUMN()-2),0)*10+SUM(ROW()-2)/5,2)</f>
        <v>0</v>
      </c>
      <c r="O22" s="287"/>
    </row>
    <row r="23" spans="1:15" ht="25.9" customHeight="1">
      <c r="A23" s="51"/>
      <c r="B23" s="288" t="str">
        <f ca="1">OFFSET(SIMO!$E$2,SUM(ROW()-3)/5,0)</f>
        <v>左折</v>
      </c>
      <c r="C23" s="288"/>
      <c r="D23" s="85"/>
      <c r="E23" s="288" t="str">
        <f ca="1">OFFSET(SIMO!$D$2,ROUNDDOWN(SUM(COLUMN()-2),0)*10+SUM(ROW()-3)/5,1)</f>
        <v>右側</v>
      </c>
      <c r="F23" s="288"/>
      <c r="G23" s="85"/>
      <c r="H23" s="288">
        <f ca="1">OFFSET(SIMO!$D$2,ROUNDDOWN(SUM(COLUMN()-2),0)*10+SUM(ROW()-3)/5,1)</f>
        <v>0</v>
      </c>
      <c r="I23" s="288"/>
      <c r="J23" s="32" t="s">
        <v>48</v>
      </c>
      <c r="K23" s="288">
        <f ca="1">OFFSET(SIMO!$D$2,ROUNDDOWN(SUM(COLUMN()-2),0)*10+SUM(ROW()-3)/5,1)</f>
        <v>0</v>
      </c>
      <c r="L23" s="288"/>
      <c r="N23" s="288">
        <f ca="1">OFFSET(SIMO!$D$2,ROUNDDOWN(SUM(COLUMN()-2),0)*10+SUM(ROW()-3)/5,1)</f>
        <v>0</v>
      </c>
      <c r="O23" s="288"/>
    </row>
    <row r="24" spans="1:15" ht="25.9" customHeight="1">
      <c r="A24" s="51"/>
      <c r="B24" s="286">
        <f ca="1">OFFSET(SIMO!$C$2,SUM(ROW()-4)/5,-1)</f>
        <v>12.3</v>
      </c>
      <c r="C24" s="286"/>
      <c r="D24" s="85"/>
      <c r="E24" s="286">
        <f ca="1">OFFSET(SIMO!$D$2,ROUNDDOWN(SUM(COLUMN()-2),0)*10+SUM(ROW()-4)/5,-2)</f>
        <v>235.2</v>
      </c>
      <c r="F24" s="286"/>
      <c r="G24" s="85"/>
      <c r="H24" s="286">
        <f ca="1">OFFSET(SIMO!$D$2,ROUNDDOWN(SUM(COLUMN()-2),0)*10+SUM(ROW()-4)/5,-2)</f>
        <v>0</v>
      </c>
      <c r="I24" s="286"/>
      <c r="J24" s="32">
        <f ca="1">K74-K24</f>
        <v>0</v>
      </c>
      <c r="K24" s="286">
        <f ca="1">OFFSET(SIMO!$D$2,ROUNDDOWN(SUM(COLUMN()-2),0)*10+SUM(ROW()-4)/5,-1)</f>
        <v>0</v>
      </c>
      <c r="L24" s="286"/>
      <c r="N24" s="286">
        <f ca="1">OFFSET(SIMO!$D$2,ROUNDDOWN(SUM(COLUMN()-2),0)*10+SUM(ROW()-4)/5,-1)</f>
        <v>0</v>
      </c>
      <c r="O24" s="286"/>
    </row>
    <row r="25" spans="1:15" ht="25.9" customHeight="1">
      <c r="A25" s="289" t="str">
        <f ca="1">OFFSET(SIMO!$C$2,SUM(ROW()-3)/5,3)</f>
        <v>R491</v>
      </c>
      <c r="B25" s="290"/>
      <c r="C25" s="31">
        <f t="shared" ref="C25" ca="1" si="8">B24-B19</f>
        <v>10.5</v>
      </c>
      <c r="D25" s="284">
        <f ca="1">OFFSET(SIMO!$D$2,ROUNDDOWN(SUM(COLUMN()-1),0)*10+SUM(ROW()-5)/5,2)</f>
        <v>0</v>
      </c>
      <c r="E25" s="284"/>
      <c r="F25" s="31">
        <f t="shared" ref="F25" ca="1" si="9">E24-E19</f>
        <v>7.6999999999999886</v>
      </c>
      <c r="G25" s="283">
        <f ca="1">OFFSET(SIMO!$D$2,ROUNDDOWN(SUM(COLUMN()-1),0)*10+SUM(ROW()-5)/5,2)</f>
        <v>0</v>
      </c>
      <c r="H25" s="284"/>
      <c r="I25" s="31">
        <f t="shared" ref="I25" ca="1" si="10">H24-H19</f>
        <v>0</v>
      </c>
      <c r="J25" s="30"/>
      <c r="K25" s="30">
        <f ca="1">OFFSET(SIMO!$D$2,ROUNDDOWN(SUM(COLUMN()-2),0)*10+SUM(ROW()-5)/5,1)</f>
        <v>0</v>
      </c>
      <c r="L25" s="30">
        <f t="shared" ref="L25" ca="1" si="11">K24-K19</f>
        <v>0</v>
      </c>
      <c r="M25" s="30"/>
      <c r="N25" s="30">
        <f ca="1">OFFSET(SIMO!$D$2,ROUNDDOWN(SUM(COLUMN()-2),0)*10+SUM(ROW()-5)/5,1)</f>
        <v>0</v>
      </c>
      <c r="O25" s="30">
        <f t="shared" ref="O25" ca="1" si="12">N24-N19</f>
        <v>0</v>
      </c>
    </row>
    <row r="26" spans="1:15" ht="25.9" customHeight="1">
      <c r="A26" s="285" t="str">
        <f ca="1">CONCATENATE(OFFSET(SIMO!$D$2,SUM(ROW()-1)/5,0))</f>
        <v>京泊交差点　　　　萩、美祢方面</v>
      </c>
      <c r="B26" s="285"/>
      <c r="C26" s="285"/>
      <c r="D26" s="285" t="str">
        <f ca="1">CONCATENATE(OFFSET(SIMO!$D$2,ROUNDDOWN(SUM(COLUMN()-1),0)*10+SUM(ROW()-1)/5,0))</f>
        <v>豊北町特牛　　　　美祢、豊田方面</v>
      </c>
      <c r="E26" s="285"/>
      <c r="F26" s="285"/>
      <c r="G26" s="285" t="str">
        <f ca="1">CONCATENATE(OFFSET(SIMO!$D$2,ROUNDDOWN(SUM(COLUMN()-1),0)*10+SUM(ROW()-1)/5,0))</f>
        <v/>
      </c>
      <c r="H26" s="285"/>
      <c r="I26" s="285"/>
      <c r="J26" s="285">
        <f ca="1">OFFSET(SIMO!$D$2,ROUNDDOWN(SUM(COLUMN()-1),0)*10+SUM(ROW()-1)/5,0)</f>
        <v>0</v>
      </c>
      <c r="K26" s="285"/>
      <c r="L26" s="285"/>
      <c r="M26" s="285">
        <f ca="1">OFFSET(SIMO!$D$2,ROUNDDOWN(SUM(COLUMN()-1),0)*10+SUM(ROW()-1)/5,0)</f>
        <v>0</v>
      </c>
      <c r="N26" s="285"/>
      <c r="O26" s="285"/>
    </row>
    <row r="27" spans="1:15" ht="25.9" customHeight="1">
      <c r="A27" s="51"/>
      <c r="B27" s="287">
        <f ca="1">OFFSET(SIMO!$F$2,SUM(ROW()-2)/5,1)</f>
        <v>0</v>
      </c>
      <c r="C27" s="287"/>
      <c r="D27" s="85"/>
      <c r="E27" s="287" t="str">
        <f ca="1">OFFSET(SIMO!$D$2,ROUNDDOWN(SUM(COLUMN()-2),0)*10+SUM(ROW()-2)/5,3)</f>
        <v>２番目の信号で左折　注意！</v>
      </c>
      <c r="F27" s="287"/>
      <c r="G27" s="85"/>
      <c r="H27" s="287">
        <f ca="1">OFFSET(SIMO!$D$2,ROUNDDOWN(SUM(COLUMN()-2),0)*10+SUM(ROW()-2)/5,3)</f>
        <v>0</v>
      </c>
      <c r="I27" s="287"/>
      <c r="J27" s="33">
        <f ca="1">K29-$H$79</f>
        <v>0</v>
      </c>
      <c r="K27" s="287">
        <f ca="1">OFFSET(SIMO!$D$2,ROUNDDOWN(SUM(COLUMN()-2),0)*10+SUM(ROW()-2)/5,2)</f>
        <v>0</v>
      </c>
      <c r="L27" s="287"/>
      <c r="M27" s="33">
        <f ca="1">N29-$K$109</f>
        <v>0</v>
      </c>
      <c r="N27" s="287">
        <f ca="1">OFFSET(SIMO!$D$2,ROUNDDOWN(SUM(COLUMN()-2),0)*10+SUM(ROW()-2)/5,2)</f>
        <v>0</v>
      </c>
      <c r="O27" s="287"/>
    </row>
    <row r="28" spans="1:15" ht="25.9" customHeight="1">
      <c r="A28" s="51"/>
      <c r="B28" s="288" t="str">
        <f ca="1">OFFSET(SIMO!$E$2,SUM(ROW()-3)/5,0)</f>
        <v>左折</v>
      </c>
      <c r="C28" s="288"/>
      <c r="D28" s="85"/>
      <c r="E28" s="288" t="str">
        <f ca="1">OFFSET(SIMO!$D$2,ROUNDDOWN(SUM(COLUMN()-2),0)*10+SUM(ROW()-3)/5,1)</f>
        <v>左折</v>
      </c>
      <c r="F28" s="288"/>
      <c r="G28" s="85"/>
      <c r="H28" s="288">
        <f ca="1">OFFSET(SIMO!$D$2,ROUNDDOWN(SUM(COLUMN()-2),0)*10+SUM(ROW()-3)/5,1)</f>
        <v>0</v>
      </c>
      <c r="I28" s="288"/>
      <c r="K28" s="288">
        <f ca="1">OFFSET(SIMO!$D$2,ROUNDDOWN(SUM(COLUMN()-2),0)*10+SUM(ROW()-3)/5,1)</f>
        <v>0</v>
      </c>
      <c r="L28" s="288"/>
      <c r="N28" s="288">
        <f ca="1">OFFSET(SIMO!$D$2,ROUNDDOWN(SUM(COLUMN()-2),0)*10+SUM(ROW()-3)/5,1)</f>
        <v>0</v>
      </c>
      <c r="O28" s="288"/>
    </row>
    <row r="29" spans="1:15" ht="25.9" customHeight="1">
      <c r="A29" s="51"/>
      <c r="B29" s="286">
        <f ca="1">OFFSET(SIMO!$C$2,SUM(ROW()-4)/5,-1)</f>
        <v>18.8</v>
      </c>
      <c r="C29" s="286"/>
      <c r="D29" s="85"/>
      <c r="E29" s="286">
        <f ca="1">OFFSET(SIMO!$D$2,ROUNDDOWN(SUM(COLUMN()-2),0)*10+SUM(ROW()-4)/5,-2)</f>
        <v>239</v>
      </c>
      <c r="F29" s="286"/>
      <c r="G29" s="85"/>
      <c r="H29" s="286">
        <f ca="1">OFFSET(SIMO!$D$2,ROUNDDOWN(SUM(COLUMN()-2),0)*10+SUM(ROW()-4)/5,-2)</f>
        <v>0</v>
      </c>
      <c r="I29" s="286"/>
      <c r="K29" s="286">
        <f ca="1">OFFSET(SIMO!$D$2,ROUNDDOWN(SUM(COLUMN()-2),0)*10+SUM(ROW()-4)/5,-1)</f>
        <v>0</v>
      </c>
      <c r="L29" s="286"/>
      <c r="N29" s="286">
        <f ca="1">OFFSET(SIMO!$D$2,ROUNDDOWN(SUM(COLUMN()-2),0)*10+SUM(ROW()-4)/5,-1)</f>
        <v>0</v>
      </c>
      <c r="O29" s="286"/>
    </row>
    <row r="30" spans="1:15" ht="25.9" customHeight="1">
      <c r="A30" s="289" t="str">
        <f ca="1">OFFSET(SIMO!$C$2,SUM(ROW()-3)/5,3)</f>
        <v>K33-R435</v>
      </c>
      <c r="B30" s="290"/>
      <c r="C30" s="31">
        <f t="shared" ref="C30" ca="1" si="13">B29-B24</f>
        <v>6.5</v>
      </c>
      <c r="D30" s="284" t="str">
        <f ca="1">OFFSET(SIMO!$D$2,ROUNDDOWN(SUM(COLUMN()-1),0)*10+SUM(ROW()-5)/5,2)</f>
        <v>R435</v>
      </c>
      <c r="E30" s="284"/>
      <c r="F30" s="31">
        <f t="shared" ref="F30" ca="1" si="14">E29-E24</f>
        <v>3.8000000000000114</v>
      </c>
      <c r="G30" s="283">
        <f ca="1">OFFSET(SIMO!$D$2,ROUNDDOWN(SUM(COLUMN()-1),0)*10+SUM(ROW()-5)/5,2)</f>
        <v>0</v>
      </c>
      <c r="H30" s="284"/>
      <c r="I30" s="31">
        <f t="shared" ref="I30" ca="1" si="15">H29-H24</f>
        <v>0</v>
      </c>
      <c r="J30" s="30"/>
      <c r="K30" s="30">
        <f ca="1">OFFSET(SIMO!$D$2,ROUNDDOWN(SUM(COLUMN()-2),0)*10+SUM(ROW()-5)/5,1)</f>
        <v>0</v>
      </c>
      <c r="L30" s="30">
        <f t="shared" ref="L30" ca="1" si="16">K29-K24</f>
        <v>0</v>
      </c>
      <c r="M30" s="30"/>
      <c r="N30" s="30">
        <f ca="1">OFFSET(SIMO!$D$2,ROUNDDOWN(SUM(COLUMN()-2),0)*10+SUM(ROW()-5)/5,1)</f>
        <v>0</v>
      </c>
      <c r="O30" s="30">
        <f t="shared" ref="O30" ca="1" si="17">N29-N24</f>
        <v>0</v>
      </c>
    </row>
    <row r="31" spans="1:15" ht="25.9" customHeight="1">
      <c r="A31" s="285" t="str">
        <f ca="1">CONCATENATE(OFFSET(SIMO!$D$2,SUM(ROW()-1)/5,0))</f>
        <v>　　　萩、宇部、中国道方面</v>
      </c>
      <c r="B31" s="285"/>
      <c r="C31" s="285"/>
      <c r="D31" s="285" t="str">
        <f ca="1">CONCATENATE(OFFSET(SIMO!$D$2,ROUNDDOWN(SUM(COLUMN()-1),0)*10+SUM(ROW()-1)/5,0))</f>
        <v>狗留孫山方面</v>
      </c>
      <c r="E31" s="285"/>
      <c r="F31" s="285"/>
      <c r="G31" s="285" t="str">
        <f ca="1">CONCATENATE(OFFSET(SIMO!$D$2,ROUNDDOWN(SUM(COLUMN()-1),0)*10+SUM(ROW()-1)/5,0))</f>
        <v/>
      </c>
      <c r="H31" s="285"/>
      <c r="I31" s="285"/>
      <c r="J31" s="285">
        <f ca="1">OFFSET(SIMO!$D$2,ROUNDDOWN(SUM(COLUMN()-1),0)*10+SUM(ROW()-1)/5,0)</f>
        <v>0</v>
      </c>
      <c r="K31" s="285"/>
      <c r="L31" s="285"/>
      <c r="M31" s="285">
        <f ca="1">OFFSET(SIMO!$D$2,ROUNDDOWN(SUM(COLUMN()-1),0)*10+SUM(ROW()-1)/5,0)</f>
        <v>0</v>
      </c>
      <c r="N31" s="285"/>
      <c r="O31" s="285"/>
    </row>
    <row r="32" spans="1:15" ht="25.9" customHeight="1">
      <c r="A32" s="51"/>
      <c r="B32" s="287">
        <f ca="1">OFFSET(SIMO!$F$2,SUM(ROW()-2)/5,1)</f>
        <v>0</v>
      </c>
      <c r="C32" s="287"/>
      <c r="D32" s="85"/>
      <c r="E32" s="287" t="str">
        <f ca="1">OFFSET(SIMO!$D$2,ROUNDDOWN(SUM(COLUMN()-2),0)*10+SUM(ROW()-2)/5,3)</f>
        <v>右向かい、『くるそん山入口』小看板</v>
      </c>
      <c r="F32" s="287"/>
      <c r="G32" s="85"/>
      <c r="H32" s="287">
        <f ca="1">OFFSET(SIMO!$D$2,ROUNDDOWN(SUM(COLUMN()-2),0)*10+SUM(ROW()-2)/5,3)</f>
        <v>0</v>
      </c>
      <c r="I32" s="287"/>
      <c r="J32" s="33">
        <f ca="1">K34-$H$79</f>
        <v>0</v>
      </c>
      <c r="K32" s="287">
        <f ca="1">OFFSET(SIMO!$D$2,ROUNDDOWN(SUM(COLUMN()-2),0)*10+SUM(ROW()-2)/5,2)</f>
        <v>0</v>
      </c>
      <c r="L32" s="287"/>
      <c r="M32" s="33">
        <f ca="1">N34-$K$109</f>
        <v>0</v>
      </c>
      <c r="N32" s="287">
        <f ca="1">OFFSET(SIMO!$D$2,ROUNDDOWN(SUM(COLUMN()-2),0)*10+SUM(ROW()-2)/5,2)</f>
        <v>0</v>
      </c>
      <c r="O32" s="287"/>
    </row>
    <row r="33" spans="1:15" ht="25.9" customHeight="1">
      <c r="A33" s="51"/>
      <c r="B33" s="288" t="str">
        <f ca="1">OFFSET(SIMO!$E$2,SUM(ROW()-3)/5,0)</f>
        <v>左折</v>
      </c>
      <c r="C33" s="288"/>
      <c r="D33" s="85"/>
      <c r="E33" s="288" t="str">
        <f ca="1">OFFSET(SIMO!$D$2,ROUNDDOWN(SUM(COLUMN()-2),0)*10+SUM(ROW()-3)/5,1)</f>
        <v>右折</v>
      </c>
      <c r="F33" s="288"/>
      <c r="G33" s="85"/>
      <c r="H33" s="288">
        <f ca="1">OFFSET(SIMO!$D$2,ROUNDDOWN(SUM(COLUMN()-2),0)*10+SUM(ROW()-3)/5,1)</f>
        <v>0</v>
      </c>
      <c r="I33" s="288"/>
      <c r="K33" s="288">
        <f ca="1">OFFSET(SIMO!$D$2,ROUNDDOWN(SUM(COLUMN()-2),0)*10+SUM(ROW()-3)/5,1)</f>
        <v>0</v>
      </c>
      <c r="L33" s="288"/>
      <c r="N33" s="288">
        <f ca="1">OFFSET(SIMO!$D$2,ROUNDDOWN(SUM(COLUMN()-2),0)*10+SUM(ROW()-3)/5,1)</f>
        <v>0</v>
      </c>
      <c r="O33" s="288"/>
    </row>
    <row r="34" spans="1:15" ht="25.9" customHeight="1">
      <c r="A34" s="51"/>
      <c r="B34" s="286">
        <f ca="1">OFFSET(SIMO!$C$2,SUM(ROW()-4)/5,-1)</f>
        <v>43.9</v>
      </c>
      <c r="C34" s="286"/>
      <c r="D34" s="85"/>
      <c r="E34" s="286">
        <f ca="1">OFFSET(SIMO!$D$2,ROUNDDOWN(SUM(COLUMN()-2),0)*10+SUM(ROW()-4)/5,-2)</f>
        <v>258.60000000000002</v>
      </c>
      <c r="F34" s="286"/>
      <c r="G34" s="85"/>
      <c r="H34" s="286">
        <f ca="1">OFFSET(SIMO!$D$2,ROUNDDOWN(SUM(COLUMN()-2),0)*10+SUM(ROW()-4)/5,-2)</f>
        <v>0</v>
      </c>
      <c r="I34" s="286"/>
      <c r="K34" s="286">
        <f ca="1">OFFSET(SIMO!$D$2,ROUNDDOWN(SUM(COLUMN()-2),0)*10+SUM(ROW()-4)/5,-1)</f>
        <v>0</v>
      </c>
      <c r="L34" s="286"/>
      <c r="N34" s="286">
        <f ca="1">OFFSET(SIMO!$D$2,ROUNDDOWN(SUM(COLUMN()-2),0)*10+SUM(ROW()-4)/5,-1)</f>
        <v>0</v>
      </c>
      <c r="O34" s="286"/>
    </row>
    <row r="35" spans="1:15" ht="25.9" customHeight="1">
      <c r="A35" s="289" t="str">
        <f ca="1">OFFSET(SIMO!$C$2,SUM(ROW()-3)/5,3)</f>
        <v>R435</v>
      </c>
      <c r="B35" s="290"/>
      <c r="C35" s="31">
        <f t="shared" ref="C35" ca="1" si="18">B34-B29</f>
        <v>25.099999999999998</v>
      </c>
      <c r="D35" s="284" t="str">
        <f ca="1">OFFSET(SIMO!$D$2,ROUNDDOWN(SUM(COLUMN()-1),0)*10+SUM(ROW()-5)/5,2)</f>
        <v>市道</v>
      </c>
      <c r="E35" s="284"/>
      <c r="F35" s="31">
        <f t="shared" ref="F35" ca="1" si="19">E34-E29</f>
        <v>19.600000000000023</v>
      </c>
      <c r="G35" s="283">
        <f ca="1">OFFSET(SIMO!$D$2,ROUNDDOWN(SUM(COLUMN()-1),0)*10+SUM(ROW()-5)/5,2)</f>
        <v>0</v>
      </c>
      <c r="H35" s="284"/>
      <c r="I35" s="31">
        <f t="shared" ref="I35" ca="1" si="20">H34-H29</f>
        <v>0</v>
      </c>
      <c r="J35" s="30"/>
      <c r="K35" s="30">
        <f ca="1">OFFSET(SIMO!$D$2,ROUNDDOWN(SUM(COLUMN()-2),0)*10+SUM(ROW()-5)/5,1)</f>
        <v>0</v>
      </c>
      <c r="L35" s="30">
        <f t="shared" ref="L35" ca="1" si="21">K34-K29</f>
        <v>0</v>
      </c>
      <c r="M35" s="30"/>
      <c r="N35" s="30">
        <f ca="1">OFFSET(SIMO!$D$2,ROUNDDOWN(SUM(COLUMN()-2),0)*10+SUM(ROW()-5)/5,1)</f>
        <v>0</v>
      </c>
      <c r="O35" s="30">
        <f t="shared" ref="O35" ca="1" si="22">N34-N29</f>
        <v>0</v>
      </c>
    </row>
    <row r="36" spans="1:15" ht="25.9" customHeight="1">
      <c r="A36" s="285" t="str">
        <f ca="1">CONCATENATE(OFFSET(SIMO!$D$2,SUM(ROW()-1)/5,0))</f>
        <v>山露　　　　小郡方面</v>
      </c>
      <c r="B36" s="285"/>
      <c r="C36" s="285"/>
      <c r="D36" s="285" t="str">
        <f ca="1">CONCATENATE(OFFSET(SIMO!$D$2,ROUNDDOWN(SUM(COLUMN()-1),0)*10+SUM(ROW()-1)/5,0))</f>
        <v>広域農道方面</v>
      </c>
      <c r="E36" s="285"/>
      <c r="F36" s="285"/>
      <c r="G36" s="285" t="str">
        <f ca="1">CONCATENATE(OFFSET(SIMO!$D$2,ROUNDDOWN(SUM(COLUMN()-1),0)*10+SUM(ROW()-1)/5,0))</f>
        <v/>
      </c>
      <c r="H36" s="285"/>
      <c r="I36" s="285"/>
      <c r="J36" s="285">
        <f ca="1">OFFSET(SIMO!$D$2,ROUNDDOWN(SUM(COLUMN()-1),0)*10+SUM(ROW()-1)/5,0)</f>
        <v>0</v>
      </c>
      <c r="K36" s="285"/>
      <c r="L36" s="285"/>
      <c r="M36" s="285">
        <f ca="1">OFFSET(SIMO!$D$2,ROUNDDOWN(SUM(COLUMN()-1),0)*10+SUM(ROW()-1)/5,0)</f>
        <v>0</v>
      </c>
      <c r="N36" s="285"/>
      <c r="O36" s="285"/>
    </row>
    <row r="37" spans="1:15" ht="25.9" customHeight="1">
      <c r="A37" s="51"/>
      <c r="B37" s="287">
        <f ca="1">OFFSET(SIMO!$F$2,SUM(ROW()-2)/5,1)</f>
        <v>0</v>
      </c>
      <c r="C37" s="287"/>
      <c r="D37" s="85"/>
      <c r="E37" s="287" t="str">
        <f ca="1">OFFSET(SIMO!$D$2,ROUNDDOWN(SUM(COLUMN()-2),0)*10+SUM(ROW()-2)/5,3)</f>
        <v>フルーツロードへ</v>
      </c>
      <c r="F37" s="287"/>
      <c r="G37" s="85"/>
      <c r="H37" s="287">
        <f ca="1">OFFSET(SIMO!$D$2,ROUNDDOWN(SUM(COLUMN()-2),0)*10+SUM(ROW()-2)/5,3)</f>
        <v>0</v>
      </c>
      <c r="I37" s="287"/>
      <c r="J37" s="33">
        <f ca="1">K39-$H$79</f>
        <v>0</v>
      </c>
      <c r="K37" s="287">
        <f ca="1">OFFSET(SIMO!$D$2,ROUNDDOWN(SUM(COLUMN()-2),0)*10+SUM(ROW()-2)/5,2)</f>
        <v>0</v>
      </c>
      <c r="L37" s="287"/>
      <c r="N37" s="287">
        <f ca="1">OFFSET(SIMO!$D$2,ROUNDDOWN(SUM(COLUMN()-2),0)*10+SUM(ROW()-2)/5,2)</f>
        <v>0</v>
      </c>
      <c r="O37" s="287"/>
    </row>
    <row r="38" spans="1:15" ht="25.9" customHeight="1">
      <c r="A38" s="51"/>
      <c r="B38" s="288" t="str">
        <f ca="1">OFFSET(SIMO!$E$2,SUM(ROW()-3)/5,0)</f>
        <v>右折</v>
      </c>
      <c r="C38" s="288"/>
      <c r="D38" s="85"/>
      <c r="E38" s="288" t="str">
        <f ca="1">OFFSET(SIMO!$D$2,ROUNDDOWN(SUM(COLUMN()-2),0)*10+SUM(ROW()-3)/5,1)</f>
        <v>左折</v>
      </c>
      <c r="F38" s="288"/>
      <c r="G38" s="85"/>
      <c r="H38" s="288">
        <f ca="1">OFFSET(SIMO!$D$2,ROUNDDOWN(SUM(COLUMN()-2),0)*10+SUM(ROW()-3)/5,1)</f>
        <v>0</v>
      </c>
      <c r="I38" s="288"/>
      <c r="K38" s="288">
        <f ca="1">OFFSET(SIMO!$D$2,ROUNDDOWN(SUM(COLUMN()-2),0)*10+SUM(ROW()-3)/5,1)</f>
        <v>0</v>
      </c>
      <c r="L38" s="288"/>
      <c r="N38" s="288">
        <f ca="1">OFFSET(SIMO!$D$2,ROUNDDOWN(SUM(COLUMN()-2),0)*10+SUM(ROW()-3)/5,1)</f>
        <v>0</v>
      </c>
      <c r="O38" s="288"/>
    </row>
    <row r="39" spans="1:15" ht="25.9" customHeight="1">
      <c r="A39" s="51"/>
      <c r="B39" s="286">
        <f ca="1">OFFSET(SIMO!$C$2,SUM(ROW()-4)/5,-1)</f>
        <v>49.5</v>
      </c>
      <c r="C39" s="286"/>
      <c r="D39" s="85"/>
      <c r="E39" s="286">
        <f ca="1">OFFSET(SIMO!$D$2,ROUNDDOWN(SUM(COLUMN()-2),0)*10+SUM(ROW()-4)/5,-2)</f>
        <v>259.60000000000002</v>
      </c>
      <c r="F39" s="286"/>
      <c r="G39" s="85"/>
      <c r="H39" s="286">
        <f ca="1">OFFSET(SIMO!$D$2,ROUNDDOWN(SUM(COLUMN()-2),0)*10+SUM(ROW()-4)/5,-2)</f>
        <v>0</v>
      </c>
      <c r="I39" s="286"/>
      <c r="K39" s="286">
        <f ca="1">OFFSET(SIMO!$D$2,ROUNDDOWN(SUM(COLUMN()-2),0)*10+SUM(ROW()-4)/5,-1)</f>
        <v>0</v>
      </c>
      <c r="L39" s="286"/>
      <c r="N39" s="286">
        <f ca="1">OFFSET(SIMO!$D$2,ROUNDDOWN(SUM(COLUMN()-2),0)*10+SUM(ROW()-4)/5,-1)</f>
        <v>0</v>
      </c>
      <c r="O39" s="286"/>
    </row>
    <row r="40" spans="1:15" ht="25.9" customHeight="1">
      <c r="A40" s="289" t="str">
        <f ca="1">OFFSET(SIMO!$C$2,SUM(ROW()-3)/5,3)</f>
        <v>K240</v>
      </c>
      <c r="B40" s="290"/>
      <c r="C40" s="31">
        <f t="shared" ref="C40" ca="1" si="23">B39-B34</f>
        <v>5.6000000000000014</v>
      </c>
      <c r="D40" s="284" t="str">
        <f ca="1">OFFSET(SIMO!$D$2,ROUNDDOWN(SUM(COLUMN()-1),0)*10+SUM(ROW()-5)/5,2)</f>
        <v>市道</v>
      </c>
      <c r="E40" s="284"/>
      <c r="F40" s="31">
        <f t="shared" ref="F40" ca="1" si="24">E39-E34</f>
        <v>1</v>
      </c>
      <c r="G40" s="283">
        <f ca="1">OFFSET(SIMO!$D$2,ROUNDDOWN(SUM(COLUMN()-1),0)*10+SUM(ROW()-5)/5,2)</f>
        <v>0</v>
      </c>
      <c r="H40" s="284"/>
      <c r="I40" s="31">
        <f t="shared" ref="I40" ca="1" si="25">H39-H34</f>
        <v>0</v>
      </c>
      <c r="J40" s="30"/>
      <c r="K40" s="30">
        <f ca="1">OFFSET(SIMO!$D$2,ROUNDDOWN(SUM(COLUMN()-2),0)*10+SUM(ROW()-5)/5,1)</f>
        <v>0</v>
      </c>
      <c r="L40" s="30">
        <f t="shared" ref="L40" ca="1" si="26">K39-K34</f>
        <v>0</v>
      </c>
      <c r="M40" s="30"/>
      <c r="N40" s="30">
        <f ca="1">OFFSET(SIMO!$D$2,ROUNDDOWN(SUM(COLUMN()-2),0)*10+SUM(ROW()-5)/5,1)</f>
        <v>0</v>
      </c>
      <c r="O40" s="30">
        <f t="shared" ref="O40" ca="1" si="27">N39-N34</f>
        <v>0</v>
      </c>
    </row>
    <row r="41" spans="1:15" ht="25.9" customHeight="1">
      <c r="A41" s="285" t="str">
        <f ca="1">CONCATENATE(OFFSET(SIMO!$D$2,SUM(ROW()-1)/5,0))</f>
        <v>宇部、小郡方面</v>
      </c>
      <c r="B41" s="285"/>
      <c r="C41" s="285"/>
      <c r="D41" s="285" t="str">
        <f ca="1">CONCATENATE(OFFSET(SIMO!$D$2,ROUNDDOWN(SUM(COLUMN()-1),0)*10+SUM(ROW()-1)/5,0))</f>
        <v/>
      </c>
      <c r="E41" s="285"/>
      <c r="F41" s="285"/>
      <c r="G41" s="285" t="str">
        <f ca="1">CONCATENATE(OFFSET(SIMO!$D$2,ROUNDDOWN(SUM(COLUMN()-1),0)*10+SUM(ROW()-1)/5,0))</f>
        <v/>
      </c>
      <c r="H41" s="285"/>
      <c r="I41" s="285"/>
      <c r="J41" s="285">
        <f ca="1">OFFSET(SIMO!$D$2,ROUNDDOWN(SUM(COLUMN()-1),0)*10+SUM(ROW()-1)/5,0)</f>
        <v>0</v>
      </c>
      <c r="K41" s="285"/>
      <c r="L41" s="285"/>
      <c r="M41" s="285">
        <f ca="1">OFFSET(SIMO!$D$2,ROUNDDOWN(SUM(COLUMN()-1),0)*10+SUM(ROW()-1)/5,0)</f>
        <v>0</v>
      </c>
      <c r="N41" s="285"/>
      <c r="O41" s="285"/>
    </row>
    <row r="42" spans="1:15" ht="25.9" customHeight="1">
      <c r="A42" s="51"/>
      <c r="B42" s="287" t="str">
        <f ca="1">OFFSET(SIMO!$F$2,SUM(ROW()-2)/5,1)</f>
        <v>この後、橋を渡って道なり右</v>
      </c>
      <c r="C42" s="287"/>
      <c r="D42" s="85"/>
      <c r="E42" s="287" t="str">
        <f ca="1">OFFSET(SIMO!$D$2,ROUNDDOWN(SUM(COLUMN()-2),0)*10+SUM(ROW()-2)/5,3)</f>
        <v>『この先交差点あり』立看板の先で右折</v>
      </c>
      <c r="F42" s="287"/>
      <c r="G42" s="85"/>
      <c r="H42" s="287">
        <f ca="1">OFFSET(SIMO!$D$2,ROUNDDOWN(SUM(COLUMN()-2),0)*10+SUM(ROW()-2)/5,3)</f>
        <v>0</v>
      </c>
      <c r="I42" s="287"/>
      <c r="J42" s="33">
        <f ca="1">K44-$H$79</f>
        <v>0</v>
      </c>
      <c r="K42" s="287">
        <f ca="1">OFFSET(SIMO!$D$2,ROUNDDOWN(SUM(COLUMN()-2),0)*10+SUM(ROW()-2)/5,2)</f>
        <v>0</v>
      </c>
      <c r="L42" s="287"/>
      <c r="N42" s="287">
        <f ca="1">OFFSET(SIMO!$D$2,ROUNDDOWN(SUM(COLUMN()-2),0)*10+SUM(ROW()-2)/5,2)</f>
        <v>0</v>
      </c>
      <c r="O42" s="287"/>
    </row>
    <row r="43" spans="1:15" ht="25.9" customHeight="1">
      <c r="A43" s="51"/>
      <c r="B43" s="288" t="str">
        <f ca="1">OFFSET(SIMO!$E$2,SUM(ROW()-3)/5,0)</f>
        <v>道なり左</v>
      </c>
      <c r="C43" s="288"/>
      <c r="D43" s="85"/>
      <c r="E43" s="288" t="str">
        <f ca="1">OFFSET(SIMO!$D$2,ROUNDDOWN(SUM(COLUMN()-2),0)*10+SUM(ROW()-3)/5,1)</f>
        <v>右折</v>
      </c>
      <c r="F43" s="288"/>
      <c r="G43" s="85"/>
      <c r="H43" s="288">
        <f ca="1">OFFSET(SIMO!$D$2,ROUNDDOWN(SUM(COLUMN()-2),0)*10+SUM(ROW()-3)/5,1)</f>
        <v>0</v>
      </c>
      <c r="I43" s="288"/>
      <c r="K43" s="288">
        <f ca="1">OFFSET(SIMO!$D$2,ROUNDDOWN(SUM(COLUMN()-2),0)*10+SUM(ROW()-3)/5,1)</f>
        <v>0</v>
      </c>
      <c r="L43" s="288"/>
      <c r="N43" s="288">
        <f ca="1">OFFSET(SIMO!$D$2,ROUNDDOWN(SUM(COLUMN()-2),0)*10+SUM(ROW()-3)/5,1)</f>
        <v>0</v>
      </c>
      <c r="O43" s="288"/>
    </row>
    <row r="44" spans="1:15" ht="25.9" customHeight="1">
      <c r="A44" s="51"/>
      <c r="B44" s="286">
        <f ca="1">OFFSET(SIMO!$C$2,SUM(ROW()-4)/5,-1)</f>
        <v>51.4</v>
      </c>
      <c r="C44" s="286"/>
      <c r="D44" s="85"/>
      <c r="E44" s="286">
        <f ca="1">OFFSET(SIMO!$D$2,ROUNDDOWN(SUM(COLUMN()-2),0)*10+SUM(ROW()-4)/5,-2)</f>
        <v>266.10000000000002</v>
      </c>
      <c r="F44" s="286"/>
      <c r="G44" s="85"/>
      <c r="H44" s="286">
        <f ca="1">OFFSET(SIMO!$D$2,ROUNDDOWN(SUM(COLUMN()-2),0)*10+SUM(ROW()-4)/5,-2)</f>
        <v>0</v>
      </c>
      <c r="I44" s="286"/>
      <c r="K44" s="286">
        <f ca="1">OFFSET(SIMO!$D$2,ROUNDDOWN(SUM(COLUMN()-2),0)*10+SUM(ROW()-4)/5,-1)</f>
        <v>0</v>
      </c>
      <c r="L44" s="286"/>
      <c r="N44" s="286">
        <f ca="1">OFFSET(SIMO!$D$2,ROUNDDOWN(SUM(COLUMN()-2),0)*10+SUM(ROW()-4)/5,-1)</f>
        <v>0</v>
      </c>
      <c r="O44" s="286"/>
    </row>
    <row r="45" spans="1:15" ht="25.9" customHeight="1">
      <c r="A45" s="289" t="str">
        <f ca="1">OFFSET(SIMO!$C$2,SUM(ROW()-3)/5,3)</f>
        <v>K240</v>
      </c>
      <c r="B45" s="290"/>
      <c r="C45" s="31">
        <f t="shared" ref="C45" ca="1" si="28">B44-B39</f>
        <v>1.8999999999999986</v>
      </c>
      <c r="D45" s="284" t="str">
        <f ca="1">OFFSET(SIMO!$D$2,ROUNDDOWN(SUM(COLUMN()-1),0)*10+SUM(ROW()-5)/5,2)</f>
        <v>K262</v>
      </c>
      <c r="E45" s="284"/>
      <c r="F45" s="31">
        <f t="shared" ref="F45" ca="1" si="29">E44-E39</f>
        <v>6.5</v>
      </c>
      <c r="G45" s="283">
        <f ca="1">OFFSET(SIMO!$D$2,ROUNDDOWN(SUM(COLUMN()-1),0)*10+SUM(ROW()-5)/5,2)</f>
        <v>0</v>
      </c>
      <c r="H45" s="284"/>
      <c r="I45" s="31">
        <f t="shared" ref="I45" ca="1" si="30">H44-H39</f>
        <v>0</v>
      </c>
      <c r="J45" s="30"/>
      <c r="K45" s="30">
        <f ca="1">OFFSET(SIMO!$D$2,ROUNDDOWN(SUM(COLUMN()-2),0)*10+SUM(ROW()-5)/5,1)</f>
        <v>0</v>
      </c>
      <c r="L45" s="30">
        <f t="shared" ref="L45" ca="1" si="31">K44-K39</f>
        <v>0</v>
      </c>
      <c r="M45" s="30"/>
      <c r="N45" s="30">
        <f ca="1">OFFSET(SIMO!$D$2,ROUNDDOWN(SUM(COLUMN()-2),0)*10+SUM(ROW()-5)/5,1)</f>
        <v>0</v>
      </c>
      <c r="O45" s="30">
        <f t="shared" ref="O45" ca="1" si="32">N44-N39</f>
        <v>0</v>
      </c>
    </row>
    <row r="46" spans="1:15" ht="25.9" customHeight="1">
      <c r="A46" s="285" t="str">
        <f ca="1">CONCATENATE(OFFSET(SIMO!$D$2,SUM(ROW()-1)/5,0))</f>
        <v>萩、山口方面</v>
      </c>
      <c r="B46" s="285"/>
      <c r="C46" s="285"/>
      <c r="D46" s="285" t="str">
        <f ca="1">CONCATENATE(OFFSET(SIMO!$D$2,ROUNDDOWN(SUM(COLUMN()-1),0)*10+SUM(ROW()-1)/5,0))</f>
        <v>下関方面</v>
      </c>
      <c r="E46" s="285"/>
      <c r="F46" s="285"/>
      <c r="G46" s="285" t="str">
        <f ca="1">CONCATENATE(OFFSET(SIMO!$D$2,ROUNDDOWN(SUM(COLUMN()-1),0)*10+SUM(ROW()-1)/5,0))</f>
        <v/>
      </c>
      <c r="H46" s="285"/>
      <c r="I46" s="285"/>
      <c r="J46" s="285">
        <f ca="1">OFFSET(SIMO!$D$2,ROUNDDOWN(SUM(COLUMN()-1),0)*10+SUM(ROW()-1)/5,0)</f>
        <v>0</v>
      </c>
      <c r="K46" s="285"/>
      <c r="L46" s="285"/>
      <c r="M46" s="285">
        <f ca="1">OFFSET(SIMO!$D$2,ROUNDDOWN(SUM(COLUMN()-1),0)*10+SUM(ROW()-1)/5,0)</f>
        <v>0</v>
      </c>
      <c r="N46" s="285"/>
      <c r="O46" s="285"/>
    </row>
    <row r="47" spans="1:15" ht="25.9" customHeight="1">
      <c r="A47" s="51"/>
      <c r="B47" s="287">
        <f ca="1">OFFSET(SIMO!$F$2,SUM(ROW()-2)/5,1)</f>
        <v>0</v>
      </c>
      <c r="C47" s="287"/>
      <c r="D47" s="85"/>
      <c r="E47" s="287">
        <f ca="1">OFFSET(SIMO!$D$2,ROUNDDOWN(SUM(COLUMN()-2),0)*10+SUM(ROW()-2)/5,3)</f>
        <v>0</v>
      </c>
      <c r="F47" s="287"/>
      <c r="G47" s="85"/>
      <c r="H47" s="287">
        <f ca="1">OFFSET(SIMO!$D$2,ROUNDDOWN(SUM(COLUMN()-2),0)*10+SUM(ROW()-2)/5,3)</f>
        <v>0</v>
      </c>
      <c r="I47" s="287"/>
      <c r="J47" s="33">
        <f ca="1">K49-$H$79</f>
        <v>0</v>
      </c>
      <c r="K47" s="287">
        <f ca="1">OFFSET(SIMO!$D$2,ROUNDDOWN(SUM(COLUMN()-2),0)*10+SUM(ROW()-2)/5,2)</f>
        <v>0</v>
      </c>
      <c r="L47" s="287"/>
      <c r="N47" s="287">
        <f ca="1">OFFSET(SIMO!$D$2,ROUNDDOWN(SUM(COLUMN()-2),0)*10+SUM(ROW()-2)/5,2)</f>
        <v>0</v>
      </c>
      <c r="O47" s="287"/>
    </row>
    <row r="48" spans="1:15" ht="25.9" customHeight="1">
      <c r="A48" s="51"/>
      <c r="B48" s="288" t="str">
        <f ca="1">OFFSET(SIMO!$E$2,SUM(ROW()-3)/5,0)</f>
        <v>左折</v>
      </c>
      <c r="C48" s="288"/>
      <c r="D48" s="85"/>
      <c r="E48" s="288" t="str">
        <f ca="1">OFFSET(SIMO!$D$2,ROUNDDOWN(SUM(COLUMN()-2),0)*10+SUM(ROW()-3)/5,1)</f>
        <v>右折</v>
      </c>
      <c r="F48" s="288"/>
      <c r="G48" s="85"/>
      <c r="H48" s="288">
        <f ca="1">OFFSET(SIMO!$D$2,ROUNDDOWN(SUM(COLUMN()-2),0)*10+SUM(ROW()-3)/5,1)</f>
        <v>0</v>
      </c>
      <c r="I48" s="288"/>
      <c r="K48" s="288">
        <f ca="1">OFFSET(SIMO!$D$2,ROUNDDOWN(SUM(COLUMN()-2),0)*10+SUM(ROW()-3)/5,1)</f>
        <v>0</v>
      </c>
      <c r="L48" s="288"/>
      <c r="N48" s="288">
        <f ca="1">OFFSET(SIMO!$D$2,ROUNDDOWN(SUM(COLUMN()-2),0)*10+SUM(ROW()-3)/5,1)</f>
        <v>0</v>
      </c>
      <c r="O48" s="288"/>
    </row>
    <row r="49" spans="1:15" ht="25.9" customHeight="1">
      <c r="A49" s="51"/>
      <c r="B49" s="286">
        <f ca="1">OFFSET(SIMO!$C$2,SUM(ROW()-4)/5,-1)</f>
        <v>55.5</v>
      </c>
      <c r="C49" s="286"/>
      <c r="D49" s="85"/>
      <c r="E49" s="286">
        <f ca="1">OFFSET(SIMO!$D$2,ROUNDDOWN(SUM(COLUMN()-2),0)*10+SUM(ROW()-4)/5,-2)</f>
        <v>267</v>
      </c>
      <c r="F49" s="286"/>
      <c r="G49" s="85"/>
      <c r="H49" s="286">
        <f ca="1">OFFSET(SIMO!$D$2,ROUNDDOWN(SUM(COLUMN()-2),0)*10+SUM(ROW()-4)/5,-2)</f>
        <v>0</v>
      </c>
      <c r="I49" s="286"/>
      <c r="K49" s="286">
        <f ca="1">OFFSET(SIMO!$D$2,ROUNDDOWN(SUM(COLUMN()-2),0)*10+SUM(ROW()-4)/5,-1)</f>
        <v>0</v>
      </c>
      <c r="L49" s="286"/>
      <c r="N49" s="286">
        <f ca="1">OFFSET(SIMO!$D$2,ROUNDDOWN(SUM(COLUMN()-2),0)*10+SUM(ROW()-4)/5,-1)</f>
        <v>0</v>
      </c>
      <c r="O49" s="286"/>
    </row>
    <row r="50" spans="1:15" ht="25.9" customHeight="1">
      <c r="A50" s="289" t="str">
        <f ca="1">OFFSET(SIMO!$C$2,SUM(ROW()-3)/5,3)</f>
        <v>K30</v>
      </c>
      <c r="B50" s="290"/>
      <c r="C50" s="31">
        <f t="shared" ref="C50" ca="1" si="33">B49-B44</f>
        <v>4.1000000000000014</v>
      </c>
      <c r="D50" s="284" t="str">
        <f ca="1">OFFSET(SIMO!$D$2,ROUNDDOWN(SUM(COLUMN()-1),0)*10+SUM(ROW()-5)/5,2)</f>
        <v>K34</v>
      </c>
      <c r="E50" s="284"/>
      <c r="F50" s="31">
        <f t="shared" ref="F50" ca="1" si="34">E49-E44</f>
        <v>0.89999999999997726</v>
      </c>
      <c r="G50" s="283">
        <f ca="1">OFFSET(SIMO!$D$2,ROUNDDOWN(SUM(COLUMN()-1),0)*10+SUM(ROW()-5)/5,2)</f>
        <v>0</v>
      </c>
      <c r="H50" s="284"/>
      <c r="I50" s="31">
        <f t="shared" ref="I50" ca="1" si="35">H49-H44</f>
        <v>0</v>
      </c>
      <c r="J50" s="30"/>
      <c r="K50" s="30">
        <f ca="1">OFFSET(SIMO!$D$2,ROUNDDOWN(SUM(COLUMN()-2),0)*10+SUM(ROW()-5)/5,1)</f>
        <v>0</v>
      </c>
      <c r="L50" s="30">
        <f t="shared" ref="L50" ca="1" si="36">K49-K44</f>
        <v>0</v>
      </c>
      <c r="M50" s="30"/>
      <c r="N50" s="30">
        <f ca="1">OFFSET(SIMO!$D$2,ROUNDDOWN(SUM(COLUMN()-2),0)*10+SUM(ROW()-5)/5,1)</f>
        <v>0</v>
      </c>
      <c r="O50" s="30">
        <f t="shared" ref="O50" ca="1" si="37">N49-N44</f>
        <v>0</v>
      </c>
    </row>
    <row r="51" spans="1:15" ht="25.9" customHeight="1">
      <c r="A51" s="285" t="str">
        <f ca="1">CONCATENATE(OFFSET(SIMO!$D$2,SUM(ROW()-1)/5,0))</f>
        <v>柿ノ木原　　　　萩、山口方面</v>
      </c>
      <c r="B51" s="285"/>
      <c r="C51" s="285"/>
      <c r="D51" s="285" t="str">
        <f ca="1">CONCATENATE(OFFSET(SIMO!$D$2,ROUNDDOWN(SUM(COLUMN()-1),0)*10+SUM(ROW()-1)/5,0))</f>
        <v>PC5　セブンイレブン菊川岡枝店</v>
      </c>
      <c r="E51" s="285"/>
      <c r="F51" s="285"/>
      <c r="G51" s="285" t="str">
        <f ca="1">CONCATENATE(OFFSET(SIMO!$D$2,ROUNDDOWN(SUM(COLUMN()-1),0)*10+SUM(ROW()-1)/5,0))</f>
        <v/>
      </c>
      <c r="H51" s="285"/>
      <c r="I51" s="285"/>
      <c r="J51" s="285">
        <f ca="1">OFFSET(SIMO!$D$2,ROUNDDOWN(SUM(COLUMN()-1),0)*10+SUM(ROW()-1)/5,0)</f>
        <v>0</v>
      </c>
      <c r="K51" s="285"/>
      <c r="L51" s="285"/>
      <c r="M51" s="285">
        <f ca="1">OFFSET(SIMO!$D$2,ROUNDDOWN(SUM(COLUMN()-1),0)*10+SUM(ROW()-1)/5,0)</f>
        <v>0</v>
      </c>
      <c r="N51" s="285"/>
      <c r="O51" s="285"/>
    </row>
    <row r="52" spans="1:15" ht="25.9" customHeight="1">
      <c r="A52" s="51"/>
      <c r="B52" s="287">
        <f ca="1">OFFSET(SIMO!$F$2,SUM(ROW()-2)/5,1)</f>
        <v>0</v>
      </c>
      <c r="C52" s="287"/>
      <c r="D52" s="85"/>
      <c r="E52" s="287" t="str">
        <f ca="1">OFFSET(SIMO!$D$2,ROUNDDOWN(SUM(COLUMN()-2),0)*10+SUM(ROW()-2)/5,3)</f>
        <v>必ずレシートをもらって下さい</v>
      </c>
      <c r="F52" s="287"/>
      <c r="G52" s="85"/>
      <c r="H52" s="287">
        <f ca="1">OFFSET(SIMO!$D$2,ROUNDDOWN(SUM(COLUMN()-2),0)*10+SUM(ROW()-2)/5,3)</f>
        <v>0</v>
      </c>
      <c r="I52" s="287"/>
      <c r="J52" s="33">
        <f ca="1">K54-$H$79</f>
        <v>0</v>
      </c>
      <c r="K52" s="287">
        <f ca="1">OFFSET(SIMO!$D$2,ROUNDDOWN(SUM(COLUMN()-2),0)*10+SUM(ROW()-2)/5,2)</f>
        <v>0</v>
      </c>
      <c r="L52" s="287"/>
      <c r="N52" s="287">
        <f ca="1">OFFSET(SIMO!$D$2,ROUNDDOWN(SUM(COLUMN()-2),0)*10+SUM(ROW()-2)/5,2)</f>
        <v>0</v>
      </c>
      <c r="O52" s="287"/>
    </row>
    <row r="53" spans="1:15" ht="25.9" customHeight="1">
      <c r="A53" s="51"/>
      <c r="B53" s="288" t="str">
        <f ca="1">OFFSET(SIMO!$E$2,SUM(ROW()-3)/5,0)</f>
        <v>左折</v>
      </c>
      <c r="C53" s="288"/>
      <c r="D53" s="85"/>
      <c r="E53" s="288" t="str">
        <f ca="1">OFFSET(SIMO!$D$2,ROUNDDOWN(SUM(COLUMN()-2),0)*10+SUM(ROW()-3)/5,1)</f>
        <v>右側</v>
      </c>
      <c r="F53" s="288"/>
      <c r="G53" s="85"/>
      <c r="H53" s="288">
        <f ca="1">OFFSET(SIMO!$D$2,ROUNDDOWN(SUM(COLUMN()-2),0)*10+SUM(ROW()-3)/5,1)</f>
        <v>0</v>
      </c>
      <c r="I53" s="288"/>
      <c r="K53" s="288">
        <f ca="1">OFFSET(SIMO!$D$2,ROUNDDOWN(SUM(COLUMN()-2),0)*10+SUM(ROW()-3)/5,1)</f>
        <v>0</v>
      </c>
      <c r="L53" s="288"/>
      <c r="N53" s="288">
        <f ca="1">OFFSET(SIMO!$D$2,ROUNDDOWN(SUM(COLUMN()-2),0)*10+SUM(ROW()-3)/5,1)</f>
        <v>0</v>
      </c>
      <c r="O53" s="288"/>
    </row>
    <row r="54" spans="1:15" ht="25.9" customHeight="1">
      <c r="A54" s="51"/>
      <c r="B54" s="286">
        <f ca="1">OFFSET(SIMO!$C$2,SUM(ROW()-4)/5,-1)</f>
        <v>56.6</v>
      </c>
      <c r="C54" s="286"/>
      <c r="D54" s="85"/>
      <c r="E54" s="286">
        <f ca="1">OFFSET(SIMO!$D$2,ROUNDDOWN(SUM(COLUMN()-2),0)*10+SUM(ROW()-4)/5,-2)</f>
        <v>273.2</v>
      </c>
      <c r="F54" s="286"/>
      <c r="G54" s="85"/>
      <c r="H54" s="286">
        <f ca="1">OFFSET(SIMO!$D$2,ROUNDDOWN(SUM(COLUMN()-2),0)*10+SUM(ROW()-4)/5,-2)</f>
        <v>0</v>
      </c>
      <c r="I54" s="286"/>
      <c r="K54" s="286">
        <f ca="1">OFFSET(SIMO!$D$2,ROUNDDOWN(SUM(COLUMN()-2),0)*10+SUM(ROW()-4)/5,-1)</f>
        <v>0</v>
      </c>
      <c r="L54" s="286"/>
      <c r="N54" s="286">
        <f ca="1">OFFSET(SIMO!$D$2,ROUNDDOWN(SUM(COLUMN()-2),0)*10+SUM(ROW()-4)/5,-1)</f>
        <v>0</v>
      </c>
      <c r="O54" s="286"/>
    </row>
    <row r="55" spans="1:15" ht="25.9" customHeight="1">
      <c r="A55" s="289" t="str">
        <f ca="1">OFFSET(SIMO!$C$2,SUM(ROW()-3)/5,3)</f>
        <v>K28</v>
      </c>
      <c r="B55" s="290"/>
      <c r="C55" s="31">
        <f t="shared" ref="C55" ca="1" si="38">B54-B49</f>
        <v>1.1000000000000014</v>
      </c>
      <c r="D55" s="284">
        <f ca="1">OFFSET(SIMO!$D$2,ROUNDDOWN(SUM(COLUMN()-1),0)*10+SUM(ROW()-5)/5,2)</f>
        <v>0</v>
      </c>
      <c r="E55" s="284"/>
      <c r="F55" s="31">
        <f t="shared" ref="F55" ca="1" si="39">E54-E49</f>
        <v>6.1999999999999886</v>
      </c>
      <c r="G55" s="283">
        <f ca="1">OFFSET(SIMO!$D$2,ROUNDDOWN(SUM(COLUMN()-1),0)*10+SUM(ROW()-5)/5,2)</f>
        <v>0</v>
      </c>
      <c r="H55" s="284"/>
      <c r="I55" s="31">
        <f t="shared" ref="I55" ca="1" si="40">H54-H49</f>
        <v>0</v>
      </c>
      <c r="J55" s="30"/>
      <c r="K55" s="30">
        <f ca="1">OFFSET(SIMO!$D$2,ROUNDDOWN(SUM(COLUMN()-2),0)*10+SUM(ROW()-5)/5,1)</f>
        <v>0</v>
      </c>
      <c r="L55" s="30">
        <f t="shared" ref="L55" ca="1" si="41">K54-K49</f>
        <v>0</v>
      </c>
      <c r="M55" s="30"/>
      <c r="N55" s="30">
        <f ca="1">OFFSET(SIMO!$D$2,ROUNDDOWN(SUM(COLUMN()-2),0)*10+SUM(ROW()-5)/5,1)</f>
        <v>0</v>
      </c>
      <c r="O55" s="30">
        <f t="shared" ref="O55" ca="1" si="42">N54-N49</f>
        <v>0</v>
      </c>
    </row>
    <row r="56" spans="1:15" ht="25.9" customHeight="1">
      <c r="A56" s="285" t="str">
        <f ca="1">CONCATENATE(OFFSET(SIMO!$D$2,SUM(ROW()-1)/5,0))</f>
        <v>植竹　　　　山口方面</v>
      </c>
      <c r="B56" s="285"/>
      <c r="C56" s="285"/>
      <c r="D56" s="285" t="str">
        <f ca="1">CONCATENATE(OFFSET(SIMO!$D$2,ROUNDDOWN(SUM(COLUMN()-1),0)*10+SUM(ROW()-1)/5,0))</f>
        <v>上岡枝　　　　豊浦方面</v>
      </c>
      <c r="E56" s="285"/>
      <c r="F56" s="285"/>
      <c r="G56" s="285" t="str">
        <f ca="1">CONCATENATE(OFFSET(SIMO!$D$2,ROUNDDOWN(SUM(COLUMN()-1),0)*10+SUM(ROW()-1)/5,0))</f>
        <v/>
      </c>
      <c r="H56" s="285"/>
      <c r="I56" s="285"/>
      <c r="J56" s="285">
        <f ca="1">OFFSET(SIMO!$D$2,ROUNDDOWN(SUM(COLUMN()-1),0)*10+SUM(ROW()-1)/5,0)</f>
        <v>0</v>
      </c>
      <c r="K56" s="285"/>
      <c r="L56" s="285"/>
      <c r="M56" s="285">
        <f ca="1">OFFSET(SIMO!$D$2,ROUNDDOWN(SUM(COLUMN()-1),0)*10+SUM(ROW()-1)/5,0)</f>
        <v>0</v>
      </c>
      <c r="N56" s="285"/>
      <c r="O56" s="285"/>
    </row>
    <row r="57" spans="1:15" ht="25.9" customHeight="1">
      <c r="A57" s="51"/>
      <c r="B57" s="287">
        <f ca="1">OFFSET(SIMO!$F$2,SUM(ROW()-2)/5,1)</f>
        <v>0</v>
      </c>
      <c r="C57" s="287"/>
      <c r="D57" s="85"/>
      <c r="E57" s="287">
        <f ca="1">OFFSET(SIMO!$D$2,ROUNDDOWN(SUM(COLUMN()-2),0)*10+SUM(ROW()-2)/5,3)</f>
        <v>0</v>
      </c>
      <c r="F57" s="287"/>
      <c r="G57" s="85"/>
      <c r="H57" s="287">
        <f ca="1">OFFSET(SIMO!$D$2,ROUNDDOWN(SUM(COLUMN()-2),0)*10+SUM(ROW()-2)/5,3)</f>
        <v>0</v>
      </c>
      <c r="I57" s="287"/>
      <c r="J57" s="33">
        <f ca="1">K59-$H$79</f>
        <v>0</v>
      </c>
      <c r="K57" s="287">
        <f ca="1">OFFSET(SIMO!$D$2,ROUNDDOWN(SUM(COLUMN()-2),0)*10+SUM(ROW()-2)/5,2)</f>
        <v>0</v>
      </c>
      <c r="L57" s="287"/>
      <c r="N57" s="287">
        <f ca="1">OFFSET(SIMO!$D$2,ROUNDDOWN(SUM(COLUMN()-2),0)*10+SUM(ROW()-2)/5,2)</f>
        <v>0</v>
      </c>
      <c r="O57" s="287"/>
    </row>
    <row r="58" spans="1:15" ht="25.9" customHeight="1">
      <c r="A58" s="51"/>
      <c r="B58" s="288" t="s">
        <v>985</v>
      </c>
      <c r="C58" s="288"/>
      <c r="D58" s="85"/>
      <c r="E58" s="288" t="str">
        <f ca="1">OFFSET(SIMO!$D$2,ROUNDDOWN(SUM(COLUMN()-2),0)*10+SUM(ROW()-3)/5,1)</f>
        <v>右折</v>
      </c>
      <c r="F58" s="288"/>
      <c r="G58" s="85"/>
      <c r="H58" s="288">
        <f ca="1">OFFSET(SIMO!$D$2,ROUNDDOWN(SUM(COLUMN()-2),0)*10+SUM(ROW()-3)/5,1)</f>
        <v>0</v>
      </c>
      <c r="I58" s="288"/>
      <c r="K58" s="288">
        <f ca="1">OFFSET(SIMO!$D$2,ROUNDDOWN(SUM(COLUMN()-2),0)*10+SUM(ROW()-3)/5,1)</f>
        <v>0</v>
      </c>
      <c r="L58" s="288"/>
      <c r="N58" s="288">
        <f ca="1">OFFSET(SIMO!$D$2,ROUNDDOWN(SUM(COLUMN()-2),0)*10+SUM(ROW()-3)/5,1)</f>
        <v>0</v>
      </c>
      <c r="O58" s="288"/>
    </row>
    <row r="59" spans="1:15" ht="25.9" customHeight="1">
      <c r="A59" s="51"/>
      <c r="B59" s="286">
        <f ca="1">OFFSET(SIMO!$C$2,SUM(ROW()-4)/5,-1)</f>
        <v>57.6</v>
      </c>
      <c r="C59" s="286"/>
      <c r="D59" s="85"/>
      <c r="E59" s="286">
        <f ca="1">OFFSET(SIMO!$D$2,ROUNDDOWN(SUM(COLUMN()-2),0)*10+SUM(ROW()-4)/5,-2)</f>
        <v>273.39999999999998</v>
      </c>
      <c r="F59" s="286"/>
      <c r="G59" s="85"/>
      <c r="H59" s="286">
        <f ca="1">OFFSET(SIMO!$D$2,ROUNDDOWN(SUM(COLUMN()-2),0)*10+SUM(ROW()-4)/5,-2)</f>
        <v>0</v>
      </c>
      <c r="I59" s="286"/>
      <c r="K59" s="286">
        <f ca="1">OFFSET(SIMO!$D$2,ROUNDDOWN(SUM(COLUMN()-2),0)*10+SUM(ROW()-4)/5,-1)</f>
        <v>0</v>
      </c>
      <c r="L59" s="286"/>
      <c r="N59" s="286">
        <f ca="1">OFFSET(SIMO!$D$2,ROUNDDOWN(SUM(COLUMN()-2),0)*10+SUM(ROW()-4)/5,-1)</f>
        <v>0</v>
      </c>
      <c r="O59" s="286"/>
    </row>
    <row r="60" spans="1:15" ht="25.9" customHeight="1">
      <c r="A60" s="289" t="str">
        <f ca="1">OFFSET(SIMO!$C$2,SUM(ROW()-3)/5,3)</f>
        <v>R435</v>
      </c>
      <c r="B60" s="290"/>
      <c r="C60" s="31">
        <f t="shared" ref="C60" ca="1" si="43">B59-B54</f>
        <v>1</v>
      </c>
      <c r="D60" s="284" t="str">
        <f ca="1">OFFSET(SIMO!$D$2,ROUNDDOWN(SUM(COLUMN()-1),0)*10+SUM(ROW()-5)/5,2)</f>
        <v>R491-K34</v>
      </c>
      <c r="E60" s="284"/>
      <c r="F60" s="31">
        <f t="shared" ref="F60" ca="1" si="44">E59-E54</f>
        <v>0.19999999999998863</v>
      </c>
      <c r="G60" s="283">
        <f ca="1">OFFSET(SIMO!$D$2,ROUNDDOWN(SUM(COLUMN()-1),0)*10+SUM(ROW()-5)/5,2)</f>
        <v>0</v>
      </c>
      <c r="H60" s="284"/>
      <c r="I60" s="31">
        <f t="shared" ref="I60" ca="1" si="45">H59-H54</f>
        <v>0</v>
      </c>
      <c r="J60" s="30"/>
      <c r="K60" s="30">
        <f ca="1">OFFSET(SIMO!$D$2,ROUNDDOWN(SUM(COLUMN()-2),0)*10+SUM(ROW()-5)/5,1)</f>
        <v>0</v>
      </c>
      <c r="L60" s="30">
        <f t="shared" ref="L60" ca="1" si="46">K59-K54</f>
        <v>0</v>
      </c>
      <c r="M60" s="30"/>
      <c r="N60" s="30">
        <f ca="1">OFFSET(SIMO!$D$2,ROUNDDOWN(SUM(COLUMN()-2),0)*10+SUM(ROW()-5)/5,1)</f>
        <v>0</v>
      </c>
      <c r="O60" s="30">
        <f t="shared" ref="O60" ca="1" si="47">N59-N54</f>
        <v>0</v>
      </c>
    </row>
    <row r="61" spans="1:15" ht="25.9" customHeight="1">
      <c r="A61" s="285" t="str">
        <f ca="1">CONCATENATE(OFFSET(SIMO!$D$2,SUM(ROW()-1)/5,0))</f>
        <v>PC1 セブンイレブン山口吉敷店</v>
      </c>
      <c r="B61" s="285"/>
      <c r="C61" s="285"/>
      <c r="D61" s="285" t="str">
        <f ca="1">CONCATENATE(OFFSET(SIMO!$D$2,ROUNDDOWN(SUM(COLUMN()-1),0)*10+SUM(ROW()-1)/5,0))</f>
        <v>秋根南町２丁目　　　　新下関駅方面</v>
      </c>
      <c r="E61" s="285"/>
      <c r="F61" s="285"/>
      <c r="G61" s="285" t="str">
        <f ca="1">CONCATENATE(OFFSET(SIMO!$D$2,ROUNDDOWN(SUM(COLUMN()-1),0)*10+SUM(ROW()-1)/5,0))</f>
        <v/>
      </c>
      <c r="H61" s="285"/>
      <c r="I61" s="285"/>
      <c r="J61" s="285">
        <f ca="1">OFFSET(SIMO!$D$2,ROUNDDOWN(SUM(COLUMN()-1),0)*10+SUM(ROW()-1)/5,0)</f>
        <v>0</v>
      </c>
      <c r="K61" s="285"/>
      <c r="L61" s="285"/>
      <c r="M61" s="285">
        <f ca="1">OFFSET(SIMO!$D$2,ROUNDDOWN(SUM(COLUMN()-1),0)*10+SUM(ROW()-1)/5,0)</f>
        <v>0</v>
      </c>
      <c r="N61" s="285"/>
      <c r="O61" s="285"/>
    </row>
    <row r="62" spans="1:15" ht="25.9" customHeight="1">
      <c r="A62" s="51"/>
      <c r="B62" s="287" t="str">
        <f ca="1">OFFSET(SIMO!$F$2,SUM(ROW()-2)/5,1)</f>
        <v>必ずレシートをもらって下さい</v>
      </c>
      <c r="C62" s="287"/>
      <c r="D62" s="85"/>
      <c r="E62" s="287" t="str">
        <f ca="1">OFFSET(SIMO!$D$2,ROUNDDOWN(SUM(COLUMN()-2),0)*10+SUM(ROW()-2)/5,3)</f>
        <v>左角、セブンイレブン</v>
      </c>
      <c r="F62" s="287"/>
      <c r="G62" s="85"/>
      <c r="H62" s="287">
        <f ca="1">OFFSET(SIMO!$D$2,ROUNDDOWN(SUM(COLUMN()-2),0)*10+SUM(ROW()-2)/5,3)</f>
        <v>0</v>
      </c>
      <c r="I62" s="287"/>
      <c r="J62" s="33">
        <f ca="1">K64-$H$79</f>
        <v>0</v>
      </c>
      <c r="K62" s="287">
        <f ca="1">OFFSET(SIMO!$D$2,ROUNDDOWN(SUM(COLUMN()-2),0)*10+SUM(ROW()-2)/5,2)</f>
        <v>0</v>
      </c>
      <c r="L62" s="287"/>
      <c r="N62" s="287">
        <f ca="1">OFFSET(SIMO!$D$2,ROUNDDOWN(SUM(COLUMN()-2),0)*10+SUM(ROW()-2)/5,2)</f>
        <v>0</v>
      </c>
      <c r="O62" s="287"/>
    </row>
    <row r="63" spans="1:15" ht="25.9" customHeight="1">
      <c r="A63" s="51"/>
      <c r="B63" s="288" t="str">
        <f ca="1">OFFSET(SIMO!$E$2,SUM(ROW()-3)/5,0)</f>
        <v>左側</v>
      </c>
      <c r="C63" s="288"/>
      <c r="D63" s="85"/>
      <c r="E63" s="288" t="str">
        <f ca="1">OFFSET(SIMO!$D$2,ROUNDDOWN(SUM(COLUMN()-2),0)*10+SUM(ROW()-3)/5,1)</f>
        <v>右折</v>
      </c>
      <c r="F63" s="288"/>
      <c r="G63" s="85"/>
      <c r="H63" s="288">
        <f ca="1">OFFSET(SIMO!$D$2,ROUNDDOWN(SUM(COLUMN()-2),0)*10+SUM(ROW()-3)/5,1)</f>
        <v>0</v>
      </c>
      <c r="I63" s="288"/>
      <c r="K63" s="288">
        <f ca="1">OFFSET(SIMO!$D$2,ROUNDDOWN(SUM(COLUMN()-2),0)*10+SUM(ROW()-3)/5,1)</f>
        <v>0</v>
      </c>
      <c r="L63" s="288"/>
      <c r="N63" s="288">
        <f ca="1">OFFSET(SIMO!$D$2,ROUNDDOWN(SUM(COLUMN()-2),0)*10+SUM(ROW()-3)/5,1)</f>
        <v>0</v>
      </c>
      <c r="O63" s="288"/>
    </row>
    <row r="64" spans="1:15" ht="25.9" customHeight="1">
      <c r="A64" s="51"/>
      <c r="B64" s="286">
        <f ca="1">OFFSET(SIMO!$C$2,SUM(ROW()-4)/5,-1)</f>
        <v>70.599999999999994</v>
      </c>
      <c r="C64" s="286"/>
      <c r="D64" s="85"/>
      <c r="E64" s="286">
        <f ca="1">OFFSET(SIMO!$D$2,ROUNDDOWN(SUM(COLUMN()-2),0)*10+SUM(ROW()-4)/5,-2)</f>
        <v>293.5</v>
      </c>
      <c r="F64" s="286"/>
      <c r="G64" s="85"/>
      <c r="H64" s="286">
        <f ca="1">OFFSET(SIMO!$D$2,ROUNDDOWN(SUM(COLUMN()-2),0)*10+SUM(ROW()-4)/5,-2)</f>
        <v>0</v>
      </c>
      <c r="I64" s="286"/>
      <c r="K64" s="286">
        <f ca="1">OFFSET(SIMO!$D$2,ROUNDDOWN(SUM(COLUMN()-2),0)*10+SUM(ROW()-4)/5,-1)</f>
        <v>0</v>
      </c>
      <c r="L64" s="286"/>
      <c r="N64" s="286">
        <f ca="1">OFFSET(SIMO!$D$2,ROUNDDOWN(SUM(COLUMN()-2),0)*10+SUM(ROW()-4)/5,-1)</f>
        <v>0</v>
      </c>
      <c r="O64" s="286"/>
    </row>
    <row r="65" spans="1:15" ht="25.9" customHeight="1">
      <c r="A65" s="289">
        <f ca="1">OFFSET(SIMO!$C$2,SUM(ROW()-3)/5,3)</f>
        <v>0</v>
      </c>
      <c r="B65" s="290"/>
      <c r="C65" s="31">
        <f t="shared" ref="C65" ca="1" si="48">B64-B59</f>
        <v>12.999999999999993</v>
      </c>
      <c r="D65" s="284" t="str">
        <f ca="1">OFFSET(SIMO!$D$2,ROUNDDOWN(SUM(COLUMN()-1),0)*10+SUM(ROW()-5)/5,2)</f>
        <v>K255-K259</v>
      </c>
      <c r="E65" s="284"/>
      <c r="F65" s="31">
        <f t="shared" ref="F65" ca="1" si="49">E64-E59</f>
        <v>20.100000000000023</v>
      </c>
      <c r="G65" s="283">
        <f ca="1">OFFSET(SIMO!$D$2,ROUNDDOWN(SUM(COLUMN()-1),0)*10+SUM(ROW()-5)/5,2)</f>
        <v>0</v>
      </c>
      <c r="H65" s="284"/>
      <c r="I65" s="31">
        <f t="shared" ref="I65" ca="1" si="50">H64-H59</f>
        <v>0</v>
      </c>
      <c r="J65" s="30"/>
      <c r="K65" s="30">
        <f ca="1">OFFSET(SIMO!$D$2,ROUNDDOWN(SUM(COLUMN()-2),0)*10+SUM(ROW()-5)/5,1)</f>
        <v>0</v>
      </c>
      <c r="L65" s="30">
        <f t="shared" ref="L65" ca="1" si="51">K64-K59</f>
        <v>0</v>
      </c>
      <c r="M65" s="30"/>
      <c r="N65" s="30">
        <f ca="1">OFFSET(SIMO!$D$2,ROUNDDOWN(SUM(COLUMN()-2),0)*10+SUM(ROW()-5)/5,1)</f>
        <v>0</v>
      </c>
      <c r="O65" s="30">
        <f t="shared" ref="O65" ca="1" si="52">N64-N59</f>
        <v>0</v>
      </c>
    </row>
    <row r="66" spans="1:15" ht="25.9" customHeight="1">
      <c r="A66" s="285" t="str">
        <f ca="1">CONCATENATE(OFFSET(SIMO!$D$2,SUM(ROW()-1)/5,0))</f>
        <v>吉敷</v>
      </c>
      <c r="B66" s="285"/>
      <c r="C66" s="285"/>
      <c r="D66" s="285" t="str">
        <f ca="1">CONCATENATE(OFFSET(SIMO!$D$2,ROUNDDOWN(SUM(COLUMN()-1),0)*10+SUM(ROW()-1)/5,0))</f>
        <v>　　　　下関駅方面</v>
      </c>
      <c r="E66" s="285"/>
      <c r="F66" s="285"/>
      <c r="G66" s="285" t="str">
        <f ca="1">CONCATENATE(OFFSET(SIMO!$D$2,ROUNDDOWN(SUM(COLUMN()-1),0)*10+SUM(ROW()-1)/5,0))</f>
        <v/>
      </c>
      <c r="H66" s="285"/>
      <c r="I66" s="285"/>
      <c r="J66" s="285">
        <f ca="1">OFFSET(SIMO!$D$2,ROUNDDOWN(SUM(COLUMN()-1),0)*10+SUM(ROW()-1)/5,0)</f>
        <v>0</v>
      </c>
      <c r="K66" s="285"/>
      <c r="L66" s="285"/>
      <c r="M66" s="285">
        <f ca="1">OFFSET(SIMO!$D$2,ROUNDDOWN(SUM(COLUMN()-1),0)*10+SUM(ROW()-1)/5,0)</f>
        <v>0</v>
      </c>
      <c r="N66" s="285"/>
      <c r="O66" s="285"/>
    </row>
    <row r="67" spans="1:15" ht="25.9" customHeight="1">
      <c r="A67" s="51"/>
      <c r="B67" s="287" t="str">
        <f ca="1">OFFSET(SIMO!$F$2,SUM(ROW()-2)/5,1)</f>
        <v>進行方向に表示なし</v>
      </c>
      <c r="C67" s="287"/>
      <c r="D67" s="85"/>
      <c r="E67" s="287">
        <f ca="1">OFFSET(SIMO!$D$2,ROUNDDOWN(SUM(COLUMN()-2),0)*10+SUM(ROW()-2)/5,3)</f>
        <v>0</v>
      </c>
      <c r="F67" s="287"/>
      <c r="G67" s="85"/>
      <c r="H67" s="287">
        <f ca="1">OFFSET(SIMO!$D$2,ROUNDDOWN(SUM(COLUMN()-2),0)*10+SUM(ROW()-2)/5,3)</f>
        <v>0</v>
      </c>
      <c r="I67" s="287"/>
      <c r="J67" s="33">
        <f ca="1">K69-$H$79</f>
        <v>0</v>
      </c>
      <c r="K67" s="287">
        <f ca="1">OFFSET(SIMO!$D$2,ROUNDDOWN(SUM(COLUMN()-2),0)*10+SUM(ROW()-2)/5,2)</f>
        <v>0</v>
      </c>
      <c r="L67" s="287"/>
      <c r="N67" s="287">
        <f ca="1">OFFSET(SIMO!$D$2,ROUNDDOWN(SUM(COLUMN()-2),0)*10+SUM(ROW()-2)/5,2)</f>
        <v>0</v>
      </c>
      <c r="O67" s="287"/>
    </row>
    <row r="68" spans="1:15" ht="25.9" customHeight="1">
      <c r="A68" s="51"/>
      <c r="B68" s="288" t="str">
        <f ca="1">OFFSET(SIMO!$E$2,SUM(ROW()-3)/5,0)</f>
        <v>左折</v>
      </c>
      <c r="C68" s="288"/>
      <c r="D68" s="85"/>
      <c r="E68" s="288" t="str">
        <f ca="1">OFFSET(SIMO!$D$2,ROUNDDOWN(SUM(COLUMN()-2),0)*10+SUM(ROW()-3)/5,1)</f>
        <v>左折</v>
      </c>
      <c r="F68" s="288"/>
      <c r="G68" s="85"/>
      <c r="H68" s="288">
        <f ca="1">OFFSET(SIMO!$D$2,ROUNDDOWN(SUM(COLUMN()-2),0)*10+SUM(ROW()-3)/5,1)</f>
        <v>0</v>
      </c>
      <c r="I68" s="288"/>
      <c r="K68" s="288">
        <f ca="1">OFFSET(SIMO!$D$2,ROUNDDOWN(SUM(COLUMN()-2),0)*10+SUM(ROW()-3)/5,1)</f>
        <v>0</v>
      </c>
      <c r="L68" s="288"/>
      <c r="N68" s="288">
        <f ca="1">OFFSET(SIMO!$D$2,ROUNDDOWN(SUM(COLUMN()-2),0)*10+SUM(ROW()-3)/5,1)</f>
        <v>0</v>
      </c>
      <c r="O68" s="288"/>
    </row>
    <row r="69" spans="1:15" ht="25.9" customHeight="1">
      <c r="A69" s="51"/>
      <c r="B69" s="286">
        <f ca="1">OFFSET(SIMO!$C$2,SUM(ROW()-4)/5,-1)</f>
        <v>72.400000000000006</v>
      </c>
      <c r="C69" s="286"/>
      <c r="D69" s="85"/>
      <c r="E69" s="286">
        <f ca="1">OFFSET(SIMO!$D$2,ROUNDDOWN(SUM(COLUMN()-2),0)*10+SUM(ROW()-4)/5,-2)</f>
        <v>296.2</v>
      </c>
      <c r="F69" s="286"/>
      <c r="G69" s="85"/>
      <c r="H69" s="286">
        <f ca="1">OFFSET(SIMO!$D$2,ROUNDDOWN(SUM(COLUMN()-2),0)*10+SUM(ROW()-4)/5,-2)</f>
        <v>0</v>
      </c>
      <c r="I69" s="286"/>
      <c r="K69" s="286">
        <f ca="1">OFFSET(SIMO!$D$2,ROUNDDOWN(SUM(COLUMN()-2),0)*10+SUM(ROW()-4)/5,-1)</f>
        <v>0</v>
      </c>
      <c r="L69" s="286"/>
      <c r="N69" s="286">
        <f ca="1">OFFSET(SIMO!$D$2,ROUNDDOWN(SUM(COLUMN()-2),0)*10+SUM(ROW()-4)/5,-1)</f>
        <v>0</v>
      </c>
      <c r="O69" s="286"/>
    </row>
    <row r="70" spans="1:15" ht="25.9" customHeight="1">
      <c r="A70" s="289" t="str">
        <f ca="1">OFFSET(SIMO!$C$2,SUM(ROW()-3)/5,3)</f>
        <v>R9</v>
      </c>
      <c r="B70" s="290"/>
      <c r="C70" s="31">
        <f t="shared" ref="C70" ca="1" si="53">B69-B64</f>
        <v>1.8000000000000114</v>
      </c>
      <c r="D70" s="284" t="str">
        <f ca="1">OFFSET(SIMO!$D$2,ROUNDDOWN(SUM(COLUMN()-1),0)*10+SUM(ROW()-5)/5,2)</f>
        <v>R191</v>
      </c>
      <c r="E70" s="284"/>
      <c r="F70" s="31">
        <f t="shared" ref="F70" ca="1" si="54">E69-E64</f>
        <v>2.6999999999999886</v>
      </c>
      <c r="G70" s="283">
        <f ca="1">OFFSET(SIMO!$D$2,ROUNDDOWN(SUM(COLUMN()-1),0)*10+SUM(ROW()-5)/5,2)</f>
        <v>0</v>
      </c>
      <c r="H70" s="284"/>
      <c r="I70" s="31">
        <f t="shared" ref="I70" ca="1" si="55">H69-H64</f>
        <v>0</v>
      </c>
      <c r="J70" s="30"/>
      <c r="K70" s="30">
        <f ca="1">OFFSET(SIMO!$D$2,ROUNDDOWN(SUM(COLUMN()-2),0)*10+SUM(ROW()-5)/5,1)</f>
        <v>0</v>
      </c>
      <c r="L70" s="30">
        <f t="shared" ref="L70" ca="1" si="56">K69-K64</f>
        <v>0</v>
      </c>
      <c r="M70" s="30"/>
      <c r="N70" s="30">
        <f ca="1">OFFSET(SIMO!$D$2,ROUNDDOWN(SUM(COLUMN()-2),0)*10+SUM(ROW()-5)/5,1)</f>
        <v>0</v>
      </c>
      <c r="O70" s="30">
        <f t="shared" ref="O70" ca="1" si="57">N69-N64</f>
        <v>0</v>
      </c>
    </row>
    <row r="71" spans="1:15" ht="25.9" customHeight="1">
      <c r="A71" s="285" t="str">
        <f ca="1">CONCATENATE(OFFSET(SIMO!$D$2,SUM(ROW()-1)/5,0))</f>
        <v/>
      </c>
      <c r="B71" s="285"/>
      <c r="C71" s="285"/>
      <c r="D71" s="285" t="str">
        <f ca="1">CONCATENATE(OFFSET(SIMO!$D$2,ROUNDDOWN(SUM(COLUMN()-1),0)*10+SUM(ROW()-1)/5,0))</f>
        <v>山の田　　　　下関駅方面</v>
      </c>
      <c r="E71" s="285"/>
      <c r="F71" s="285"/>
      <c r="G71" s="285" t="str">
        <f ca="1">CONCATENATE(OFFSET(SIMO!$D$2,ROUNDDOWN(SUM(COLUMN()-1),0)*10+SUM(ROW()-1)/5,0))</f>
        <v/>
      </c>
      <c r="H71" s="285"/>
      <c r="I71" s="285"/>
      <c r="J71" s="285">
        <f ca="1">OFFSET(SIMO!$D$2,ROUNDDOWN(SUM(COLUMN()-1),0)*10+SUM(ROW()-1)/5,0)</f>
        <v>0</v>
      </c>
      <c r="K71" s="285"/>
      <c r="L71" s="285"/>
      <c r="M71" s="285">
        <f ca="1">OFFSET(SIMO!$D$2,ROUNDDOWN(SUM(COLUMN()-1),0)*10+SUM(ROW()-1)/5,0)</f>
        <v>0</v>
      </c>
      <c r="N71" s="285"/>
      <c r="O71" s="285"/>
    </row>
    <row r="72" spans="1:15" ht="25.9" customHeight="1">
      <c r="A72" s="51"/>
      <c r="B72" s="287" t="str">
        <f ca="1">OFFSET(SIMO!$F$2,SUM(ROW()-2)/5,1)</f>
        <v>電光掲示板から200mほど先</v>
      </c>
      <c r="C72" s="287"/>
      <c r="D72" s="85"/>
      <c r="E72" s="287" t="str">
        <f ca="1">OFFSET(SIMO!$D$2,ROUNDDOWN(SUM(COLUMN()-2),0)*10+SUM(ROW()-2)/5,3)</f>
        <v>左角、ロイヤルホスト</v>
      </c>
      <c r="F72" s="287"/>
      <c r="G72" s="85"/>
      <c r="H72" s="291">
        <f ca="1">OFFSET(SIMO!$D$2,ROUNDDOWN(SUM(COLUMN()-2),0)*10+SUM(ROW()-2)/5,3)</f>
        <v>0</v>
      </c>
      <c r="I72" s="291"/>
      <c r="J72" s="33">
        <f ca="1">K74-$H$79</f>
        <v>0</v>
      </c>
      <c r="K72" s="287">
        <f ca="1">OFFSET(SIMO!$D$2,ROUNDDOWN(SUM(COLUMN()-2),0)*10+SUM(ROW()-2)/5,2)</f>
        <v>0</v>
      </c>
      <c r="L72" s="287"/>
      <c r="N72" s="287">
        <f ca="1">OFFSET(SIMO!$D$2,ROUNDDOWN(SUM(COLUMN()-2),0)*10+SUM(ROW()-2)/5,2)</f>
        <v>0</v>
      </c>
      <c r="O72" s="287"/>
    </row>
    <row r="73" spans="1:15" ht="25.9" customHeight="1">
      <c r="A73" s="51"/>
      <c r="B73" s="288" t="str">
        <f ca="1">OFFSET(SIMO!$E$2,SUM(ROW()-3)/5,0)</f>
        <v>分岐左</v>
      </c>
      <c r="C73" s="288"/>
      <c r="D73" s="85"/>
      <c r="E73" s="288" t="str">
        <f ca="1">OFFSET(SIMO!$D$2,ROUNDDOWN(SUM(COLUMN()-2),0)*10+SUM(ROW()-3)/5,1)</f>
        <v>右折</v>
      </c>
      <c r="F73" s="288"/>
      <c r="G73" s="85"/>
      <c r="H73" s="288">
        <f ca="1">OFFSET(SIMO!$D$2,ROUNDDOWN(SUM(COLUMN()-2),0)*10+SUM(ROW()-3)/5,1)</f>
        <v>0</v>
      </c>
      <c r="I73" s="288"/>
      <c r="K73" s="288">
        <f ca="1">OFFSET(SIMO!$D$2,ROUNDDOWN(SUM(COLUMN()-2),0)*10+SUM(ROW()-3)/5,1)</f>
        <v>0</v>
      </c>
      <c r="L73" s="288"/>
      <c r="N73" s="288">
        <f ca="1">OFFSET(SIMO!$D$2,ROUNDDOWN(SUM(COLUMN()-2),0)*10+SUM(ROW()-3)/5,1)</f>
        <v>0</v>
      </c>
      <c r="O73" s="288"/>
    </row>
    <row r="74" spans="1:15" ht="25.9" customHeight="1">
      <c r="A74" s="51"/>
      <c r="B74" s="286">
        <f ca="1">OFFSET(SIMO!$C$2,SUM(ROW()-4)/5,-1)</f>
        <v>117.5</v>
      </c>
      <c r="C74" s="286"/>
      <c r="D74" s="85"/>
      <c r="E74" s="286">
        <f ca="1">OFFSET(SIMO!$D$2,ROUNDDOWN(SUM(COLUMN()-2),0)*10+SUM(ROW()-4)/5,-2)</f>
        <v>297.7</v>
      </c>
      <c r="F74" s="286"/>
      <c r="G74" s="85"/>
      <c r="H74" s="286">
        <f ca="1">OFFSET(SIMO!$D$2,ROUNDDOWN(SUM(COLUMN()-2),0)*10+SUM(ROW()-4)/5,-2)</f>
        <v>0</v>
      </c>
      <c r="I74" s="286"/>
      <c r="K74" s="286">
        <f ca="1">OFFSET(SIMO!$D$2,ROUNDDOWN(SUM(COLUMN()-2),0)*10+SUM(ROW()-4)/5,-1)</f>
        <v>0</v>
      </c>
      <c r="L74" s="286"/>
      <c r="N74" s="286">
        <f ca="1">OFFSET(SIMO!$D$2,ROUNDDOWN(SUM(COLUMN()-2),0)*10+SUM(ROW()-4)/5,-1)</f>
        <v>0</v>
      </c>
      <c r="O74" s="286"/>
    </row>
    <row r="75" spans="1:15" ht="25.9" customHeight="1">
      <c r="A75" s="289" t="str">
        <f ca="1">OFFSET(SIMO!$C$2,SUM(ROW()-3)/5,3)</f>
        <v>市道</v>
      </c>
      <c r="B75" s="290"/>
      <c r="C75" s="31">
        <f t="shared" ref="C75" ca="1" si="58">B74-B69</f>
        <v>45.099999999999994</v>
      </c>
      <c r="D75" s="284" t="str">
        <f ca="1">OFFSET(SIMO!$D$2,ROUNDDOWN(SUM(COLUMN()-1),0)*10+SUM(ROW()-5)/5,2)</f>
        <v>R191</v>
      </c>
      <c r="E75" s="284"/>
      <c r="F75" s="31">
        <f t="shared" ref="F75" ca="1" si="59">E74-E69</f>
        <v>1.5</v>
      </c>
      <c r="G75" s="283">
        <f ca="1">OFFSET(SIMO!$D$2,ROUNDDOWN(SUM(COLUMN()-1),0)*10+SUM(ROW()-5)/5,2)</f>
        <v>0</v>
      </c>
      <c r="H75" s="284"/>
      <c r="I75" s="31">
        <f t="shared" ref="I75" ca="1" si="60">H74-H69</f>
        <v>0</v>
      </c>
      <c r="J75" s="30"/>
      <c r="K75" s="30">
        <f ca="1">OFFSET(SIMO!$D$2,ROUNDDOWN(SUM(COLUMN()-2),0)*10+SUM(ROW()-5)/5,1)</f>
        <v>0</v>
      </c>
      <c r="L75" s="30">
        <f t="shared" ref="L75" ca="1" si="61">K74-K69</f>
        <v>0</v>
      </c>
      <c r="M75" s="30"/>
      <c r="N75" s="30">
        <f ca="1">OFFSET(SIMO!$D$2,ROUNDDOWN(SUM(COLUMN()-2),0)*10+SUM(ROW()-5)/5,1)</f>
        <v>0</v>
      </c>
      <c r="O75" s="30">
        <f t="shared" ref="O75" ca="1" si="62">N74-N69</f>
        <v>0</v>
      </c>
    </row>
    <row r="76" spans="1:15" ht="25.9" customHeight="1">
      <c r="A76" s="285" t="str">
        <f ca="1">CONCATENATE(OFFSET(SIMO!$D$2,SUM(ROW()-1)/5,0))</f>
        <v>一時停止標識</v>
      </c>
      <c r="B76" s="285"/>
      <c r="C76" s="285"/>
      <c r="D76" s="285" t="str">
        <f ca="1">CONCATENATE(OFFSET(SIMO!$D$2,ROUNDDOWN(SUM(COLUMN()-1),0)*10+SUM(ROW()-1)/5,0))</f>
        <v/>
      </c>
      <c r="E76" s="285"/>
      <c r="F76" s="285"/>
      <c r="G76" s="285" t="str">
        <f ca="1">CONCATENATE(OFFSET(SIMO!$D$2,ROUNDDOWN(SUM(COLUMN()-1),0)*10+SUM(ROW()-1)/5,0))</f>
        <v/>
      </c>
      <c r="H76" s="285"/>
      <c r="I76" s="285"/>
      <c r="J76" s="285">
        <f ca="1">OFFSET(SIMO!$D$2,ROUNDDOWN(SUM(COLUMN()-1),0)*10+SUM(ROW()-1)/5,0)</f>
        <v>0</v>
      </c>
      <c r="K76" s="285"/>
      <c r="L76" s="285"/>
      <c r="M76" s="285">
        <f ca="1">OFFSET(SIMO!$D$2,ROUNDDOWN(SUM(COLUMN()-1),0)*10+SUM(ROW()-1)/5,0)</f>
        <v>0</v>
      </c>
      <c r="N76" s="285"/>
      <c r="O76" s="285"/>
    </row>
    <row r="77" spans="1:15" ht="25.9" customHeight="1">
      <c r="A77" s="51"/>
      <c r="B77" s="287">
        <f ca="1">OFFSET(SIMO!$F$2,SUM(ROW()-2)/5,1)</f>
        <v>0</v>
      </c>
      <c r="C77" s="287"/>
      <c r="D77" s="249"/>
      <c r="E77" s="287">
        <f ca="1">OFFSET(SIMO!$D$2,ROUNDDOWN(SUM(COLUMN()-2),0)*10+SUM(ROW()-2)/5,3)</f>
        <v>0</v>
      </c>
      <c r="F77" s="287"/>
      <c r="G77" s="85"/>
      <c r="H77" s="287">
        <f ca="1">OFFSET(SIMO!$D$2,ROUNDDOWN(SUM(COLUMN()-2),0)*10+SUM(ROW()-2)/5,3)</f>
        <v>0</v>
      </c>
      <c r="I77" s="287"/>
      <c r="J77" s="33">
        <f ca="1">K79-$H$79</f>
        <v>0</v>
      </c>
      <c r="K77" s="287">
        <f ca="1">OFFSET(SIMO!$D$2,ROUNDDOWN(SUM(COLUMN()-2),0)*10+SUM(ROW()-2)/5,2)</f>
        <v>0</v>
      </c>
      <c r="L77" s="287"/>
      <c r="N77" s="287">
        <f ca="1">OFFSET(SIMO!$D$2,ROUNDDOWN(SUM(COLUMN()-2),0)*10+SUM(ROW()-2)/5,2)</f>
        <v>0</v>
      </c>
      <c r="O77" s="287"/>
    </row>
    <row r="78" spans="1:15" ht="25.9" customHeight="1">
      <c r="A78" s="51"/>
      <c r="B78" s="288" t="str">
        <f ca="1">OFFSET(SIMO!$E$2,SUM(ROW()-3)/5,0)</f>
        <v>左折</v>
      </c>
      <c r="C78" s="288"/>
      <c r="D78" s="249"/>
      <c r="E78" s="288">
        <f ca="1">OFFSET(SIMO!$D$2,ROUNDDOWN(SUM(COLUMN()-2),0)*10+SUM(ROW()-3)/5,1)</f>
        <v>0</v>
      </c>
      <c r="F78" s="288"/>
      <c r="G78" s="85"/>
      <c r="H78" s="288">
        <f ca="1">OFFSET(SIMO!$D$2,ROUNDDOWN(SUM(COLUMN()-2),0)*10+SUM(ROW()-3)/5,1)</f>
        <v>0</v>
      </c>
      <c r="I78" s="288"/>
      <c r="K78" s="288">
        <f ca="1">OFFSET(SIMO!$D$2,ROUNDDOWN(SUM(COLUMN()-2),0)*10+SUM(ROW()-3)/5,1)</f>
        <v>0</v>
      </c>
      <c r="L78" s="288"/>
      <c r="N78" s="288">
        <f ca="1">OFFSET(SIMO!$D$2,ROUNDDOWN(SUM(COLUMN()-2),0)*10+SUM(ROW()-3)/5,1)</f>
        <v>0</v>
      </c>
      <c r="O78" s="288"/>
    </row>
    <row r="79" spans="1:15" ht="25.9" customHeight="1">
      <c r="A79" s="51"/>
      <c r="B79" s="286">
        <f ca="1">OFFSET(SIMO!$C$2,SUM(ROW()-4)/5,-1)</f>
        <v>122.2</v>
      </c>
      <c r="C79" s="286"/>
      <c r="D79" s="249"/>
      <c r="E79" s="286">
        <f ca="1">OFFSET(SIMO!$D$2,ROUNDDOWN(SUM(COLUMN()-2),0)*10+SUM(ROW()-4)/5,-2)</f>
        <v>0</v>
      </c>
      <c r="F79" s="286"/>
      <c r="G79" s="85"/>
      <c r="H79" s="286">
        <f ca="1">OFFSET(SIMO!$D$2,ROUNDDOWN(SUM(COLUMN()-2),0)*10+SUM(ROW()-4)/5,-2)</f>
        <v>0</v>
      </c>
      <c r="I79" s="286"/>
      <c r="K79" s="286">
        <f ca="1">OFFSET(SIMO!$D$2,ROUNDDOWN(SUM(COLUMN()-2),0)*10+SUM(ROW()-4)/5,-1)</f>
        <v>0</v>
      </c>
      <c r="L79" s="286"/>
      <c r="N79" s="286">
        <f ca="1">OFFSET(SIMO!$D$2,ROUNDDOWN(SUM(COLUMN()-2),0)*10+SUM(ROW()-4)/5,-1)</f>
        <v>0</v>
      </c>
      <c r="O79" s="286"/>
    </row>
    <row r="80" spans="1:15" ht="25.9" customHeight="1">
      <c r="A80" s="289" t="str">
        <f ca="1">OFFSET(SIMO!$C$2,SUM(ROW()-3)/5,3)</f>
        <v>K13</v>
      </c>
      <c r="B80" s="290"/>
      <c r="C80" s="31">
        <f t="shared" ref="C80" ca="1" si="63">B79-B74</f>
        <v>4.7000000000000028</v>
      </c>
      <c r="D80" s="283">
        <f ca="1">OFFSET(SIMO!$D$2,ROUNDDOWN(SUM(COLUMN()-1),0)*10+SUM(ROW()-5)/5,2)</f>
        <v>0</v>
      </c>
      <c r="E80" s="284"/>
      <c r="F80" s="31">
        <f t="shared" ref="F80" ca="1" si="64">E79-E74</f>
        <v>-297.7</v>
      </c>
      <c r="G80" s="283">
        <f ca="1">OFFSET(SIMO!$D$2,ROUNDDOWN(SUM(COLUMN()-1),0)*10+SUM(ROW()-5)/5,2)</f>
        <v>0</v>
      </c>
      <c r="H80" s="284"/>
      <c r="I80" s="31">
        <f t="shared" ref="I80" ca="1" si="65">H79-H74</f>
        <v>0</v>
      </c>
      <c r="J80" s="30"/>
      <c r="K80" s="30">
        <f ca="1">OFFSET(SIMO!$D$2,ROUNDDOWN(SUM(COLUMN()-2),0)*10+SUM(ROW()-5)/5,1)</f>
        <v>0</v>
      </c>
      <c r="L80" s="30">
        <f t="shared" ref="L80" ca="1" si="66">K79-K74</f>
        <v>0</v>
      </c>
      <c r="M80" s="30"/>
      <c r="N80" s="30">
        <f ca="1">OFFSET(SIMO!$D$2,ROUNDDOWN(SUM(COLUMN()-2),0)*10+SUM(ROW()-5)/5,1)</f>
        <v>0</v>
      </c>
      <c r="O80" s="30">
        <f t="shared" ref="O80" ca="1" si="67">N79-N74</f>
        <v>0</v>
      </c>
    </row>
    <row r="81" spans="1:15" ht="25.9" customHeight="1">
      <c r="A81" s="285" t="str">
        <f ca="1">CONCATENATE(OFFSET(SIMO!$D$2,SUM(ROW()-1)/5,0))</f>
        <v>PC2 津和野温泉なごみの里</v>
      </c>
      <c r="B81" s="285"/>
      <c r="C81" s="285"/>
      <c r="D81" s="285" t="str">
        <f ca="1">CONCATENATE(OFFSET(SIMO!$D$2,ROUNDDOWN(SUM(COLUMN()-1),0)*10+SUM(ROW()-1)/5,0))</f>
        <v/>
      </c>
      <c r="E81" s="285"/>
      <c r="F81" s="285"/>
      <c r="G81" s="285" t="str">
        <f ca="1">CONCATENATE(OFFSET(SIMO!$D$2,ROUNDDOWN(SUM(COLUMN()-1),0)*10+SUM(ROW()-1)/5,0))</f>
        <v/>
      </c>
      <c r="H81" s="285"/>
      <c r="I81" s="285"/>
      <c r="J81" s="285">
        <f ca="1">OFFSET(SIMO!$D$2,ROUNDDOWN(SUM(COLUMN()-1),0)*10+SUM(ROW()-1)/5,0)</f>
        <v>0</v>
      </c>
      <c r="K81" s="285"/>
      <c r="L81" s="285"/>
      <c r="M81" s="285">
        <f ca="1">OFFSET(SIMO!$D$2,ROUNDDOWN(SUM(COLUMN()-1),0)*10+SUM(ROW()-1)/5,0)</f>
        <v>0</v>
      </c>
      <c r="N81" s="285"/>
      <c r="O81" s="285"/>
    </row>
    <row r="82" spans="1:15" ht="25.9" customHeight="1">
      <c r="A82" s="51"/>
      <c r="B82" s="287" t="str">
        <f ca="1">OFFSET(SIMO!$F$2,SUM(ROW()-2)/5,1)</f>
        <v>ここから来た道を戻る</v>
      </c>
      <c r="C82" s="287"/>
      <c r="D82" s="249"/>
      <c r="E82" s="287">
        <f ca="1">OFFSET(SIMO!$D$2,ROUNDDOWN(SUM(COLUMN()-2),0)*10+SUM(ROW()-2)/5,3)</f>
        <v>0</v>
      </c>
      <c r="F82" s="287"/>
      <c r="G82" s="85"/>
      <c r="H82" s="287">
        <f ca="1">OFFSET(SIMO!$D$2,ROUNDDOWN(SUM(COLUMN()-2),0)*10+SUM(ROW()-2)/5,3)</f>
        <v>0</v>
      </c>
      <c r="I82" s="287"/>
      <c r="J82" s="33">
        <f ca="1">K84-$H$79</f>
        <v>0</v>
      </c>
      <c r="K82" s="287">
        <f ca="1">OFFSET(SIMO!$D$2,ROUNDDOWN(SUM(COLUMN()-2),0)*10+SUM(ROW()-2)/5,2)</f>
        <v>0</v>
      </c>
      <c r="L82" s="287"/>
      <c r="N82" s="287">
        <f ca="1">OFFSET(SIMO!$D$2,ROUNDDOWN(SUM(COLUMN()-2),0)*10+SUM(ROW()-2)/5,2)</f>
        <v>0</v>
      </c>
      <c r="O82" s="287"/>
    </row>
    <row r="83" spans="1:15" ht="25.9" customHeight="1">
      <c r="A83" s="51"/>
      <c r="B83" s="288" t="str">
        <f ca="1">OFFSET(SIMO!$E$2,SUM(ROW()-3)/5,0)</f>
        <v>左側</v>
      </c>
      <c r="C83" s="288"/>
      <c r="D83" s="249"/>
      <c r="E83" s="288">
        <f ca="1">OFFSET(SIMO!$D$2,ROUNDDOWN(SUM(COLUMN()-2),0)*10+SUM(ROW()-3)/5,1)</f>
        <v>0</v>
      </c>
      <c r="F83" s="288"/>
      <c r="G83" s="85"/>
      <c r="H83" s="288">
        <f ca="1">OFFSET(SIMO!$D$2,ROUNDDOWN(SUM(COLUMN()-2),0)*10+SUM(ROW()-3)/5,1)</f>
        <v>0</v>
      </c>
      <c r="I83" s="288"/>
      <c r="K83" s="288">
        <f ca="1">OFFSET(SIMO!$D$2,ROUNDDOWN(SUM(COLUMN()-2),0)*10+SUM(ROW()-3)/5,1)</f>
        <v>0</v>
      </c>
      <c r="L83" s="288"/>
      <c r="N83" s="288">
        <f ca="1">OFFSET(SIMO!$D$2,ROUNDDOWN(SUM(COLUMN()-2),0)*10+SUM(ROW()-3)/5,1)</f>
        <v>0</v>
      </c>
      <c r="O83" s="288"/>
    </row>
    <row r="84" spans="1:15" ht="25.9" customHeight="1">
      <c r="A84" s="51"/>
      <c r="B84" s="286">
        <f ca="1">OFFSET(SIMO!$C$2,SUM(ROW()-4)/5,-1)</f>
        <v>122.6</v>
      </c>
      <c r="C84" s="286"/>
      <c r="D84" s="249"/>
      <c r="E84" s="286">
        <f ca="1">OFFSET(SIMO!$D$2,ROUNDDOWN(SUM(COLUMN()-2),0)*10+SUM(ROW()-4)/5,-2)</f>
        <v>0</v>
      </c>
      <c r="F84" s="286"/>
      <c r="G84" s="85"/>
      <c r="H84" s="286">
        <f ca="1">OFFSET(SIMO!$D$2,ROUNDDOWN(SUM(COLUMN()-2),0)*10+SUM(ROW()-4)/5,-2)</f>
        <v>0</v>
      </c>
      <c r="I84" s="286"/>
      <c r="K84" s="286">
        <f ca="1">OFFSET(SIMO!$D$2,ROUNDDOWN(SUM(COLUMN()-2),0)*10+SUM(ROW()-4)/5,-1)</f>
        <v>0</v>
      </c>
      <c r="L84" s="286"/>
      <c r="N84" s="286">
        <f ca="1">OFFSET(SIMO!$D$2,ROUNDDOWN(SUM(COLUMN()-2),0)*10+SUM(ROW()-4)/5,-1)</f>
        <v>0</v>
      </c>
      <c r="O84" s="286"/>
    </row>
    <row r="85" spans="1:15" ht="25.9" customHeight="1">
      <c r="A85" s="289">
        <f ca="1">OFFSET(SIMO!$C$2,SUM(ROW()-3)/5,3)</f>
        <v>0</v>
      </c>
      <c r="B85" s="290"/>
      <c r="C85" s="31">
        <f t="shared" ref="C85" ca="1" si="68">B84-B79</f>
        <v>0.39999999999999147</v>
      </c>
      <c r="D85" s="283">
        <f ca="1">OFFSET(SIMO!$D$2,ROUNDDOWN(SUM(COLUMN()-1),0)*10+SUM(ROW()-5)/5,2)</f>
        <v>0</v>
      </c>
      <c r="E85" s="284"/>
      <c r="F85" s="31">
        <f t="shared" ref="F85" ca="1" si="69">E84-E79</f>
        <v>0</v>
      </c>
      <c r="G85" s="283">
        <f ca="1">OFFSET(SIMO!$D$2,ROUNDDOWN(SUM(COLUMN()-1),0)*10+SUM(ROW()-5)/5,2)</f>
        <v>0</v>
      </c>
      <c r="H85" s="284"/>
      <c r="I85" s="31">
        <f t="shared" ref="I85" ca="1" si="70">H84-H79</f>
        <v>0</v>
      </c>
      <c r="J85" s="30"/>
      <c r="K85" s="30">
        <f ca="1">OFFSET(SIMO!$D$2,ROUNDDOWN(SUM(COLUMN()-2),0)*10+SUM(ROW()-5)/5,1)</f>
        <v>0</v>
      </c>
      <c r="L85" s="30">
        <f t="shared" ref="L85" ca="1" si="71">K84-K79</f>
        <v>0</v>
      </c>
      <c r="M85" s="30"/>
      <c r="N85" s="30">
        <f ca="1">OFFSET(SIMO!$D$2,ROUNDDOWN(SUM(COLUMN()-2),0)*10+SUM(ROW()-5)/5,1)</f>
        <v>0</v>
      </c>
      <c r="O85" s="30">
        <f t="shared" ref="O85" ca="1" si="72">N84-N79</f>
        <v>0</v>
      </c>
    </row>
    <row r="86" spans="1:15" ht="25.9" customHeight="1">
      <c r="A86" s="285" t="str">
        <f ca="1">CONCATENATE(OFFSET(SIMO!$D$2,SUM(ROW()-1)/5,0))</f>
        <v/>
      </c>
      <c r="B86" s="285"/>
      <c r="C86" s="285"/>
      <c r="D86" s="285" t="str">
        <f ca="1">CONCATENATE(OFFSET(SIMO!$D$2,ROUNDDOWN(SUM(COLUMN()-1),0)*10+SUM(ROW()-1)/5,0))</f>
        <v>　　　　下関駅方面</v>
      </c>
      <c r="E86" s="285"/>
      <c r="F86" s="285"/>
      <c r="G86" s="285" t="str">
        <f ca="1">CONCATENATE(OFFSET(SIMO!$D$2,ROUNDDOWN(SUM(COLUMN()-1),0)*10+SUM(ROW()-1)/5,0))</f>
        <v/>
      </c>
      <c r="H86" s="285"/>
      <c r="I86" s="285"/>
      <c r="J86" s="285">
        <f ca="1">OFFSET(SIMO!$D$2,ROUNDDOWN(SUM(COLUMN()-1),0)*10+SUM(ROW()-1)/5,0)</f>
        <v>0</v>
      </c>
      <c r="K86" s="285"/>
      <c r="L86" s="285"/>
      <c r="M86" s="285">
        <f ca="1">OFFSET(SIMO!$D$2,ROUNDDOWN(SUM(COLUMN()-1),0)*10+SUM(ROW()-1)/5,0)</f>
        <v>0</v>
      </c>
      <c r="N86" s="285"/>
      <c r="O86" s="285"/>
    </row>
    <row r="87" spans="1:15" ht="25.9" customHeight="1">
      <c r="A87" s="51"/>
      <c r="B87" s="287" t="str">
        <f ca="1">OFFSET(SIMO!$F$2,SUM(ROW()-2)/5,1)</f>
        <v>右折後、すぐ先は道なり右へ</v>
      </c>
      <c r="C87" s="287"/>
      <c r="D87" s="85"/>
      <c r="E87" s="287">
        <f ca="1">OFFSET(SIMO!$D$2,ROUNDDOWN(SUM(COLUMN()-2),0)*10+SUM(ROW()-2)/5,3)</f>
        <v>0</v>
      </c>
      <c r="F87" s="287"/>
      <c r="G87" s="85"/>
      <c r="H87" s="287">
        <f ca="1">OFFSET(SIMO!$D$2,ROUNDDOWN(SUM(COLUMN()-2),0)*10+SUM(ROW()-2)/5,3)</f>
        <v>0</v>
      </c>
      <c r="I87" s="287"/>
      <c r="J87" s="33">
        <f ca="1">K89-$H$79</f>
        <v>0</v>
      </c>
      <c r="K87" s="287">
        <f ca="1">OFFSET(SIMO!$D$2,ROUNDDOWN(SUM(COLUMN()-2),0)*10+SUM(ROW()-2)/5,2)</f>
        <v>0</v>
      </c>
      <c r="L87" s="287"/>
      <c r="N87" s="287">
        <f ca="1">OFFSET(SIMO!$D$2,ROUNDDOWN(SUM(COLUMN()-2),0)*10+SUM(ROW()-2)/5,2)</f>
        <v>0</v>
      </c>
      <c r="O87" s="287"/>
    </row>
    <row r="88" spans="1:15" ht="25.9" customHeight="1">
      <c r="A88" s="51"/>
      <c r="B88" s="288" t="str">
        <f ca="1">OFFSET(SIMO!$E$2,SUM(ROW()-3)/5,0)</f>
        <v>右折</v>
      </c>
      <c r="C88" s="288"/>
      <c r="D88" s="85"/>
      <c r="E88" s="288" t="str">
        <f ca="1">OFFSET(SIMO!$D$2,ROUNDDOWN(SUM(COLUMN()-2),0)*10+SUM(ROW()-3)/5,1)</f>
        <v>左折</v>
      </c>
      <c r="F88" s="288"/>
      <c r="G88" s="85"/>
      <c r="H88" s="288">
        <f ca="1">OFFSET(SIMO!$D$2,ROUNDDOWN(SUM(COLUMN()-2),0)*10+SUM(ROW()-3)/5,1)</f>
        <v>0</v>
      </c>
      <c r="I88" s="288"/>
      <c r="K88" s="288">
        <f ca="1">OFFSET(SIMO!$D$2,ROUNDDOWN(SUM(COLUMN()-2),0)*10+SUM(ROW()-3)/5,1)</f>
        <v>0</v>
      </c>
      <c r="L88" s="288"/>
      <c r="N88" s="288">
        <f ca="1">OFFSET(SIMO!$D$2,ROUNDDOWN(SUM(COLUMN()-2),0)*10+SUM(ROW()-3)/5,1)</f>
        <v>0</v>
      </c>
      <c r="O88" s="288"/>
    </row>
    <row r="89" spans="1:15" ht="25.9" customHeight="1">
      <c r="A89" s="51"/>
      <c r="B89" s="286">
        <f ca="1">OFFSET(SIMO!$C$2,SUM(ROW()-4)/5,-1)</f>
        <v>123</v>
      </c>
      <c r="C89" s="286"/>
      <c r="D89" s="85"/>
      <c r="E89" s="286">
        <f ca="1">OFFSET(SIMO!$D$2,ROUNDDOWN(SUM(COLUMN()-2),0)*10+SUM(ROW()-4)/5,-2)</f>
        <v>299.3</v>
      </c>
      <c r="F89" s="286"/>
      <c r="G89" s="85"/>
      <c r="H89" s="286">
        <f ca="1">OFFSET(SIMO!$D$2,ROUNDDOWN(SUM(COLUMN()-2),0)*10+SUM(ROW()-4)/5,-2)</f>
        <v>0</v>
      </c>
      <c r="I89" s="286"/>
      <c r="K89" s="286">
        <f ca="1">OFFSET(SIMO!$D$2,ROUNDDOWN(SUM(COLUMN()-2),0)*10+SUM(ROW()-4)/5,-1)</f>
        <v>0</v>
      </c>
      <c r="L89" s="286"/>
      <c r="N89" s="286">
        <f ca="1">OFFSET(SIMO!$D$2,ROUNDDOWN(SUM(COLUMN()-2),0)*10+SUM(ROW()-4)/5,-1)</f>
        <v>0</v>
      </c>
      <c r="O89" s="286"/>
    </row>
    <row r="90" spans="1:15" ht="25.9" customHeight="1">
      <c r="A90" s="289" t="str">
        <f ca="1">OFFSET(SIMO!$C$2,SUM(ROW()-3)/5,3)</f>
        <v>市道</v>
      </c>
      <c r="B90" s="290"/>
      <c r="C90" s="31">
        <f t="shared" ref="C90" ca="1" si="73">B89-B84</f>
        <v>0.40000000000000568</v>
      </c>
      <c r="D90" s="284" t="str">
        <f ca="1">OFFSET(SIMO!$D$2,ROUNDDOWN(SUM(COLUMN()-1),0)*10+SUM(ROW()-5)/5,2)</f>
        <v>R191-R9</v>
      </c>
      <c r="E90" s="284"/>
      <c r="F90" s="31">
        <f t="shared" ref="F90" ca="1" si="74">E89-E84</f>
        <v>299.3</v>
      </c>
      <c r="G90" s="283">
        <f ca="1">OFFSET(SIMO!$D$2,ROUNDDOWN(SUM(COLUMN()-1),0)*10+SUM(ROW()-5)/5,2)</f>
        <v>0</v>
      </c>
      <c r="H90" s="284"/>
      <c r="I90" s="31">
        <f t="shared" ref="I90" ca="1" si="75">H89-H84</f>
        <v>0</v>
      </c>
      <c r="J90" s="30"/>
      <c r="K90" s="30">
        <f ca="1">OFFSET(SIMO!$D$2,ROUNDDOWN(SUM(COLUMN()-2),0)*10+SUM(ROW()-5)/5,1)</f>
        <v>0</v>
      </c>
      <c r="L90" s="30">
        <f t="shared" ref="L90" ca="1" si="76">K89-K84</f>
        <v>0</v>
      </c>
      <c r="M90" s="30"/>
      <c r="N90" s="30">
        <f ca="1">OFFSET(SIMO!$D$2,ROUNDDOWN(SUM(COLUMN()-2),0)*10+SUM(ROW()-5)/5,1)</f>
        <v>0</v>
      </c>
      <c r="O90" s="30">
        <f t="shared" ref="O90" ca="1" si="77">N89-N84</f>
        <v>0</v>
      </c>
    </row>
    <row r="91" spans="1:15" ht="25.9" customHeight="1">
      <c r="A91" s="285" t="str">
        <f ca="1">CONCATENATE(OFFSET(SIMO!$D$2,SUM(ROW()-1)/5,0))</f>
        <v>一時停止標識</v>
      </c>
      <c r="B91" s="285"/>
      <c r="C91" s="285"/>
      <c r="D91" s="285" t="str">
        <f ca="1">CONCATENATE(OFFSET(SIMO!$D$2,ROUNDDOWN(SUM(COLUMN()-1),0)*10+SUM(ROW()-1)/5,0))</f>
        <v>　　　　『竹崎』信号の１つ先</v>
      </c>
      <c r="E91" s="285"/>
      <c r="F91" s="285"/>
      <c r="G91" s="285" t="str">
        <f ca="1">CONCATENATE(OFFSET(SIMO!$D$2,ROUNDDOWN(SUM(COLUMN()-1),0)*10+SUM(ROW()-1)/5,0))</f>
        <v/>
      </c>
      <c r="H91" s="285"/>
      <c r="I91" s="285"/>
      <c r="J91" s="285">
        <f ca="1">OFFSET(SIMO!$D$2,ROUNDDOWN(SUM(COLUMN()-1),0)*10+SUM(ROW()-1)/5,0)</f>
        <v>0</v>
      </c>
      <c r="K91" s="285"/>
      <c r="L91" s="285"/>
      <c r="M91" s="285">
        <f ca="1">OFFSET(SIMO!$D$2,ROUNDDOWN(SUM(COLUMN()-1),0)*10+SUM(ROW()-1)/5,0)</f>
        <v>0</v>
      </c>
      <c r="N91" s="285"/>
      <c r="O91" s="285"/>
    </row>
    <row r="92" spans="1:15" ht="25.9" customHeight="1">
      <c r="A92" s="51"/>
      <c r="B92" s="287">
        <f ca="1">OFFSET(SIMO!$F$2,SUM(ROW()-2)/5,1)</f>
        <v>0</v>
      </c>
      <c r="C92" s="287"/>
      <c r="D92" s="85"/>
      <c r="E92" s="287" t="str">
        <f ca="1">OFFSET(SIMO!$D$2,ROUNDDOWN(SUM(COLUMN()-2),0)*10+SUM(ROW()-2)/5,3)</f>
        <v>右角、セブンイレブン</v>
      </c>
      <c r="F92" s="287"/>
      <c r="G92" s="85"/>
      <c r="H92" s="287">
        <f ca="1">OFFSET(SIMO!$D$2,ROUNDDOWN(SUM(COLUMN()-2),0)*10+SUM(ROW()-2)/5,3)</f>
        <v>0</v>
      </c>
      <c r="I92" s="287"/>
      <c r="J92" s="33">
        <f ca="1">K94-$H$79</f>
        <v>0</v>
      </c>
      <c r="K92" s="287">
        <f ca="1">OFFSET(SIMO!$D$2,ROUNDDOWN(SUM(COLUMN()-2),0)*10+SUM(ROW()-2)/5,2)</f>
        <v>0</v>
      </c>
      <c r="L92" s="287"/>
      <c r="N92" s="287">
        <f ca="1">OFFSET(SIMO!$D$2,ROUNDDOWN(SUM(COLUMN()-2),0)*10+SUM(ROW()-2)/5,2)</f>
        <v>0</v>
      </c>
      <c r="O92" s="287"/>
    </row>
    <row r="93" spans="1:15" ht="25.9" customHeight="1">
      <c r="A93" s="51"/>
      <c r="B93" s="288" t="str">
        <f ca="1">OFFSET(SIMO!$E$2,SUM(ROW()-3)/5,0)</f>
        <v>合流右</v>
      </c>
      <c r="C93" s="288"/>
      <c r="D93" s="85"/>
      <c r="E93" s="288" t="str">
        <f ca="1">OFFSET(SIMO!$D$2,ROUNDDOWN(SUM(COLUMN()-2),0)*10+SUM(ROW()-3)/5,1)</f>
        <v>右折</v>
      </c>
      <c r="F93" s="288"/>
      <c r="G93" s="85"/>
      <c r="H93" s="288">
        <f ca="1">OFFSET(SIMO!$D$2,ROUNDDOWN(SUM(COLUMN()-2),0)*10+SUM(ROW()-3)/5,1)</f>
        <v>0</v>
      </c>
      <c r="I93" s="288"/>
      <c r="K93" s="288">
        <f ca="1">OFFSET(SIMO!$D$2,ROUNDDOWN(SUM(COLUMN()-2),0)*10+SUM(ROW()-3)/5,1)</f>
        <v>0</v>
      </c>
      <c r="L93" s="288"/>
      <c r="N93" s="288">
        <f ca="1">OFFSET(SIMO!$D$2,ROUNDDOWN(SUM(COLUMN()-2),0)*10+SUM(ROW()-3)/5,1)</f>
        <v>0</v>
      </c>
      <c r="O93" s="288"/>
    </row>
    <row r="94" spans="1:15" ht="25.9" customHeight="1">
      <c r="A94" s="51"/>
      <c r="B94" s="286">
        <f ca="1">OFFSET(SIMO!$C$2,SUM(ROW()-4)/5,-1)</f>
        <v>127.8</v>
      </c>
      <c r="C94" s="286"/>
      <c r="D94" s="85"/>
      <c r="E94" s="286">
        <f ca="1">OFFSET(SIMO!$D$2,ROUNDDOWN(SUM(COLUMN()-2),0)*10+SUM(ROW()-4)/5,-2)</f>
        <v>302.8</v>
      </c>
      <c r="F94" s="286"/>
      <c r="G94" s="85"/>
      <c r="H94" s="286">
        <f ca="1">OFFSET(SIMO!$D$2,ROUNDDOWN(SUM(COLUMN()-2),0)*10+SUM(ROW()-4)/5,-2)</f>
        <v>0</v>
      </c>
      <c r="I94" s="286"/>
      <c r="K94" s="286">
        <f ca="1">OFFSET(SIMO!$D$2,ROUNDDOWN(SUM(COLUMN()-2),0)*10+SUM(ROW()-4)/5,-1)</f>
        <v>0</v>
      </c>
      <c r="L94" s="286"/>
      <c r="N94" s="286">
        <f ca="1">OFFSET(SIMO!$D$2,ROUNDDOWN(SUM(COLUMN()-2),0)*10+SUM(ROW()-4)/5,-1)</f>
        <v>0</v>
      </c>
      <c r="O94" s="286"/>
    </row>
    <row r="95" spans="1:15" ht="25.9" customHeight="1">
      <c r="A95" s="289" t="str">
        <f ca="1">OFFSET(SIMO!$C$2,SUM(ROW()-3)/5,3)</f>
        <v>R9</v>
      </c>
      <c r="B95" s="290"/>
      <c r="C95" s="31">
        <f t="shared" ref="C95" ca="1" si="78">B94-B89</f>
        <v>4.7999999999999972</v>
      </c>
      <c r="D95" s="284" t="str">
        <f ca="1">OFFSET(SIMO!$D$2,ROUNDDOWN(SUM(COLUMN()-1),0)*10+SUM(ROW()-5)/5,2)</f>
        <v>市道</v>
      </c>
      <c r="E95" s="284"/>
      <c r="F95" s="31">
        <f t="shared" ref="F95" ca="1" si="79">E94-E89</f>
        <v>3.5</v>
      </c>
      <c r="G95" s="283">
        <f ca="1">OFFSET(SIMO!$D$2,ROUNDDOWN(SUM(COLUMN()-1),0)*10+SUM(ROW()-5)/5,2)</f>
        <v>0</v>
      </c>
      <c r="H95" s="284"/>
      <c r="I95" s="31">
        <f t="shared" ref="I95" ca="1" si="80">H94-H89</f>
        <v>0</v>
      </c>
      <c r="J95" s="30"/>
      <c r="K95" s="30">
        <f ca="1">OFFSET(SIMO!$D$2,ROUNDDOWN(SUM(COLUMN()-2),0)*10+SUM(ROW()-5)/5,1)</f>
        <v>0</v>
      </c>
      <c r="L95" s="30">
        <f t="shared" ref="L95" ca="1" si="81">K94-K89</f>
        <v>0</v>
      </c>
      <c r="M95" s="30"/>
      <c r="N95" s="30">
        <f ca="1">OFFSET(SIMO!$D$2,ROUNDDOWN(SUM(COLUMN()-2),0)*10+SUM(ROW()-5)/5,1)</f>
        <v>0</v>
      </c>
      <c r="O95" s="30">
        <f t="shared" ref="O95" ca="1" si="82">N94-N89</f>
        <v>0</v>
      </c>
    </row>
    <row r="96" spans="1:15" ht="25.9" customHeight="1">
      <c r="A96" s="285" t="str">
        <f ca="1">CONCATENATE(OFFSET(SIMO!$D$2,SUM(ROW()-1)/5,0))</f>
        <v>長沢　　　　須佐方面</v>
      </c>
      <c r="B96" s="285"/>
      <c r="C96" s="285"/>
      <c r="D96" s="285" t="str">
        <f ca="1">CONCATENATE(OFFSET(SIMO!$D$2,ROUNDDOWN(SUM(COLUMN()-1),0)*10+SUM(ROW()-1)/5,0))</f>
        <v>海峡ゆめ広場</v>
      </c>
      <c r="E96" s="285"/>
      <c r="F96" s="285"/>
      <c r="G96" s="285" t="str">
        <f ca="1">CONCATENATE(OFFSET(SIMO!$D$2,ROUNDDOWN(SUM(COLUMN()-1),0)*10+SUM(ROW()-1)/5,0))</f>
        <v/>
      </c>
      <c r="H96" s="285"/>
      <c r="I96" s="285"/>
      <c r="J96" s="285">
        <f ca="1">OFFSET(SIMO!$D$2,ROUNDDOWN(SUM(COLUMN()-1),0)*10+SUM(ROW()-1)/5,0)</f>
        <v>0</v>
      </c>
      <c r="K96" s="285"/>
      <c r="L96" s="285"/>
      <c r="M96" s="285">
        <f ca="1">OFFSET(SIMO!$D$2,ROUNDDOWN(SUM(COLUMN()-1),0)*10+SUM(ROW()-1)/5,0)</f>
        <v>0</v>
      </c>
      <c r="N96" s="285"/>
      <c r="O96" s="285"/>
    </row>
    <row r="97" spans="1:15" ht="25.9" customHeight="1">
      <c r="A97" s="51"/>
      <c r="B97" s="287" t="str">
        <f ca="1">OFFSET(SIMO!$F$2,SUM(ROW()-2)/5,1)</f>
        <v>左角、セブンイレブン</v>
      </c>
      <c r="C97" s="287"/>
      <c r="D97" s="85"/>
      <c r="E97" s="287" t="str">
        <f ca="1">OFFSET(SIMO!$D$2,ROUNDDOWN(SUM(COLUMN()-2),0)*10+SUM(ROW()-2)/5,3)</f>
        <v>ゴール</v>
      </c>
      <c r="F97" s="287"/>
      <c r="G97" s="85"/>
      <c r="H97" s="287">
        <f ca="1">OFFSET(SIMO!$D$2,ROUNDDOWN(SUM(COLUMN()-2),0)*10+SUM(ROW()-2)/5,3)</f>
        <v>0</v>
      </c>
      <c r="I97" s="287"/>
      <c r="J97" s="33">
        <f ca="1">K99-$H$79</f>
        <v>0</v>
      </c>
      <c r="K97" s="287">
        <f ca="1">OFFSET(SIMO!$D$2,ROUNDDOWN(SUM(COLUMN()-2),0)*10+SUM(ROW()-2)/5,2)</f>
        <v>0</v>
      </c>
      <c r="L97" s="287"/>
      <c r="N97" s="287">
        <f ca="1">OFFSET(SIMO!$D$2,ROUNDDOWN(SUM(COLUMN()-2),0)*10+SUM(ROW()-2)/5,2)</f>
        <v>0</v>
      </c>
      <c r="O97" s="287"/>
    </row>
    <row r="98" spans="1:15" ht="25.9" customHeight="1">
      <c r="A98" s="51"/>
      <c r="B98" s="288" t="str">
        <f ca="1">OFFSET(SIMO!$E$2,SUM(ROW()-3)/5,0)</f>
        <v>右折</v>
      </c>
      <c r="C98" s="288"/>
      <c r="D98" s="85"/>
      <c r="E98" s="288" t="str">
        <f ca="1">OFFSET(SIMO!$D$2,ROUNDDOWN(SUM(COLUMN()-2),0)*10+SUM(ROW()-3)/5,1)</f>
        <v>左側</v>
      </c>
      <c r="F98" s="288"/>
      <c r="G98" s="85"/>
      <c r="H98" s="288">
        <f ca="1">OFFSET(SIMO!$D$2,ROUNDDOWN(SUM(COLUMN()-2),0)*10+SUM(ROW()-3)/5,1)</f>
        <v>0</v>
      </c>
      <c r="I98" s="288"/>
      <c r="K98" s="288">
        <f ca="1">OFFSET(SIMO!$D$2,ROUNDDOWN(SUM(COLUMN()-2),0)*10+SUM(ROW()-3)/5,1)</f>
        <v>0</v>
      </c>
      <c r="L98" s="288"/>
      <c r="N98" s="288">
        <f ca="1">OFFSET(SIMO!$D$2,ROUNDDOWN(SUM(COLUMN()-2),0)*10+SUM(ROW()-3)/5,1)</f>
        <v>0</v>
      </c>
      <c r="O98" s="288"/>
    </row>
    <row r="99" spans="1:15" ht="25.9" customHeight="1">
      <c r="A99" s="51"/>
      <c r="B99" s="286">
        <f ca="1">OFFSET(SIMO!$C$2,SUM(ROW()-4)/5,-1)</f>
        <v>134.1</v>
      </c>
      <c r="C99" s="286"/>
      <c r="D99" s="85"/>
      <c r="E99" s="286">
        <f ca="1">OFFSET(SIMO!$D$2,ROUNDDOWN(SUM(COLUMN()-2),0)*10+SUM(ROW()-4)/5,-2)</f>
        <v>303</v>
      </c>
      <c r="F99" s="286"/>
      <c r="G99" s="85"/>
      <c r="H99" s="286">
        <f ca="1">OFFSET(SIMO!$D$2,ROUNDDOWN(SUM(COLUMN()-2),0)*10+SUM(ROW()-4)/5,-2)</f>
        <v>0</v>
      </c>
      <c r="I99" s="286"/>
      <c r="K99" s="286">
        <f ca="1">OFFSET(SIMO!$D$2,ROUNDDOWN(SUM(COLUMN()-2),0)*10+SUM(ROW()-4)/5,-1)</f>
        <v>0</v>
      </c>
      <c r="L99" s="286"/>
      <c r="N99" s="286">
        <f ca="1">OFFSET(SIMO!$D$2,ROUNDDOWN(SUM(COLUMN()-2),0)*10+SUM(ROW()-4)/5,-1)</f>
        <v>0</v>
      </c>
      <c r="O99" s="286"/>
    </row>
    <row r="100" spans="1:15" ht="25.9" customHeight="1">
      <c r="A100" s="289" t="str">
        <f ca="1">OFFSET(SIMO!$C$2,SUM(ROW()-3)/5,3)</f>
        <v>R315</v>
      </c>
      <c r="B100" s="290"/>
      <c r="C100" s="31">
        <f t="shared" ref="C100" ca="1" si="83">B99-B94</f>
        <v>6.2999999999999972</v>
      </c>
      <c r="D100" s="284">
        <f ca="1">OFFSET(SIMO!$D$2,ROUNDDOWN(SUM(COLUMN()-1),0)*10+SUM(ROW()-5)/5,2)</f>
        <v>0</v>
      </c>
      <c r="E100" s="284"/>
      <c r="F100" s="31">
        <f t="shared" ref="F100" ca="1" si="84">E99-E94</f>
        <v>0.19999999999998863</v>
      </c>
      <c r="G100" s="283">
        <f ca="1">OFFSET(SIMO!$D$2,ROUNDDOWN(SUM(COLUMN()-1),0)*10+SUM(ROW()-5)/5,2)</f>
        <v>0</v>
      </c>
      <c r="H100" s="284"/>
      <c r="I100" s="31">
        <f t="shared" ref="I100" ca="1" si="85">H99-H94</f>
        <v>0</v>
      </c>
      <c r="J100" s="30"/>
      <c r="K100" s="30">
        <f ca="1">OFFSET(SIMO!$D$2,ROUNDDOWN(SUM(COLUMN()-2),0)*10+SUM(ROW()-5)/5,1)</f>
        <v>0</v>
      </c>
      <c r="L100" s="30">
        <f t="shared" ref="L100" ca="1" si="86">K99-K94</f>
        <v>0</v>
      </c>
      <c r="M100" s="30"/>
      <c r="N100" s="30">
        <f ca="1">OFFSET(SIMO!$D$2,ROUNDDOWN(SUM(COLUMN()-2),0)*10+SUM(ROW()-5)/5,1)</f>
        <v>0</v>
      </c>
      <c r="O100" s="30">
        <f t="shared" ref="O100" ca="1" si="87">N99-N94</f>
        <v>0</v>
      </c>
    </row>
    <row r="101" spans="1:15" ht="25.9" customHeight="1">
      <c r="A101" s="285" t="str">
        <f ca="1">CONCATENATE(OFFSET(SIMO!$D$2,SUM(ROW()-1)/5,0))</f>
        <v/>
      </c>
      <c r="B101" s="285"/>
      <c r="C101" s="285"/>
      <c r="D101" s="285" t="str">
        <f ca="1">CONCATENATE(OFFSET(SIMO!$D$2,ROUNDDOWN(SUM(COLUMN()-1),0)*10+SUM(ROW()-1)/5,0))</f>
        <v/>
      </c>
      <c r="E101" s="285"/>
      <c r="F101" s="285"/>
      <c r="G101" s="285" t="str">
        <f ca="1">CONCATENATE(OFFSET(SIMO!$D$2,ROUNDDOWN(SUM(COLUMN()-1),0)*10+SUM(ROW()-1)/5,0))</f>
        <v/>
      </c>
      <c r="H101" s="285"/>
      <c r="I101" s="285"/>
      <c r="J101" s="285">
        <f ca="1">OFFSET(SIMO!$D$2,ROUNDDOWN(SUM(COLUMN()-1),0)*10+SUM(ROW()-1)/5,0)</f>
        <v>0</v>
      </c>
      <c r="K101" s="285"/>
      <c r="L101" s="285"/>
      <c r="M101" s="285">
        <f ca="1">OFFSET(SIMO!$D$2,ROUNDDOWN(SUM(COLUMN()-1),0)*10+SUM(ROW()-1)/5,0)</f>
        <v>0</v>
      </c>
      <c r="N101" s="285"/>
      <c r="O101" s="285"/>
    </row>
    <row r="102" spans="1:15" ht="25.9" customHeight="1">
      <c r="A102" s="51"/>
      <c r="B102" s="287" t="str">
        <f ca="1">OFFSET(SIMO!$F$2,SUM(ROW()-2)/5,1)</f>
        <v>左角、『徳佐りんご園』看板</v>
      </c>
      <c r="C102" s="287"/>
      <c r="D102" s="85"/>
      <c r="E102" s="287">
        <f ca="1">OFFSET(SIMO!$D$2,ROUNDDOWN(SUM(COLUMN()-2),0)*10+SUM(ROW()-2)/5,3)</f>
        <v>0</v>
      </c>
      <c r="F102" s="287"/>
      <c r="G102" s="85"/>
      <c r="H102" s="287">
        <f ca="1">OFFSET(SIMO!$D$2,ROUNDDOWN(SUM(COLUMN()-2),0)*10+SUM(ROW()-2)/5,3)</f>
        <v>0</v>
      </c>
      <c r="I102" s="287"/>
      <c r="J102" s="33">
        <f ca="1">K104-$H$79</f>
        <v>0</v>
      </c>
      <c r="K102" s="287">
        <f ca="1">OFFSET(SIMO!$D$2,ROUNDDOWN(SUM(COLUMN()-2),0)*10+SUM(ROW()-2)/5,2)</f>
        <v>0</v>
      </c>
      <c r="L102" s="287"/>
      <c r="N102" s="287">
        <f ca="1">OFFSET(SIMO!$D$2,ROUNDDOWN(SUM(COLUMN()-2),0)*10+SUM(ROW()-2)/5,2)</f>
        <v>0</v>
      </c>
      <c r="O102" s="287"/>
    </row>
    <row r="103" spans="1:15" ht="25.9" customHeight="1">
      <c r="A103" s="51"/>
      <c r="B103" s="288" t="str">
        <f ca="1">OFFSET(SIMO!$E$2,SUM(ROW()-3)/5,0)</f>
        <v>左折</v>
      </c>
      <c r="C103" s="288"/>
      <c r="D103" s="85"/>
      <c r="E103" s="288">
        <f ca="1">OFFSET(SIMO!$D$2,ROUNDDOWN(SUM(COLUMN()-2),0)*10+SUM(ROW()-3)/5,1)</f>
        <v>0</v>
      </c>
      <c r="F103" s="288"/>
      <c r="G103" s="85"/>
      <c r="H103" s="288">
        <f ca="1">OFFSET(SIMO!$D$2,ROUNDDOWN(SUM(COLUMN()-2),0)*10+SUM(ROW()-3)/5,1)</f>
        <v>0</v>
      </c>
      <c r="I103" s="288"/>
      <c r="K103" s="288">
        <f ca="1">OFFSET(SIMO!$D$2,ROUNDDOWN(SUM(COLUMN()-2),0)*10+SUM(ROW()-3)/5,1)</f>
        <v>0</v>
      </c>
      <c r="L103" s="288"/>
      <c r="N103" s="288">
        <f ca="1">OFFSET(SIMO!$D$2,ROUNDDOWN(SUM(COLUMN()-2),0)*10+SUM(ROW()-3)/5,1)</f>
        <v>0</v>
      </c>
      <c r="O103" s="288"/>
    </row>
    <row r="104" spans="1:15" ht="25.9" customHeight="1">
      <c r="A104" s="51"/>
      <c r="B104" s="286">
        <f ca="1">OFFSET(SIMO!$C$2,SUM(ROW()-4)/5,-1)</f>
        <v>134.69999999999999</v>
      </c>
      <c r="C104" s="286"/>
      <c r="D104" s="85"/>
      <c r="E104" s="286">
        <f ca="1">OFFSET(SIMO!$D$2,ROUNDDOWN(SUM(COLUMN()-2),0)*10+SUM(ROW()-4)/5,-2)</f>
        <v>0</v>
      </c>
      <c r="F104" s="286"/>
      <c r="G104" s="85"/>
      <c r="H104" s="286">
        <f ca="1">OFFSET(SIMO!$D$2,ROUNDDOWN(SUM(COLUMN()-2),0)*10+SUM(ROW()-4)/5,-2)</f>
        <v>0</v>
      </c>
      <c r="I104" s="286"/>
      <c r="K104" s="286">
        <f ca="1">OFFSET(SIMO!$D$2,ROUNDDOWN(SUM(COLUMN()-2),0)*10+SUM(ROW()-4)/5,-1)</f>
        <v>0</v>
      </c>
      <c r="L104" s="286"/>
      <c r="N104" s="286">
        <f ca="1">OFFSET(SIMO!$D$2,ROUNDDOWN(SUM(COLUMN()-2),0)*10+SUM(ROW()-4)/5,-1)</f>
        <v>0</v>
      </c>
      <c r="O104" s="286"/>
    </row>
    <row r="105" spans="1:15" ht="25.9" customHeight="1">
      <c r="A105" s="289" t="str">
        <f ca="1">OFFSET(SIMO!$C$2,SUM(ROW()-3)/5,3)</f>
        <v>K311</v>
      </c>
      <c r="B105" s="290"/>
      <c r="C105" s="31">
        <f t="shared" ref="C105" ca="1" si="88">B104-B99</f>
        <v>0.59999999999999432</v>
      </c>
      <c r="D105" s="284">
        <f ca="1">OFFSET(SIMO!$D$2,ROUNDDOWN(SUM(COLUMN()-1),0)*10+SUM(ROW()-5)/5,2)</f>
        <v>0</v>
      </c>
      <c r="E105" s="284"/>
      <c r="F105" s="31">
        <f t="shared" ref="F105" ca="1" si="89">E104-E99</f>
        <v>-303</v>
      </c>
      <c r="G105" s="283">
        <f ca="1">OFFSET(SIMO!$D$2,ROUNDDOWN(SUM(COLUMN()-1),0)*10+SUM(ROW()-5)/5,2)</f>
        <v>0</v>
      </c>
      <c r="H105" s="284"/>
      <c r="I105" s="31">
        <f t="shared" ref="I105" ca="1" si="90">H104-H99</f>
        <v>0</v>
      </c>
      <c r="J105" s="30"/>
      <c r="K105" s="30">
        <f ca="1">OFFSET(SIMO!$D$2,ROUNDDOWN(SUM(COLUMN()-2),0)*10+SUM(ROW()-5)/5,1)</f>
        <v>0</v>
      </c>
      <c r="L105" s="30">
        <f t="shared" ref="L105" ca="1" si="91">K104-K99</f>
        <v>0</v>
      </c>
      <c r="M105" s="30"/>
      <c r="N105" s="30">
        <f ca="1">OFFSET(SIMO!$D$2,ROUNDDOWN(SUM(COLUMN()-2),0)*10+SUM(ROW()-5)/5,1)</f>
        <v>0</v>
      </c>
      <c r="O105" s="30">
        <f t="shared" ref="O105" ca="1" si="92">N104-N99</f>
        <v>0</v>
      </c>
    </row>
    <row r="106" spans="1:15" ht="25.9" customHeight="1">
      <c r="A106" s="285" t="str">
        <f ca="1">CONCATENATE(OFFSET(SIMO!$D$2,SUM(ROW()-1)/5,0))</f>
        <v>生雲方面</v>
      </c>
      <c r="B106" s="285"/>
      <c r="C106" s="285"/>
      <c r="D106" s="285" t="str">
        <f ca="1">CONCATENATE(OFFSET(SIMO!$D$2,ROUNDDOWN(SUM(COLUMN()-1),0)*10+SUM(ROW()-1)/5,0))</f>
        <v/>
      </c>
      <c r="E106" s="285"/>
      <c r="F106" s="285"/>
      <c r="G106" s="285" t="str">
        <f ca="1">CONCATENATE(OFFSET(SIMO!$D$2,ROUNDDOWN(SUM(COLUMN()-1),0)*10+SUM(ROW()-1)/5,0))</f>
        <v/>
      </c>
      <c r="H106" s="285"/>
      <c r="I106" s="285"/>
      <c r="J106" s="285">
        <f ca="1">OFFSET(SIMO!$D$2,ROUNDDOWN(SUM(COLUMN()-1),0)*10+SUM(ROW()-1)/5,0)</f>
        <v>0</v>
      </c>
      <c r="K106" s="285"/>
      <c r="L106" s="285"/>
      <c r="M106" s="285">
        <f ca="1">OFFSET(SIMO!$D$2,ROUNDDOWN(SUM(COLUMN()-1),0)*10+SUM(ROW()-1)/5,0)</f>
        <v>0</v>
      </c>
      <c r="N106" s="285"/>
      <c r="O106" s="285"/>
    </row>
    <row r="107" spans="1:15" ht="25.9" customHeight="1">
      <c r="A107" s="51"/>
      <c r="B107" s="287">
        <f ca="1">OFFSET(SIMO!$F$2,SUM(ROW()-2)/5,1)</f>
        <v>0</v>
      </c>
      <c r="C107" s="287"/>
      <c r="D107" s="85"/>
      <c r="E107" s="287">
        <f ca="1">OFFSET(SIMO!$D$2,ROUNDDOWN(SUM(COLUMN()-2),0)*10+SUM(ROW()-2)/5,3)</f>
        <v>0</v>
      </c>
      <c r="F107" s="287"/>
      <c r="G107" s="85"/>
      <c r="H107" s="287">
        <f ca="1">OFFSET(SIMO!$D$2,ROUNDDOWN(SUM(COLUMN()-2),0)*10+SUM(ROW()-2)/5,3)</f>
        <v>0</v>
      </c>
      <c r="I107" s="287"/>
      <c r="J107" s="33">
        <f ca="1">K109-$H$79</f>
        <v>0</v>
      </c>
      <c r="K107" s="287">
        <f ca="1">OFFSET(SIMO!$D$2,ROUNDDOWN(SUM(COLUMN()-2),0)*10+SUM(ROW()-2)/5,2)</f>
        <v>0</v>
      </c>
      <c r="L107" s="287"/>
      <c r="N107" s="287">
        <f ca="1">OFFSET(SIMO!$D$2,ROUNDDOWN(SUM(COLUMN()-2),0)*10+SUM(ROW()-2)/5,2)</f>
        <v>0</v>
      </c>
      <c r="O107" s="287"/>
    </row>
    <row r="108" spans="1:15" ht="25.9" customHeight="1">
      <c r="A108" s="51"/>
      <c r="B108" s="288" t="str">
        <f ca="1">OFFSET(SIMO!$E$2,SUM(ROW()-3)/5,0)</f>
        <v>右折</v>
      </c>
      <c r="C108" s="288"/>
      <c r="D108" s="85"/>
      <c r="E108" s="288">
        <f ca="1">OFFSET(SIMO!$D$2,ROUNDDOWN(SUM(COLUMN()-2),0)*10+SUM(ROW()-3)/5,1)</f>
        <v>0</v>
      </c>
      <c r="F108" s="288"/>
      <c r="G108" s="85"/>
      <c r="H108" s="288">
        <f ca="1">OFFSET(SIMO!$D$2,ROUNDDOWN(SUM(COLUMN()-2),0)*10+SUM(ROW()-3)/5,1)</f>
        <v>0</v>
      </c>
      <c r="I108" s="288"/>
      <c r="K108" s="288">
        <f ca="1">OFFSET(SIMO!$D$2,ROUNDDOWN(SUM(COLUMN()-2),0)*10+SUM(ROW()-3)/5,1)</f>
        <v>0</v>
      </c>
      <c r="L108" s="288"/>
      <c r="N108" s="288">
        <f ca="1">OFFSET(SIMO!$D$2,ROUNDDOWN(SUM(COLUMN()-2),0)*10+SUM(ROW()-3)/5,1)</f>
        <v>0</v>
      </c>
      <c r="O108" s="288"/>
    </row>
    <row r="109" spans="1:15" ht="25.9" customHeight="1">
      <c r="A109" s="51"/>
      <c r="B109" s="286">
        <f ca="1">OFFSET(SIMO!$C$2,SUM(ROW()-4)/5,-1)</f>
        <v>149.80000000000001</v>
      </c>
      <c r="C109" s="286"/>
      <c r="D109" s="85"/>
      <c r="E109" s="286">
        <f ca="1">OFFSET(SIMO!$D$2,ROUNDDOWN(SUM(COLUMN()-2),0)*10+SUM(ROW()-4)/5,-2)</f>
        <v>0</v>
      </c>
      <c r="F109" s="286"/>
      <c r="G109" s="85"/>
      <c r="H109" s="286">
        <f ca="1">OFFSET(SIMO!$D$2,ROUNDDOWN(SUM(COLUMN()-2),0)*10+SUM(ROW()-4)/5,-2)</f>
        <v>0</v>
      </c>
      <c r="I109" s="286"/>
      <c r="K109" s="286">
        <f ca="1">OFFSET(SIMO!$D$2,ROUNDDOWN(SUM(COLUMN()-2),0)*10+SUM(ROW()-4)/5,-1)</f>
        <v>0</v>
      </c>
      <c r="L109" s="286"/>
      <c r="N109" s="286">
        <f ca="1">OFFSET(SIMO!$D$2,ROUNDDOWN(SUM(COLUMN()-2),0)*10+SUM(ROW()-4)/5,-1)</f>
        <v>0</v>
      </c>
      <c r="O109" s="286"/>
    </row>
    <row r="110" spans="1:15" ht="25.9" customHeight="1">
      <c r="A110" s="289" t="str">
        <f ca="1">OFFSET(SIMO!$C$2,SUM(ROW()-3)/5,3)</f>
        <v>K344</v>
      </c>
      <c r="B110" s="290"/>
      <c r="C110" s="31">
        <f t="shared" ref="C110" ca="1" si="93">B109-B104</f>
        <v>15.100000000000023</v>
      </c>
      <c r="D110" s="284">
        <f ca="1">OFFSET(SIMO!$D$2,ROUNDDOWN(SUM(COLUMN()-1),0)*10+SUM(ROW()-5)/5,2)</f>
        <v>0</v>
      </c>
      <c r="E110" s="284"/>
      <c r="F110" s="31">
        <f t="shared" ref="F110" ca="1" si="94">E109-E104</f>
        <v>0</v>
      </c>
      <c r="G110" s="283">
        <f ca="1">OFFSET(SIMO!$D$2,ROUNDDOWN(SUM(COLUMN()-1),0)*10+SUM(ROW()-5)/5,2)</f>
        <v>0</v>
      </c>
      <c r="H110" s="284"/>
      <c r="I110" s="31">
        <f t="shared" ref="I110" ca="1" si="95">H109-H104</f>
        <v>0</v>
      </c>
      <c r="J110" s="30"/>
      <c r="K110" s="30">
        <f ca="1">OFFSET(SIMO!$D$2,ROUNDDOWN(SUM(COLUMN()-2),0)*10+SUM(ROW()-5)/5,1)</f>
        <v>0</v>
      </c>
      <c r="L110" s="30">
        <f t="shared" ref="L110" ca="1" si="96">K109-K104</f>
        <v>0</v>
      </c>
      <c r="M110" s="30"/>
      <c r="N110" s="30">
        <f ca="1">OFFSET(SIMO!$D$2,ROUNDDOWN(SUM(COLUMN()-2),0)*10+SUM(ROW()-5)/5,1)</f>
        <v>0</v>
      </c>
      <c r="O110" s="30">
        <f t="shared" ref="O110" ca="1" si="97">N109-N104</f>
        <v>0</v>
      </c>
    </row>
    <row r="111" spans="1:15" ht="25.9" customHeight="1">
      <c r="A111" s="285" t="str">
        <f ca="1">CONCATENATE(OFFSET(SIMO!$D$2,SUM(ROW()-1)/5,0))</f>
        <v>湯の瀬方面</v>
      </c>
      <c r="B111" s="285"/>
      <c r="C111" s="285"/>
      <c r="D111" s="285" t="str">
        <f ca="1">CONCATENATE(OFFSET(SIMO!$D$2,ROUNDDOWN(SUM(COLUMN()-1),0)*10+SUM(ROW()-1)/5,0))</f>
        <v/>
      </c>
      <c r="E111" s="285"/>
      <c r="F111" s="285"/>
      <c r="G111" s="285" t="str">
        <f ca="1">CONCATENATE(OFFSET(SIMO!$D$2,ROUNDDOWN(SUM(COLUMN()-1),0)*10+SUM(ROW()-1)/5,0))</f>
        <v/>
      </c>
      <c r="H111" s="285"/>
      <c r="I111" s="285"/>
      <c r="J111" s="285">
        <f ca="1">OFFSET(SIMO!$D$2,ROUNDDOWN(SUM(COLUMN()-1),0)*10+SUM(ROW()-1)/5,0)</f>
        <v>0</v>
      </c>
      <c r="K111" s="285"/>
      <c r="L111" s="285"/>
      <c r="M111" s="285">
        <f ca="1">OFFSET(SIMO!$D$2,ROUNDDOWN(SUM(COLUMN()-1),0)*10+SUM(ROW()-1)/5,0)</f>
        <v>0</v>
      </c>
      <c r="N111" s="285"/>
      <c r="O111" s="285"/>
    </row>
    <row r="112" spans="1:15" ht="25.9" customHeight="1">
      <c r="A112" s="51"/>
      <c r="B112" s="287" t="str">
        <f ca="1">OFFSET(SIMO!$F$2,SUM(ROW()-2)/5,1)</f>
        <v>この先、特に険しい下りあり　注意！</v>
      </c>
      <c r="C112" s="287"/>
      <c r="D112" s="85"/>
      <c r="E112" s="287">
        <f ca="1">OFFSET(SIMO!$D$2,ROUNDDOWN(SUM(COLUMN()-2),0)*10+SUM(ROW()-2)/5,3)</f>
        <v>0</v>
      </c>
      <c r="F112" s="287"/>
      <c r="G112" s="85"/>
      <c r="H112" s="287">
        <f ca="1">OFFSET(SIMO!$D$2,ROUNDDOWN(SUM(COLUMN()-2),0)*10+SUM(ROW()-2)/5,3)</f>
        <v>0</v>
      </c>
      <c r="I112" s="287"/>
      <c r="J112" s="32">
        <f ca="1">K114-$K$109</f>
        <v>0</v>
      </c>
      <c r="K112" s="287">
        <f ca="1">OFFSET(SIMO!$D$2,ROUNDDOWN(SUM(COLUMN()-2),0)*10+SUM(ROW()-2)/5,2)</f>
        <v>0</v>
      </c>
      <c r="L112" s="287"/>
      <c r="N112" s="287">
        <f ca="1">OFFSET(SIMO!$D$2,ROUNDDOWN(SUM(COLUMN()-2),0)*10+SUM(ROW()-2)/5,2)</f>
        <v>0</v>
      </c>
      <c r="O112" s="287"/>
    </row>
    <row r="113" spans="1:15" ht="25.9" customHeight="1">
      <c r="A113" s="51"/>
      <c r="B113" s="288" t="str">
        <f ca="1">OFFSET(SIMO!$E$2,SUM(ROW()-3)/5,0)</f>
        <v>左折</v>
      </c>
      <c r="C113" s="288"/>
      <c r="D113" s="85"/>
      <c r="E113" s="288">
        <f ca="1">OFFSET(SIMO!$D$2,ROUNDDOWN(SUM(COLUMN()-2),0)*10+SUM(ROW()-3)/5,1)</f>
        <v>0</v>
      </c>
      <c r="F113" s="288"/>
      <c r="G113" s="85"/>
      <c r="H113" s="288">
        <f ca="1">OFFSET(SIMO!$D$2,ROUNDDOWN(SUM(COLUMN()-2),0)*10+SUM(ROW()-3)/5,1)</f>
        <v>0</v>
      </c>
      <c r="I113" s="288"/>
      <c r="K113" s="288">
        <f ca="1">OFFSET(SIMO!$D$2,ROUNDDOWN(SUM(COLUMN()-2),0)*10+SUM(ROW()-3)/5,1)</f>
        <v>0</v>
      </c>
      <c r="L113" s="288"/>
      <c r="N113" s="288">
        <f ca="1">OFFSET(SIMO!$D$2,ROUNDDOWN(SUM(COLUMN()-2),0)*10+SUM(ROW()-3)/5,1)</f>
        <v>0</v>
      </c>
      <c r="O113" s="288"/>
    </row>
    <row r="114" spans="1:15" ht="25.9" customHeight="1">
      <c r="A114" s="51"/>
      <c r="B114" s="286">
        <f ca="1">OFFSET(SIMO!$C$2,SUM(ROW()-4)/5,-1)</f>
        <v>154.69999999999999</v>
      </c>
      <c r="C114" s="286"/>
      <c r="D114" s="85"/>
      <c r="E114" s="286">
        <f ca="1">OFFSET(SIMO!$D$2,ROUNDDOWN(SUM(COLUMN()-2),0)*10+SUM(ROW()-4)/5,-2)</f>
        <v>0</v>
      </c>
      <c r="F114" s="286"/>
      <c r="G114" s="85"/>
      <c r="H114" s="286">
        <f ca="1">OFFSET(SIMO!$D$2,ROUNDDOWN(SUM(COLUMN()-2),0)*10+SUM(ROW()-4)/5,-2)</f>
        <v>0</v>
      </c>
      <c r="I114" s="286"/>
      <c r="K114" s="286">
        <f ca="1">OFFSET(SIMO!$D$2,ROUNDDOWN(SUM(COLUMN()-2),0)*10+SUM(ROW()-4)/5,-1)</f>
        <v>0</v>
      </c>
      <c r="L114" s="286"/>
      <c r="N114" s="286">
        <f ca="1">OFFSET(SIMO!$D$2,ROUNDDOWN(SUM(COLUMN()-2),0)*10+SUM(ROW()-4)/5,-1)</f>
        <v>0</v>
      </c>
      <c r="O114" s="286"/>
    </row>
    <row r="115" spans="1:15" ht="25.9" customHeight="1">
      <c r="A115" s="289" t="str">
        <f ca="1">OFFSET(SIMO!$C$2,SUM(ROW()-3)/5,3)</f>
        <v>K310</v>
      </c>
      <c r="B115" s="290"/>
      <c r="C115" s="31">
        <f t="shared" ref="C115" ca="1" si="98">B114-B109</f>
        <v>4.8999999999999773</v>
      </c>
      <c r="D115" s="284">
        <f ca="1">OFFSET(SIMO!$D$2,ROUNDDOWN(SUM(COLUMN()-1),0)*10+SUM(ROW()-5)/5,2)</f>
        <v>0</v>
      </c>
      <c r="E115" s="284"/>
      <c r="F115" s="31">
        <f t="shared" ref="F115" ca="1" si="99">E114-E109</f>
        <v>0</v>
      </c>
      <c r="G115" s="283">
        <f ca="1">OFFSET(SIMO!$D$2,ROUNDDOWN(SUM(COLUMN()-1),0)*10+SUM(ROW()-5)/5,2)</f>
        <v>0</v>
      </c>
      <c r="H115" s="284"/>
      <c r="I115" s="31">
        <f t="shared" ref="I115" ca="1" si="100">H114-H109</f>
        <v>0</v>
      </c>
      <c r="J115" s="30"/>
      <c r="K115" s="30">
        <f ca="1">OFFSET(SIMO!$D$2,ROUNDDOWN(SUM(COLUMN()-2),0)*10+SUM(ROW()-5)/5,1)</f>
        <v>0</v>
      </c>
      <c r="L115" s="30">
        <f t="shared" ref="L115" ca="1" si="101">K114-K109</f>
        <v>0</v>
      </c>
      <c r="M115" s="30"/>
      <c r="N115" s="30">
        <f ca="1">OFFSET(SIMO!$D$2,ROUNDDOWN(SUM(COLUMN()-2),0)*10+SUM(ROW()-5)/5,1)</f>
        <v>0</v>
      </c>
      <c r="O115" s="30">
        <f t="shared" ref="O115" ca="1" si="102">N114-N109</f>
        <v>0</v>
      </c>
    </row>
    <row r="116" spans="1:15" ht="25.9" customHeight="1">
      <c r="A116" s="285" t="str">
        <f ca="1">CONCATENATE(OFFSET(SIMO!$D$2,SUM(ROW()-1)/5,0))</f>
        <v/>
      </c>
      <c r="B116" s="285"/>
      <c r="C116" s="285"/>
      <c r="D116" s="285" t="str">
        <f ca="1">CONCATENATE(OFFSET(SIMO!$D$2,ROUNDDOWN(SUM(COLUMN()-1),0)*10+SUM(ROW()-1)/5,0))</f>
        <v/>
      </c>
      <c r="E116" s="285"/>
      <c r="F116" s="285"/>
      <c r="G116" s="285" t="str">
        <f ca="1">CONCATENATE(OFFSET(SIMO!$D$2,ROUNDDOWN(SUM(COLUMN()-1),0)*10+SUM(ROW()-1)/5,0))</f>
        <v/>
      </c>
      <c r="H116" s="285"/>
      <c r="I116" s="285"/>
      <c r="J116" s="285">
        <f ca="1">OFFSET(SIMO!$D$2,ROUNDDOWN(SUM(COLUMN()-1),0)*10+SUM(ROW()-1)/5,0)</f>
        <v>0</v>
      </c>
      <c r="K116" s="285"/>
      <c r="L116" s="285"/>
      <c r="M116" s="285">
        <f ca="1">OFFSET(SIMO!$D$2,ROUNDDOWN(SUM(COLUMN()-1),0)*10+SUM(ROW()-1)/5,0)</f>
        <v>0</v>
      </c>
      <c r="N116" s="285"/>
      <c r="O116" s="285"/>
    </row>
    <row r="117" spans="1:15" ht="25.9" customHeight="1">
      <c r="A117" s="51"/>
      <c r="B117" s="287">
        <f ca="1">OFFSET(SIMO!$F$2,SUM(ROW()-2)/5,1)</f>
        <v>0</v>
      </c>
      <c r="C117" s="287"/>
      <c r="D117" s="85"/>
      <c r="E117" s="287">
        <f ca="1">OFFSET(SIMO!$D$2,ROUNDDOWN(SUM(COLUMN()-2),0)*10+SUM(ROW()-2)/5,3)</f>
        <v>0</v>
      </c>
      <c r="F117" s="287"/>
      <c r="G117" s="85"/>
      <c r="H117" s="287">
        <f ca="1">OFFSET(SIMO!$D$2,ROUNDDOWN(SUM(COLUMN()-2),0)*10+SUM(ROW()-2)/5,3)</f>
        <v>0</v>
      </c>
      <c r="I117" s="287"/>
      <c r="J117" s="33">
        <f ca="1">K119-$K$109</f>
        <v>0</v>
      </c>
      <c r="K117" s="287">
        <f ca="1">OFFSET(SIMO!$D$2,ROUNDDOWN(SUM(COLUMN()-2),0)*10+SUM(ROW()-2)/5,2)</f>
        <v>0</v>
      </c>
      <c r="L117" s="287"/>
      <c r="N117" s="287">
        <f ca="1">OFFSET(SIMO!$D$2,ROUNDDOWN(SUM(COLUMN()-2),0)*10+SUM(ROW()-2)/5,2)</f>
        <v>0</v>
      </c>
      <c r="O117" s="287"/>
    </row>
    <row r="118" spans="1:15" ht="25.9" customHeight="1">
      <c r="A118" s="51"/>
      <c r="B118" s="288" t="str">
        <f ca="1">OFFSET(SIMO!$E$2,SUM(ROW()-3)/5,0)</f>
        <v>右折</v>
      </c>
      <c r="C118" s="288"/>
      <c r="D118" s="85"/>
      <c r="E118" s="288">
        <f ca="1">OFFSET(SIMO!$D$2,ROUNDDOWN(SUM(COLUMN()-2),0)*10+SUM(ROW()-3)/5,1)</f>
        <v>0</v>
      </c>
      <c r="F118" s="288"/>
      <c r="G118" s="85"/>
      <c r="H118" s="288">
        <f ca="1">OFFSET(SIMO!$D$2,ROUNDDOWN(SUM(COLUMN()-2),0)*10+SUM(ROW()-3)/5,1)</f>
        <v>0</v>
      </c>
      <c r="I118" s="288"/>
      <c r="K118" s="288">
        <f ca="1">OFFSET(SIMO!$D$2,ROUNDDOWN(SUM(COLUMN()-2),0)*10+SUM(ROW()-3)/5,1)</f>
        <v>0</v>
      </c>
      <c r="L118" s="288"/>
      <c r="N118" s="288">
        <f ca="1">OFFSET(SIMO!$D$2,ROUNDDOWN(SUM(COLUMN()-2),0)*10+SUM(ROW()-3)/5,1)</f>
        <v>0</v>
      </c>
      <c r="O118" s="288"/>
    </row>
    <row r="119" spans="1:15" ht="25.9" customHeight="1">
      <c r="A119" s="51"/>
      <c r="B119" s="286">
        <f ca="1">OFFSET(SIMO!$C$2,SUM(ROW()-4)/5,-1)</f>
        <v>158.5</v>
      </c>
      <c r="C119" s="286"/>
      <c r="D119" s="85"/>
      <c r="E119" s="286">
        <f ca="1">OFFSET(SIMO!$D$2,ROUNDDOWN(SUM(COLUMN()-2),0)*10+SUM(ROW()-4)/5,-2)</f>
        <v>0</v>
      </c>
      <c r="F119" s="286"/>
      <c r="G119" s="85"/>
      <c r="H119" s="286">
        <f ca="1">OFFSET(SIMO!$D$2,ROUNDDOWN(SUM(COLUMN()-2),0)*10+SUM(ROW()-4)/5,-2)</f>
        <v>0</v>
      </c>
      <c r="I119" s="286"/>
      <c r="K119" s="286">
        <f ca="1">OFFSET(SIMO!$D$2,ROUNDDOWN(SUM(COLUMN()-2),0)*10+SUM(ROW()-4)/5,-1)</f>
        <v>0</v>
      </c>
      <c r="L119" s="286"/>
      <c r="N119" s="286">
        <f ca="1">OFFSET(SIMO!$D$2,ROUNDDOWN(SUM(COLUMN()-2),0)*10+SUM(ROW()-4)/5,-1)</f>
        <v>0</v>
      </c>
      <c r="O119" s="286"/>
    </row>
    <row r="120" spans="1:15" ht="25.9" customHeight="1">
      <c r="A120" s="289" t="str">
        <f ca="1">OFFSET(SIMO!$C$2,SUM(ROW()-3)/5,3)</f>
        <v>K293-K10</v>
      </c>
      <c r="B120" s="290"/>
      <c r="C120" s="31">
        <f t="shared" ref="C120" ca="1" si="103">B119-B114</f>
        <v>3.8000000000000114</v>
      </c>
      <c r="D120" s="284">
        <f ca="1">OFFSET(SIMO!$D$2,ROUNDDOWN(SUM(COLUMN()-1),0)*10+SUM(ROW()-5)/5,2)</f>
        <v>0</v>
      </c>
      <c r="E120" s="284"/>
      <c r="F120" s="31">
        <f t="shared" ref="F120" ca="1" si="104">E119-E114</f>
        <v>0</v>
      </c>
      <c r="G120" s="283">
        <f ca="1">OFFSET(SIMO!$D$2,ROUNDDOWN(SUM(COLUMN()-1),0)*10+SUM(ROW()-5)/5,2)</f>
        <v>0</v>
      </c>
      <c r="H120" s="284"/>
      <c r="I120" s="31">
        <f t="shared" ref="I120" ca="1" si="105">H119-H114</f>
        <v>0</v>
      </c>
      <c r="J120" s="30"/>
      <c r="K120" s="30">
        <f ca="1">OFFSET(SIMO!$D$2,ROUNDDOWN(SUM(COLUMN()-2),0)*10+SUM(ROW()-5)/5,1)</f>
        <v>0</v>
      </c>
      <c r="L120" s="30">
        <f t="shared" ref="L120" ca="1" si="106">K119-K114</f>
        <v>0</v>
      </c>
      <c r="M120" s="30"/>
      <c r="N120" s="30">
        <f ca="1">OFFSET(SIMO!$D$2,ROUNDDOWN(SUM(COLUMN()-2),0)*10+SUM(ROW()-5)/5,1)</f>
        <v>0</v>
      </c>
      <c r="O120" s="30">
        <f t="shared" ref="O120" ca="1" si="107">N119-N114</f>
        <v>0</v>
      </c>
    </row>
    <row r="121" spans="1:15" ht="25.9" customHeight="1">
      <c r="A121" s="285" t="str">
        <f ca="1">CONCATENATE(OFFSET(SIMO!$D$2,SUM(ROW()-1)/5,0))</f>
        <v>萩方面</v>
      </c>
      <c r="B121" s="285"/>
      <c r="C121" s="285"/>
      <c r="D121" s="285" t="str">
        <f ca="1">CONCATENATE(OFFSET(SIMO!$D$2,ROUNDDOWN(SUM(COLUMN()-1),0)*10+SUM(ROW()-1)/5,0))</f>
        <v/>
      </c>
      <c r="E121" s="285"/>
      <c r="F121" s="285"/>
      <c r="G121" s="285" t="str">
        <f ca="1">CONCATENATE(OFFSET(SIMO!$D$2,ROUNDDOWN(SUM(COLUMN()-1),0)*10+SUM(ROW()-1)/5,0))</f>
        <v/>
      </c>
      <c r="H121" s="285"/>
      <c r="I121" s="285"/>
      <c r="J121" s="285">
        <f ca="1">OFFSET(SIMO!$D$2,ROUNDDOWN(SUM(COLUMN()-1),0)*10+SUM(ROW()-1)/5,0)</f>
        <v>0</v>
      </c>
      <c r="K121" s="285"/>
      <c r="L121" s="285"/>
      <c r="M121" s="285">
        <f ca="1">OFFSET(SIMO!$D$2,ROUNDDOWN(SUM(COLUMN()-1),0)*10+SUM(ROW()-1)/5,0)</f>
        <v>0</v>
      </c>
      <c r="N121" s="285"/>
      <c r="O121" s="285"/>
    </row>
    <row r="122" spans="1:15" ht="25.9" customHeight="1">
      <c r="A122" s="51"/>
      <c r="B122" s="287">
        <f ca="1">OFFSET(SIMO!$F$2,SUM(ROW()-2)/5,1)</f>
        <v>0</v>
      </c>
      <c r="C122" s="287"/>
      <c r="D122" s="85"/>
      <c r="E122" s="287">
        <f ca="1">OFFSET(SIMO!$D$2,ROUNDDOWN(SUM(COLUMN()-2),0)*10+SUM(ROW()-2)/5,3)</f>
        <v>0</v>
      </c>
      <c r="F122" s="287"/>
      <c r="G122" s="85"/>
      <c r="H122" s="287">
        <f ca="1">OFFSET(SIMO!$D$2,ROUNDDOWN(SUM(COLUMN()-2),0)*10+SUM(ROW()-2)/5,3)</f>
        <v>0</v>
      </c>
      <c r="I122" s="287"/>
      <c r="J122" s="33">
        <f ca="1">K124-$K$109</f>
        <v>0</v>
      </c>
      <c r="K122" s="287">
        <f ca="1">OFFSET(SIMO!$D$2,ROUNDDOWN(SUM(COLUMN()-2),0)*10+SUM(ROW()-2)/5,2)</f>
        <v>0</v>
      </c>
      <c r="L122" s="287"/>
      <c r="N122" s="287">
        <f ca="1">OFFSET(SIMO!$D$2,ROUNDDOWN(SUM(COLUMN()-2),0)*10+SUM(ROW()-2)/5,2)</f>
        <v>0</v>
      </c>
      <c r="O122" s="287"/>
    </row>
    <row r="123" spans="1:15" ht="25.9" customHeight="1">
      <c r="A123" s="51"/>
      <c r="B123" s="288" t="str">
        <f ca="1">OFFSET(SIMO!$E$2,SUM(ROW()-3)/5,0)</f>
        <v>右折</v>
      </c>
      <c r="C123" s="288"/>
      <c r="D123" s="85"/>
      <c r="E123" s="288">
        <f ca="1">OFFSET(SIMO!$D$2,ROUNDDOWN(SUM(COLUMN()-2),0)*10+SUM(ROW()-3)/5,1)</f>
        <v>0</v>
      </c>
      <c r="F123" s="288"/>
      <c r="G123" s="85"/>
      <c r="H123" s="288">
        <f ca="1">OFFSET(SIMO!$D$2,ROUNDDOWN(SUM(COLUMN()-2),0)*10+SUM(ROW()-3)/5,1)</f>
        <v>0</v>
      </c>
      <c r="I123" s="288"/>
      <c r="K123" s="288">
        <f ca="1">OFFSET(SIMO!$D$2,ROUNDDOWN(SUM(COLUMN()-2),0)*10+SUM(ROW()-3)/5,1)</f>
        <v>0</v>
      </c>
      <c r="L123" s="288"/>
      <c r="N123" s="288">
        <f ca="1">OFFSET(SIMO!$D$2,ROUNDDOWN(SUM(COLUMN()-2),0)*10+SUM(ROW()-3)/5,1)</f>
        <v>0</v>
      </c>
      <c r="O123" s="288"/>
    </row>
    <row r="124" spans="1:15" ht="25.9" customHeight="1">
      <c r="A124" s="51"/>
      <c r="B124" s="286">
        <f ca="1">OFFSET(SIMO!$C$2,SUM(ROW()-4)/5,-1)</f>
        <v>167</v>
      </c>
      <c r="C124" s="286"/>
      <c r="D124" s="85"/>
      <c r="E124" s="286">
        <f ca="1">OFFSET(SIMO!$D$2,ROUNDDOWN(SUM(COLUMN()-2),0)*10+SUM(ROW()-4)/5,-2)</f>
        <v>0</v>
      </c>
      <c r="F124" s="286"/>
      <c r="G124" s="85"/>
      <c r="H124" s="286">
        <f ca="1">OFFSET(SIMO!$D$2,ROUNDDOWN(SUM(COLUMN()-2),0)*10+SUM(ROW()-4)/5,-2)</f>
        <v>0</v>
      </c>
      <c r="I124" s="286"/>
      <c r="K124" s="286">
        <f ca="1">OFFSET(SIMO!$D$2,ROUNDDOWN(SUM(COLUMN()-2),0)*10+SUM(ROW()-4)/5,-1)</f>
        <v>0</v>
      </c>
      <c r="L124" s="286"/>
      <c r="N124" s="286">
        <f ca="1">OFFSET(SIMO!$D$2,ROUNDDOWN(SUM(COLUMN()-2),0)*10+SUM(ROW()-4)/5,-1)</f>
        <v>0</v>
      </c>
      <c r="O124" s="286"/>
    </row>
    <row r="125" spans="1:15" ht="25.9" customHeight="1">
      <c r="A125" s="289" t="str">
        <f ca="1">OFFSET(SIMO!$C$2,SUM(ROW()-3)/5,3)</f>
        <v>K67</v>
      </c>
      <c r="B125" s="290"/>
      <c r="C125" s="31">
        <f t="shared" ref="C125" ca="1" si="108">B124-B119</f>
        <v>8.5</v>
      </c>
      <c r="D125" s="284">
        <f ca="1">OFFSET(SIMO!$D$2,ROUNDDOWN(SUM(COLUMN()-1),0)*10+SUM(ROW()-5)/5,2)</f>
        <v>0</v>
      </c>
      <c r="E125" s="284"/>
      <c r="F125" s="31">
        <f t="shared" ref="F125" ca="1" si="109">E124-E119</f>
        <v>0</v>
      </c>
      <c r="G125" s="283">
        <f ca="1">OFFSET(SIMO!$D$2,ROUNDDOWN(SUM(COLUMN()-1),0)*10+SUM(ROW()-5)/5,2)</f>
        <v>0</v>
      </c>
      <c r="H125" s="284"/>
      <c r="I125" s="31">
        <f t="shared" ref="I125" ca="1" si="110">H124-H119</f>
        <v>0</v>
      </c>
      <c r="J125" s="30"/>
      <c r="K125" s="30">
        <f ca="1">OFFSET(SIMO!$D$2,ROUNDDOWN(SUM(COLUMN()-2),0)*10+SUM(ROW()-5)/5,1)</f>
        <v>0</v>
      </c>
      <c r="L125" s="30">
        <f t="shared" ref="L125" ca="1" si="111">K124-K119</f>
        <v>0</v>
      </c>
      <c r="M125" s="30"/>
      <c r="N125" s="30">
        <f ca="1">OFFSET(SIMO!$D$2,ROUNDDOWN(SUM(COLUMN()-2),0)*10+SUM(ROW()-5)/5,1)</f>
        <v>0</v>
      </c>
      <c r="O125" s="30">
        <f t="shared" ref="O125" ca="1" si="112">N124-N119</f>
        <v>0</v>
      </c>
    </row>
    <row r="126" spans="1:15" ht="25.9" customHeight="1">
      <c r="A126" s="285" t="str">
        <f ca="1">CONCATENATE(OFFSET(SIMO!$D$2,SUM(ROW()-1)/5,0))</f>
        <v>萩方面</v>
      </c>
      <c r="B126" s="285"/>
      <c r="C126" s="285"/>
      <c r="D126" s="285" t="str">
        <f ca="1">CONCATENATE(OFFSET(SIMO!$D$2,ROUNDDOWN(SUM(COLUMN()-1),0)*10+SUM(ROW()-1)/5,0))</f>
        <v/>
      </c>
      <c r="E126" s="285"/>
      <c r="F126" s="285"/>
      <c r="G126" s="285" t="str">
        <f ca="1">CONCATENATE(OFFSET(SIMO!$D$2,ROUNDDOWN(SUM(COLUMN()-1),0)*10+SUM(ROW()-1)/5,0))</f>
        <v/>
      </c>
      <c r="H126" s="285"/>
      <c r="I126" s="285"/>
      <c r="J126" s="285">
        <f ca="1">OFFSET(SIMO!$D$2,ROUNDDOWN(SUM(COLUMN()-1),0)*10+SUM(ROW()-1)/5,0)</f>
        <v>0</v>
      </c>
      <c r="K126" s="285"/>
      <c r="L126" s="285"/>
      <c r="M126" s="285">
        <f ca="1">OFFSET(SIMO!$D$2,ROUNDDOWN(SUM(COLUMN()-1),0)*10+SUM(ROW()-1)/5,0)</f>
        <v>0</v>
      </c>
      <c r="N126" s="285"/>
      <c r="O126" s="285"/>
    </row>
    <row r="127" spans="1:15" ht="25.9" customHeight="1">
      <c r="A127" s="51"/>
      <c r="B127" s="287" t="str">
        <f ca="1">OFFSET(SIMO!$F$2,SUM(ROW()-2)/5,1)</f>
        <v>右角、ガソリンスタンド</v>
      </c>
      <c r="C127" s="287"/>
      <c r="D127" s="85"/>
      <c r="E127" s="287">
        <f ca="1">OFFSET(SIMO!$D$2,ROUNDDOWN(SUM(COLUMN()-2),0)*10+SUM(ROW()-2)/5,3)</f>
        <v>0</v>
      </c>
      <c r="F127" s="287"/>
      <c r="G127" s="85"/>
      <c r="H127" s="287">
        <f ca="1">OFFSET(SIMO!$D$2,ROUNDDOWN(SUM(COLUMN()-2),0)*10+SUM(ROW()-2)/5,3)</f>
        <v>0</v>
      </c>
      <c r="I127" s="287"/>
      <c r="J127" s="33">
        <f ca="1">K129-$K$109</f>
        <v>0</v>
      </c>
      <c r="K127" s="287">
        <f ca="1">OFFSET(SIMO!$D$2,ROUNDDOWN(SUM(COLUMN()-2),0)*10+SUM(ROW()-2)/5,2)</f>
        <v>0</v>
      </c>
      <c r="L127" s="287"/>
      <c r="N127" s="287">
        <f ca="1">OFFSET(SIMO!$D$2,ROUNDDOWN(SUM(COLUMN()-2),0)*10+SUM(ROW()-2)/5,2)</f>
        <v>0</v>
      </c>
      <c r="O127" s="287"/>
    </row>
    <row r="128" spans="1:15" ht="25.9" customHeight="1">
      <c r="A128" s="51"/>
      <c r="B128" s="288" t="str">
        <f ca="1">OFFSET(SIMO!$E$2,SUM(ROW()-3)/5,0)</f>
        <v>右折</v>
      </c>
      <c r="C128" s="288"/>
      <c r="D128" s="85"/>
      <c r="E128" s="288">
        <f ca="1">OFFSET(SIMO!$D$2,ROUNDDOWN(SUM(COLUMN()-2),0)*10+SUM(ROW()-3)/5,1)</f>
        <v>0</v>
      </c>
      <c r="F128" s="288"/>
      <c r="G128" s="85"/>
      <c r="H128" s="288">
        <f ca="1">OFFSET(SIMO!$D$2,ROUNDDOWN(SUM(COLUMN()-2),0)*10+SUM(ROW()-3)/5,1)</f>
        <v>0</v>
      </c>
      <c r="I128" s="288"/>
      <c r="K128" s="288">
        <f ca="1">OFFSET(SIMO!$D$2,ROUNDDOWN(SUM(COLUMN()-2),0)*10+SUM(ROW()-3)/5,1)</f>
        <v>0</v>
      </c>
      <c r="L128" s="288"/>
      <c r="N128" s="288">
        <f ca="1">OFFSET(SIMO!$D$2,ROUNDDOWN(SUM(COLUMN()-2),0)*10+SUM(ROW()-3)/5,1)</f>
        <v>0</v>
      </c>
      <c r="O128" s="288"/>
    </row>
    <row r="129" spans="1:15" ht="25.9" customHeight="1">
      <c r="A129" s="51"/>
      <c r="B129" s="286">
        <f ca="1">OFFSET(SIMO!$C$2,SUM(ROW()-4)/5,-1)</f>
        <v>175</v>
      </c>
      <c r="C129" s="286"/>
      <c r="D129" s="85"/>
      <c r="E129" s="286">
        <f ca="1">OFFSET(SIMO!$D$2,ROUNDDOWN(SUM(COLUMN()-2),0)*10+SUM(ROW()-4)/5,-2)</f>
        <v>0</v>
      </c>
      <c r="F129" s="286"/>
      <c r="G129" s="85"/>
      <c r="H129" s="286">
        <f ca="1">OFFSET(SIMO!$D$2,ROUNDDOWN(SUM(COLUMN()-2),0)*10+SUM(ROW()-4)/5,-2)</f>
        <v>0</v>
      </c>
      <c r="I129" s="286"/>
      <c r="K129" s="286">
        <f ca="1">OFFSET(SIMO!$D$2,ROUNDDOWN(SUM(COLUMN()-2),0)*10+SUM(ROW()-4)/5,-1)</f>
        <v>0</v>
      </c>
      <c r="L129" s="286"/>
      <c r="N129" s="286">
        <f ca="1">OFFSET(SIMO!$D$2,ROUNDDOWN(SUM(COLUMN()-2),0)*10+SUM(ROW()-4)/5,-1)</f>
        <v>0</v>
      </c>
      <c r="O129" s="286"/>
    </row>
    <row r="130" spans="1:15" ht="25.9" customHeight="1">
      <c r="A130" s="289" t="str">
        <f ca="1">OFFSET(SIMO!$C$2,SUM(ROW()-3)/5,3)</f>
        <v>R262</v>
      </c>
      <c r="B130" s="290"/>
      <c r="C130" s="31">
        <f t="shared" ref="C130" ca="1" si="113">B129-B124</f>
        <v>8</v>
      </c>
      <c r="D130" s="284">
        <f ca="1">OFFSET(SIMO!$D$2,ROUNDDOWN(SUM(COLUMN()-1),0)*10+SUM(ROW()-5)/5,2)</f>
        <v>0</v>
      </c>
      <c r="E130" s="284"/>
      <c r="F130" s="31">
        <f t="shared" ref="F130" ca="1" si="114">E129-E124</f>
        <v>0</v>
      </c>
      <c r="G130" s="283">
        <f ca="1">OFFSET(SIMO!$D$2,ROUNDDOWN(SUM(COLUMN()-1),0)*10+SUM(ROW()-5)/5,2)</f>
        <v>0</v>
      </c>
      <c r="H130" s="284"/>
      <c r="I130" s="31">
        <f t="shared" ref="I130" ca="1" si="115">H129-H124</f>
        <v>0</v>
      </c>
      <c r="J130" s="30"/>
      <c r="K130" s="30">
        <f ca="1">OFFSET(SIMO!$D$2,ROUNDDOWN(SUM(COLUMN()-2),0)*10+SUM(ROW()-5)/5,1)</f>
        <v>0</v>
      </c>
      <c r="L130" s="30">
        <f t="shared" ref="L130" ca="1" si="116">K129-K124</f>
        <v>0</v>
      </c>
      <c r="M130" s="30"/>
      <c r="N130" s="30">
        <f ca="1">OFFSET(SIMO!$D$2,ROUNDDOWN(SUM(COLUMN()-2),0)*10+SUM(ROW()-5)/5,1)</f>
        <v>0</v>
      </c>
      <c r="O130" s="30">
        <f t="shared" ref="O130" ca="1" si="117">N129-N124</f>
        <v>0</v>
      </c>
    </row>
    <row r="131" spans="1:15" ht="25.9" customHeight="1">
      <c r="A131" s="285" t="str">
        <f ca="1">CONCATENATE(OFFSET(SIMO!$D$2,SUM(ROW()-1)/5,0))</f>
        <v>　　　　萩市街方面</v>
      </c>
      <c r="B131" s="285"/>
      <c r="C131" s="285"/>
      <c r="D131" s="285" t="str">
        <f ca="1">CONCATENATE(OFFSET(SIMO!$D$2,ROUNDDOWN(SUM(COLUMN()-1),0)*10+SUM(ROW()-1)/5,0))</f>
        <v/>
      </c>
      <c r="E131" s="285"/>
      <c r="F131" s="285"/>
      <c r="G131" s="285" t="str">
        <f ca="1">CONCATENATE(OFFSET(SIMO!$D$2,ROUNDDOWN(SUM(COLUMN()-1),0)*10+SUM(ROW()-1)/5,0))</f>
        <v/>
      </c>
      <c r="H131" s="285"/>
      <c r="I131" s="285"/>
      <c r="J131" s="285">
        <f ca="1">OFFSET(SIMO!$D$2,ROUNDDOWN(SUM(COLUMN()-1),0)*10+SUM(ROW()-1)/5,0)</f>
        <v>0</v>
      </c>
      <c r="K131" s="285"/>
      <c r="L131" s="285"/>
      <c r="M131" s="285">
        <f ca="1">OFFSET(SIMO!$D$2,ROUNDDOWN(SUM(COLUMN()-1),0)*10+SUM(ROW()-1)/5,0)</f>
        <v>0</v>
      </c>
      <c r="N131" s="285"/>
      <c r="O131" s="285"/>
    </row>
    <row r="132" spans="1:15" ht="25.9" customHeight="1">
      <c r="A132" s="51"/>
      <c r="B132" s="287" t="str">
        <f ca="1">OFFSET(SIMO!$F$2,SUM(ROW()-2)/5,1)</f>
        <v>左向かい、U’s ボウル</v>
      </c>
      <c r="C132" s="287"/>
      <c r="D132" s="85"/>
      <c r="E132" s="287">
        <f ca="1">OFFSET(SIMO!$D$2,ROUNDDOWN(SUM(COLUMN()-2),0)*10+SUM(ROW()-2)/5,3)</f>
        <v>0</v>
      </c>
      <c r="F132" s="287"/>
      <c r="G132" s="85"/>
      <c r="H132" s="287">
        <f ca="1">OFFSET(SIMO!$D$2,ROUNDDOWN(SUM(COLUMN()-2),0)*10+SUM(ROW()-2)/5,3)</f>
        <v>0</v>
      </c>
      <c r="I132" s="287"/>
      <c r="J132" s="33">
        <f ca="1">K134-$K$109</f>
        <v>0</v>
      </c>
      <c r="K132" s="287">
        <f ca="1">OFFSET(SIMO!$D$2,ROUNDDOWN(SUM(COLUMN()-2),0)*10+SUM(ROW()-2)/5,2)</f>
        <v>0</v>
      </c>
      <c r="L132" s="287"/>
      <c r="N132" s="287">
        <f ca="1">OFFSET(SIMO!$D$2,ROUNDDOWN(SUM(COLUMN()-2),0)*10+SUM(ROW()-2)/5,2)</f>
        <v>0</v>
      </c>
      <c r="O132" s="287"/>
    </row>
    <row r="133" spans="1:15" ht="25.9" customHeight="1">
      <c r="A133" s="51"/>
      <c r="B133" s="288" t="str">
        <f ca="1">OFFSET(SIMO!$E$2,SUM(ROW()-3)/5,0)</f>
        <v>右折</v>
      </c>
      <c r="C133" s="288"/>
      <c r="D133" s="85"/>
      <c r="E133" s="288">
        <f ca="1">OFFSET(SIMO!$D$2,ROUNDDOWN(SUM(COLUMN()-2),0)*10+SUM(ROW()-3)/5,1)</f>
        <v>0</v>
      </c>
      <c r="F133" s="288"/>
      <c r="G133" s="85"/>
      <c r="H133" s="288">
        <f ca="1">OFFSET(SIMO!$D$2,ROUNDDOWN(SUM(COLUMN()-2),0)*10+SUM(ROW()-3)/5,1)</f>
        <v>0</v>
      </c>
      <c r="I133" s="288"/>
      <c r="K133" s="288">
        <f ca="1">OFFSET(SIMO!$D$2,ROUNDDOWN(SUM(COLUMN()-2),0)*10+SUM(ROW()-3)/5,1)</f>
        <v>0</v>
      </c>
      <c r="L133" s="288"/>
      <c r="N133" s="288">
        <f ca="1">OFFSET(SIMO!$D$2,ROUNDDOWN(SUM(COLUMN()-2),0)*10+SUM(ROW()-3)/5,1)</f>
        <v>0</v>
      </c>
      <c r="O133" s="288"/>
    </row>
    <row r="134" spans="1:15" ht="25.9" customHeight="1">
      <c r="A134" s="51"/>
      <c r="B134" s="286">
        <f ca="1">OFFSET(SIMO!$C$2,SUM(ROW()-4)/5,-1)</f>
        <v>181</v>
      </c>
      <c r="C134" s="286"/>
      <c r="D134" s="85"/>
      <c r="E134" s="286">
        <f ca="1">OFFSET(SIMO!$D$2,ROUNDDOWN(SUM(COLUMN()-2),0)*10+SUM(ROW()-4)/5,-2)</f>
        <v>0</v>
      </c>
      <c r="F134" s="286"/>
      <c r="G134" s="85"/>
      <c r="H134" s="286">
        <f ca="1">OFFSET(SIMO!$D$2,ROUNDDOWN(SUM(COLUMN()-2),0)*10+SUM(ROW()-4)/5,-2)</f>
        <v>0</v>
      </c>
      <c r="I134" s="286"/>
      <c r="K134" s="286">
        <f ca="1">OFFSET(SIMO!$D$2,ROUNDDOWN(SUM(COLUMN()-2),0)*10+SUM(ROW()-4)/5,-1)</f>
        <v>0</v>
      </c>
      <c r="L134" s="286"/>
      <c r="N134" s="286">
        <f ca="1">OFFSET(SIMO!$D$2,ROUNDDOWN(SUM(COLUMN()-2),0)*10+SUM(ROW()-4)/5,-1)</f>
        <v>0</v>
      </c>
      <c r="O134" s="286"/>
    </row>
    <row r="135" spans="1:15" ht="25.9" customHeight="1">
      <c r="A135" s="289" t="str">
        <f ca="1">OFFSET(SIMO!$C$2,SUM(ROW()-3)/5,3)</f>
        <v>R262</v>
      </c>
      <c r="B135" s="290"/>
      <c r="C135" s="31">
        <f t="shared" ref="C135" ca="1" si="118">B134-B129</f>
        <v>6</v>
      </c>
      <c r="D135" s="284">
        <f ca="1">OFFSET(SIMO!$D$2,ROUNDDOWN(SUM(COLUMN()-1),0)*10+SUM(ROW()-5)/5,2)</f>
        <v>0</v>
      </c>
      <c r="E135" s="284"/>
      <c r="F135" s="31">
        <f t="shared" ref="F135" ca="1" si="119">E134-E129</f>
        <v>0</v>
      </c>
      <c r="G135" s="283">
        <f ca="1">OFFSET(SIMO!$D$2,ROUNDDOWN(SUM(COLUMN()-1),0)*10+SUM(ROW()-5)/5,2)</f>
        <v>0</v>
      </c>
      <c r="H135" s="284"/>
      <c r="I135" s="31">
        <f t="shared" ref="I135" ca="1" si="120">H134-H129</f>
        <v>0</v>
      </c>
      <c r="J135" s="30"/>
      <c r="K135" s="30">
        <f ca="1">OFFSET(SIMO!$D$2,ROUNDDOWN(SUM(COLUMN()-2),0)*10+SUM(ROW()-5)/5,1)</f>
        <v>0</v>
      </c>
      <c r="L135" s="30">
        <f t="shared" ref="L135" ca="1" si="121">K134-K129</f>
        <v>0</v>
      </c>
      <c r="M135" s="30"/>
      <c r="N135" s="30">
        <f ca="1">OFFSET(SIMO!$D$2,ROUNDDOWN(SUM(COLUMN()-2),0)*10+SUM(ROW()-5)/5,1)</f>
        <v>0</v>
      </c>
      <c r="O135" s="30">
        <f t="shared" ref="O135" ca="1" si="122">N134-N129</f>
        <v>0</v>
      </c>
    </row>
    <row r="136" spans="1:15" s="2" customFormat="1" ht="25.9" customHeight="1">
      <c r="A136" s="285" t="str">
        <f ca="1">CONCATENATE(OFFSET(SIMO!$D$2,SUM(ROW()-1)/5,0))</f>
        <v>　　　　萩博物館、萩城跡方面</v>
      </c>
      <c r="B136" s="285"/>
      <c r="C136" s="285"/>
      <c r="D136" s="285" t="str">
        <f ca="1">CONCATENATE(OFFSET(SIMO!$D$2,ROUNDDOWN(SUM(COLUMN()-1),0)*10+SUM(ROW()-1)/5,0))</f>
        <v/>
      </c>
      <c r="E136" s="285"/>
      <c r="F136" s="285"/>
      <c r="G136" s="285" t="str">
        <f ca="1">CONCATENATE(OFFSET(SIMO!$D$2,ROUNDDOWN(SUM(COLUMN()-1),0)*10+SUM(ROW()-1)/5,0))</f>
        <v/>
      </c>
      <c r="H136" s="285"/>
      <c r="I136" s="285"/>
      <c r="J136" s="285">
        <f ca="1">OFFSET(SIMO!$D$2,ROUNDDOWN(SUM(COLUMN()-1),0)*10+SUM(ROW()-1)/5,0)</f>
        <v>0</v>
      </c>
      <c r="K136" s="285"/>
      <c r="L136" s="285"/>
      <c r="M136" s="285">
        <f ca="1">OFFSET(SIMO!$D$2,ROUNDDOWN(SUM(COLUMN()-1),0)*10+SUM(ROW()-1)/5,0)</f>
        <v>0</v>
      </c>
      <c r="N136" s="285"/>
      <c r="O136" s="285"/>
    </row>
    <row r="137" spans="1:15" s="2" customFormat="1" ht="25.9" customHeight="1">
      <c r="A137" s="51"/>
      <c r="B137" s="287">
        <f ca="1">OFFSET(SIMO!$F$2,SUM(ROW()-2)/5,1)</f>
        <v>0</v>
      </c>
      <c r="C137" s="287"/>
      <c r="D137" s="85"/>
      <c r="E137" s="287">
        <f ca="1">OFFSET(SIMO!$D$2,ROUNDDOWN(SUM(COLUMN()-2),0)*10+SUM(ROW()-2)/5,3)</f>
        <v>0</v>
      </c>
      <c r="F137" s="287"/>
      <c r="G137" s="85"/>
      <c r="H137" s="287">
        <f ca="1">OFFSET(SIMO!$D$2,ROUNDDOWN(SUM(COLUMN()-2),0)*10+SUM(ROW()-2)/5,3)</f>
        <v>0</v>
      </c>
      <c r="I137" s="287"/>
      <c r="J137" s="33">
        <f ca="1">K139-$K$109</f>
        <v>0</v>
      </c>
      <c r="K137" s="287">
        <f ca="1">OFFSET(SIMO!$D$2,ROUNDDOWN(SUM(COLUMN()-2),0)*10+SUM(ROW()-2)/5,2)</f>
        <v>0</v>
      </c>
      <c r="L137" s="287"/>
      <c r="M137" s="32"/>
      <c r="N137" s="287">
        <f ca="1">OFFSET(SIMO!$D$2,ROUNDDOWN(SUM(COLUMN()-2),0)*10+SUM(ROW()-2)/5,2)</f>
        <v>0</v>
      </c>
      <c r="O137" s="287"/>
    </row>
    <row r="138" spans="1:15" s="2" customFormat="1" ht="25.9" customHeight="1">
      <c r="A138" s="51"/>
      <c r="B138" s="288" t="str">
        <f ca="1">OFFSET(SIMO!$E$2,SUM(ROW()-3)/5,0)</f>
        <v>左折</v>
      </c>
      <c r="C138" s="288"/>
      <c r="D138" s="85"/>
      <c r="E138" s="288">
        <f ca="1">OFFSET(SIMO!$D$2,ROUNDDOWN(SUM(COLUMN()-2),0)*10+SUM(ROW()-3)/5,1)</f>
        <v>0</v>
      </c>
      <c r="F138" s="288"/>
      <c r="G138" s="85"/>
      <c r="H138" s="288">
        <f ca="1">OFFSET(SIMO!$D$2,ROUNDDOWN(SUM(COLUMN()-2),0)*10+SUM(ROW()-3)/5,1)</f>
        <v>0</v>
      </c>
      <c r="I138" s="288"/>
      <c r="J138" s="32"/>
      <c r="K138" s="288">
        <f ca="1">OFFSET(SIMO!$D$2,ROUNDDOWN(SUM(COLUMN()-2),0)*10+SUM(ROW()-3)/5,1)</f>
        <v>0</v>
      </c>
      <c r="L138" s="288"/>
      <c r="M138" s="32"/>
      <c r="N138" s="288">
        <f ca="1">OFFSET(SIMO!$D$2,ROUNDDOWN(SUM(COLUMN()-2),0)*10+SUM(ROW()-3)/5,1)</f>
        <v>0</v>
      </c>
      <c r="O138" s="288"/>
    </row>
    <row r="139" spans="1:15" s="2" customFormat="1" ht="25.9" customHeight="1">
      <c r="A139" s="51"/>
      <c r="B139" s="286">
        <f ca="1">OFFSET(SIMO!$C$2,SUM(ROW()-4)/5,-1)</f>
        <v>181.2</v>
      </c>
      <c r="C139" s="286"/>
      <c r="D139" s="85"/>
      <c r="E139" s="286">
        <f ca="1">OFFSET(SIMO!$D$2,ROUNDDOWN(SUM(COLUMN()-2),0)*10+SUM(ROW()-4)/5,-2)</f>
        <v>0</v>
      </c>
      <c r="F139" s="286"/>
      <c r="G139" s="85"/>
      <c r="H139" s="286">
        <f ca="1">OFFSET(SIMO!$D$2,ROUNDDOWN(SUM(COLUMN()-2),0)*10+SUM(ROW()-4)/5,-2)</f>
        <v>0</v>
      </c>
      <c r="I139" s="286"/>
      <c r="J139" s="32"/>
      <c r="K139" s="286">
        <f ca="1">OFFSET(SIMO!$D$2,ROUNDDOWN(SUM(COLUMN()-2),0)*10+SUM(ROW()-4)/5,-1)</f>
        <v>0</v>
      </c>
      <c r="L139" s="286"/>
      <c r="M139" s="32"/>
      <c r="N139" s="286">
        <f ca="1">OFFSET(SIMO!$D$2,ROUNDDOWN(SUM(COLUMN()-2),0)*10+SUM(ROW()-4)/5,-1)</f>
        <v>0</v>
      </c>
      <c r="O139" s="286"/>
    </row>
    <row r="140" spans="1:15" s="2" customFormat="1" ht="25.9" customHeight="1">
      <c r="A140" s="289" t="str">
        <f ca="1">OFFSET(SIMO!$C$2,SUM(ROW()-3)/5,3)</f>
        <v>K64</v>
      </c>
      <c r="B140" s="290"/>
      <c r="C140" s="31">
        <f t="shared" ref="C140" ca="1" si="123">B139-B134</f>
        <v>0.19999999999998863</v>
      </c>
      <c r="D140" s="284">
        <f ca="1">OFFSET(SIMO!$D$2,ROUNDDOWN(SUM(COLUMN()-1),0)*10+SUM(ROW()-5)/5,2)</f>
        <v>0</v>
      </c>
      <c r="E140" s="284"/>
      <c r="F140" s="31">
        <f t="shared" ref="F140" ca="1" si="124">E139-E134</f>
        <v>0</v>
      </c>
      <c r="G140" s="283">
        <f ca="1">OFFSET(SIMO!$D$2,ROUNDDOWN(SUM(COLUMN()-1),0)*10+SUM(ROW()-5)/5,2)</f>
        <v>0</v>
      </c>
      <c r="H140" s="284"/>
      <c r="I140" s="31">
        <f t="shared" ref="I140" ca="1" si="125">H139-H134</f>
        <v>0</v>
      </c>
      <c r="J140" s="30"/>
      <c r="K140" s="30">
        <f ca="1">OFFSET(SIMO!$D$2,ROUNDDOWN(SUM(COLUMN()-2),0)*10+SUM(ROW()-5)/5,1)</f>
        <v>0</v>
      </c>
      <c r="L140" s="30">
        <f t="shared" ref="L140" ca="1" si="126">K139-K134</f>
        <v>0</v>
      </c>
      <c r="M140" s="30"/>
      <c r="N140" s="30">
        <f ca="1">OFFSET(SIMO!$D$2,ROUNDDOWN(SUM(COLUMN()-2),0)*10+SUM(ROW()-5)/5,1)</f>
        <v>0</v>
      </c>
      <c r="O140" s="30">
        <f t="shared" ref="O140" ca="1" si="127">N139-N134</f>
        <v>0</v>
      </c>
    </row>
    <row r="141" spans="1:15" s="2" customFormat="1" ht="25.9" customHeight="1">
      <c r="A141" s="285" t="str">
        <f ca="1">CONCATENATE(OFFSET(SIMO!$D$2,SUM(ROW()-1)/5,0))</f>
        <v>玉江　　　　国道191号方面</v>
      </c>
      <c r="B141" s="285"/>
      <c r="C141" s="285"/>
      <c r="D141" s="285" t="str">
        <f ca="1">CONCATENATE(OFFSET(SIMO!$D$2,ROUNDDOWN(SUM(COLUMN()-1),0)*10+SUM(ROW()-1)/5,0))</f>
        <v/>
      </c>
      <c r="E141" s="285"/>
      <c r="F141" s="285"/>
      <c r="G141" s="285" t="str">
        <f ca="1">CONCATENATE(OFFSET(SIMO!$D$2,ROUNDDOWN(SUM(COLUMN()-1),0)*10+SUM(ROW()-1)/5,0))</f>
        <v/>
      </c>
      <c r="H141" s="285"/>
      <c r="I141" s="285"/>
      <c r="J141" s="285">
        <f ca="1">OFFSET(SIMO!$D$2,ROUNDDOWN(SUM(COLUMN()-1),0)*10+SUM(ROW()-1)/5,0)</f>
        <v>0</v>
      </c>
      <c r="K141" s="285"/>
      <c r="L141" s="285"/>
      <c r="M141" s="285">
        <f ca="1">OFFSET(SIMO!$D$2,ROUNDDOWN(SUM(COLUMN()-1),0)*10+SUM(ROW()-1)/5,0)</f>
        <v>0</v>
      </c>
      <c r="N141" s="285"/>
      <c r="O141" s="285"/>
    </row>
    <row r="142" spans="1:15" s="2" customFormat="1" ht="25.9" customHeight="1">
      <c r="A142" s="51"/>
      <c r="B142" s="287" t="str">
        <f ca="1">OFFSET(SIMO!$F$2,SUM(ROW()-2)/5,1)</f>
        <v>この後、裏からPC3に進入可能</v>
      </c>
      <c r="C142" s="287"/>
      <c r="D142" s="85"/>
      <c r="E142" s="287">
        <f ca="1">OFFSET(SIMO!$D$2,ROUNDDOWN(SUM(COLUMN()-2),0)*10+SUM(ROW()-2)/5,3)</f>
        <v>0</v>
      </c>
      <c r="F142" s="287"/>
      <c r="G142" s="85"/>
      <c r="H142" s="287">
        <f ca="1">OFFSET(SIMO!$D$2,ROUNDDOWN(SUM(COLUMN()-2),0)*10+SUM(ROW()-2)/5,3)</f>
        <v>0</v>
      </c>
      <c r="I142" s="287"/>
      <c r="J142" s="33">
        <f ca="1">K144-$K$109</f>
        <v>0</v>
      </c>
      <c r="K142" s="287">
        <f ca="1">OFFSET(SIMO!$D$2,ROUNDDOWN(SUM(COLUMN()-2),0)*10+SUM(ROW()-2)/5,2)</f>
        <v>0</v>
      </c>
      <c r="L142" s="287"/>
      <c r="M142" s="32"/>
      <c r="N142" s="287">
        <f ca="1">OFFSET(SIMO!$D$2,ROUNDDOWN(SUM(COLUMN()-2),0)*10+SUM(ROW()-2)/5,2)</f>
        <v>0</v>
      </c>
      <c r="O142" s="287"/>
    </row>
    <row r="143" spans="1:15" s="2" customFormat="1" ht="25.9" customHeight="1">
      <c r="A143" s="51"/>
      <c r="B143" s="288" t="str">
        <f ca="1">OFFSET(SIMO!$E$2,SUM(ROW()-3)/5,0)</f>
        <v>右折</v>
      </c>
      <c r="C143" s="288"/>
      <c r="D143" s="85"/>
      <c r="E143" s="288">
        <f ca="1">OFFSET(SIMO!$D$2,ROUNDDOWN(SUM(COLUMN()-2),0)*10+SUM(ROW()-3)/5,1)</f>
        <v>0</v>
      </c>
      <c r="F143" s="288"/>
      <c r="G143" s="85"/>
      <c r="H143" s="288">
        <f ca="1">OFFSET(SIMO!$D$2,ROUNDDOWN(SUM(COLUMN()-2),0)*10+SUM(ROW()-3)/5,1)</f>
        <v>0</v>
      </c>
      <c r="I143" s="288"/>
      <c r="J143" s="32"/>
      <c r="K143" s="288">
        <f ca="1">OFFSET(SIMO!$D$2,ROUNDDOWN(SUM(COLUMN()-2),0)*10+SUM(ROW()-3)/5,1)</f>
        <v>0</v>
      </c>
      <c r="L143" s="288"/>
      <c r="M143" s="32"/>
      <c r="N143" s="288">
        <f ca="1">OFFSET(SIMO!$D$2,ROUNDDOWN(SUM(COLUMN()-2),0)*10+SUM(ROW()-3)/5,1)</f>
        <v>0</v>
      </c>
      <c r="O143" s="288"/>
    </row>
    <row r="144" spans="1:15" s="2" customFormat="1" ht="25.9" customHeight="1">
      <c r="A144" s="51"/>
      <c r="B144" s="286">
        <f ca="1">OFFSET(SIMO!$C$2,SUM(ROW()-4)/5,-1)</f>
        <v>183.3</v>
      </c>
      <c r="C144" s="286"/>
      <c r="D144" s="85"/>
      <c r="E144" s="286">
        <f ca="1">OFFSET(SIMO!$D$2,ROUNDDOWN(SUM(COLUMN()-2),0)*10+SUM(ROW()-4)/5,-2)</f>
        <v>0</v>
      </c>
      <c r="F144" s="286"/>
      <c r="G144" s="85"/>
      <c r="H144" s="286">
        <f ca="1">OFFSET(SIMO!$D$2,ROUNDDOWN(SUM(COLUMN()-2),0)*10+SUM(ROW()-4)/5,-2)</f>
        <v>0</v>
      </c>
      <c r="I144" s="286"/>
      <c r="J144" s="32"/>
      <c r="K144" s="286">
        <f ca="1">OFFSET(SIMO!$D$2,ROUNDDOWN(SUM(COLUMN()-2),0)*10+SUM(ROW()-4)/5,-1)</f>
        <v>0</v>
      </c>
      <c r="L144" s="286"/>
      <c r="M144" s="32"/>
      <c r="N144" s="286">
        <f ca="1">OFFSET(SIMO!$D$2,ROUNDDOWN(SUM(COLUMN()-2),0)*10+SUM(ROW()-4)/5,-1)</f>
        <v>0</v>
      </c>
      <c r="O144" s="286"/>
    </row>
    <row r="145" spans="1:15" s="2" customFormat="1" ht="25.9" customHeight="1">
      <c r="A145" s="289" t="str">
        <f ca="1">OFFSET(SIMO!$C$2,SUM(ROW()-3)/5,3)</f>
        <v>市道</v>
      </c>
      <c r="B145" s="290"/>
      <c r="C145" s="31">
        <f t="shared" ref="C145" ca="1" si="128">B144-B139</f>
        <v>2.1000000000000227</v>
      </c>
      <c r="D145" s="284">
        <f ca="1">OFFSET(SIMO!$D$2,ROUNDDOWN(SUM(COLUMN()-1),0)*10+SUM(ROW()-5)/5,2)</f>
        <v>0</v>
      </c>
      <c r="E145" s="284"/>
      <c r="F145" s="31">
        <f t="shared" ref="F145" ca="1" si="129">E144-E139</f>
        <v>0</v>
      </c>
      <c r="G145" s="283">
        <f ca="1">OFFSET(SIMO!$D$2,ROUNDDOWN(SUM(COLUMN()-1),0)*10+SUM(ROW()-5)/5,2)</f>
        <v>0</v>
      </c>
      <c r="H145" s="284"/>
      <c r="I145" s="31">
        <f t="shared" ref="I145" ca="1" si="130">H144-H139</f>
        <v>0</v>
      </c>
      <c r="J145" s="30"/>
      <c r="K145" s="30">
        <f ca="1">OFFSET(SIMO!$D$2,ROUNDDOWN(SUM(COLUMN()-2),0)*10+SUM(ROW()-5)/5,1)</f>
        <v>0</v>
      </c>
      <c r="L145" s="30">
        <f t="shared" ref="L145" ca="1" si="131">K144-K139</f>
        <v>0</v>
      </c>
      <c r="M145" s="30"/>
      <c r="N145" s="30">
        <f ca="1">OFFSET(SIMO!$D$2,ROUNDDOWN(SUM(COLUMN()-2),0)*10+SUM(ROW()-5)/5,1)</f>
        <v>0</v>
      </c>
      <c r="O145" s="30">
        <f t="shared" ref="O145" ca="1" si="132">N144-N139</f>
        <v>0</v>
      </c>
    </row>
    <row r="146" spans="1:15" s="2" customFormat="1" ht="25.9" customHeight="1">
      <c r="A146" s="285" t="str">
        <f ca="1">CONCATENATE(OFFSET(SIMO!$D$2,SUM(ROW()-1)/5,0))</f>
        <v>PC3　セブンイレブン萩玉江店</v>
      </c>
      <c r="B146" s="285"/>
      <c r="C146" s="285"/>
      <c r="D146" s="285" t="str">
        <f ca="1">CONCATENATE(OFFSET(SIMO!$D$2,ROUNDDOWN(SUM(COLUMN()-1),0)*10+SUM(ROW()-1)/5,0))</f>
        <v/>
      </c>
      <c r="E146" s="285"/>
      <c r="F146" s="285"/>
      <c r="G146" s="285" t="str">
        <f ca="1">CONCATENATE(OFFSET(SIMO!$D$2,ROUNDDOWN(SUM(COLUMN()-1),0)*10+SUM(ROW()-1)/5,0))</f>
        <v/>
      </c>
      <c r="H146" s="285"/>
      <c r="I146" s="285"/>
      <c r="J146" s="285">
        <f ca="1">OFFSET(SIMO!$D$2,ROUNDDOWN(SUM(COLUMN()-1),0)*10+SUM(ROW()-1)/5,0)</f>
        <v>0</v>
      </c>
      <c r="K146" s="285"/>
      <c r="L146" s="285"/>
      <c r="M146" s="285">
        <f ca="1">OFFSET(SIMO!$D$2,ROUNDDOWN(SUM(COLUMN()-1),0)*10+SUM(ROW()-1)/5,0)</f>
        <v>0</v>
      </c>
      <c r="N146" s="285"/>
      <c r="O146" s="285"/>
    </row>
    <row r="147" spans="1:15" s="2" customFormat="1" ht="25.9" customHeight="1">
      <c r="A147" s="51"/>
      <c r="B147" s="287" t="str">
        <f ca="1">OFFSET(SIMO!$F$2,SUM(ROW()-2)/5,1)</f>
        <v>必ずレシートをもらって下さい</v>
      </c>
      <c r="C147" s="287"/>
      <c r="D147" s="85"/>
      <c r="E147" s="287">
        <f ca="1">OFFSET(SIMO!$D$2,ROUNDDOWN(SUM(COLUMN()-2),0)*10+SUM(ROW()-2)/5,3)</f>
        <v>0</v>
      </c>
      <c r="F147" s="287"/>
      <c r="G147" s="85"/>
      <c r="H147" s="287">
        <f ca="1">OFFSET(SIMO!$D$2,ROUNDDOWN(SUM(COLUMN()-2),0)*10+SUM(ROW()-2)/5,3)</f>
        <v>0</v>
      </c>
      <c r="I147" s="287"/>
      <c r="J147" s="33">
        <f ca="1">K149-$K$109</f>
        <v>0</v>
      </c>
      <c r="K147" s="287">
        <f ca="1">OFFSET(SIMO!$D$2,ROUNDDOWN(SUM(COLUMN()-2),0)*10+SUM(ROW()-2)/5,2)</f>
        <v>0</v>
      </c>
      <c r="L147" s="287"/>
      <c r="M147" s="32"/>
      <c r="N147" s="287">
        <f ca="1">OFFSET(SIMO!$D$2,ROUNDDOWN(SUM(COLUMN()-2),0)*10+SUM(ROW()-2)/5,2)</f>
        <v>0</v>
      </c>
      <c r="O147" s="287"/>
    </row>
    <row r="148" spans="1:15" s="2" customFormat="1" ht="25.9" customHeight="1">
      <c r="A148" s="51"/>
      <c r="B148" s="288" t="str">
        <f ca="1">OFFSET(SIMO!$E$2,SUM(ROW()-3)/5,0)</f>
        <v>左側</v>
      </c>
      <c r="C148" s="288"/>
      <c r="D148" s="85"/>
      <c r="E148" s="288">
        <f ca="1">OFFSET(SIMO!$D$2,ROUNDDOWN(SUM(COLUMN()-2),0)*10+SUM(ROW()-3)/5,1)</f>
        <v>0</v>
      </c>
      <c r="F148" s="288"/>
      <c r="G148" s="85"/>
      <c r="H148" s="288">
        <f ca="1">OFFSET(SIMO!$D$2,ROUNDDOWN(SUM(COLUMN()-2),0)*10+SUM(ROW()-3)/5,1)</f>
        <v>0</v>
      </c>
      <c r="I148" s="288"/>
      <c r="J148" s="32"/>
      <c r="K148" s="288">
        <f ca="1">OFFSET(SIMO!$D$2,ROUNDDOWN(SUM(COLUMN()-2),0)*10+SUM(ROW()-3)/5,1)</f>
        <v>0</v>
      </c>
      <c r="L148" s="288"/>
      <c r="M148" s="32"/>
      <c r="N148" s="288">
        <f ca="1">OFFSET(SIMO!$D$2,ROUNDDOWN(SUM(COLUMN()-2),0)*10+SUM(ROW()-3)/5,1)</f>
        <v>0</v>
      </c>
      <c r="O148" s="288"/>
    </row>
    <row r="149" spans="1:15" s="2" customFormat="1" ht="25.9" customHeight="1">
      <c r="A149" s="51"/>
      <c r="B149" s="286">
        <f ca="1">OFFSET(SIMO!$C$2,SUM(ROW()-4)/5,-1)</f>
        <v>183.4</v>
      </c>
      <c r="C149" s="286"/>
      <c r="D149" s="85"/>
      <c r="E149" s="286">
        <f ca="1">OFFSET(SIMO!$D$2,ROUNDDOWN(SUM(COLUMN()-2),0)*10+SUM(ROW()-4)/5,-2)</f>
        <v>0</v>
      </c>
      <c r="F149" s="286"/>
      <c r="G149" s="85"/>
      <c r="H149" s="286">
        <f ca="1">OFFSET(SIMO!$D$2,ROUNDDOWN(SUM(COLUMN()-2),0)*10+SUM(ROW()-4)/5,-2)</f>
        <v>0</v>
      </c>
      <c r="I149" s="286"/>
      <c r="J149" s="32"/>
      <c r="K149" s="286">
        <f ca="1">OFFSET(SIMO!$D$2,ROUNDDOWN(SUM(COLUMN()-2),0)*10+SUM(ROW()-4)/5,-1)</f>
        <v>0</v>
      </c>
      <c r="L149" s="286"/>
      <c r="M149" s="32"/>
      <c r="N149" s="286">
        <f ca="1">OFFSET(SIMO!$D$2,ROUNDDOWN(SUM(COLUMN()-2),0)*10+SUM(ROW()-4)/5,-1)</f>
        <v>0</v>
      </c>
      <c r="O149" s="286"/>
    </row>
    <row r="150" spans="1:15" s="2" customFormat="1" ht="25.9" customHeight="1">
      <c r="A150" s="289" t="str">
        <f ca="1">OFFSET(SIMO!$C$2,SUM(ROW()-3)/5,3)</f>
        <v>R191</v>
      </c>
      <c r="B150" s="290"/>
      <c r="C150" s="31">
        <f t="shared" ref="C150" ca="1" si="133">B149-B144</f>
        <v>9.9999999999994316E-2</v>
      </c>
      <c r="D150" s="284">
        <f ca="1">OFFSET(SIMO!$D$2,ROUNDDOWN(SUM(COLUMN()-1),0)*10+SUM(ROW()-5)/5,2)</f>
        <v>0</v>
      </c>
      <c r="E150" s="284"/>
      <c r="F150" s="31">
        <f t="shared" ref="F150" ca="1" si="134">E149-E144</f>
        <v>0</v>
      </c>
      <c r="G150" s="283">
        <f ca="1">OFFSET(SIMO!$D$2,ROUNDDOWN(SUM(COLUMN()-1),0)*10+SUM(ROW()-5)/5,2)</f>
        <v>0</v>
      </c>
      <c r="H150" s="284"/>
      <c r="I150" s="31">
        <f t="shared" ref="I150" ca="1" si="135">H149-H144</f>
        <v>0</v>
      </c>
      <c r="J150" s="30"/>
      <c r="K150" s="30">
        <f ca="1">OFFSET(SIMO!$D$2,ROUNDDOWN(SUM(COLUMN()-2),0)*10+SUM(ROW()-5)/5,1)</f>
        <v>0</v>
      </c>
      <c r="L150" s="30">
        <f t="shared" ref="L150" ca="1" si="136">K149-K144</f>
        <v>0</v>
      </c>
      <c r="M150" s="30"/>
      <c r="N150" s="30">
        <f ca="1">OFFSET(SIMO!$D$2,ROUNDDOWN(SUM(COLUMN()-2),0)*10+SUM(ROW()-5)/5,1)</f>
        <v>0</v>
      </c>
      <c r="O150" s="30">
        <f t="shared" ref="O150" ca="1" si="137">N149-N144</f>
        <v>0</v>
      </c>
    </row>
  </sheetData>
  <mergeCells count="690">
    <mergeCell ref="M126:O126"/>
    <mergeCell ref="N127:O127"/>
    <mergeCell ref="N128:O128"/>
    <mergeCell ref="N129:O129"/>
    <mergeCell ref="M131:O131"/>
    <mergeCell ref="N132:O132"/>
    <mergeCell ref="N133:O133"/>
    <mergeCell ref="N134:O134"/>
    <mergeCell ref="M136:O136"/>
    <mergeCell ref="N148:O148"/>
    <mergeCell ref="N149:O149"/>
    <mergeCell ref="N137:O137"/>
    <mergeCell ref="N138:O138"/>
    <mergeCell ref="N139:O139"/>
    <mergeCell ref="M141:O141"/>
    <mergeCell ref="N142:O142"/>
    <mergeCell ref="N143:O143"/>
    <mergeCell ref="N144:O144"/>
    <mergeCell ref="M146:O146"/>
    <mergeCell ref="N147:O147"/>
    <mergeCell ref="N118:O118"/>
    <mergeCell ref="N119:O119"/>
    <mergeCell ref="M121:O121"/>
    <mergeCell ref="N122:O122"/>
    <mergeCell ref="N123:O123"/>
    <mergeCell ref="N124:O124"/>
    <mergeCell ref="N103:O103"/>
    <mergeCell ref="N104:O104"/>
    <mergeCell ref="M106:O106"/>
    <mergeCell ref="N107:O107"/>
    <mergeCell ref="N108:O108"/>
    <mergeCell ref="N109:O109"/>
    <mergeCell ref="M111:O111"/>
    <mergeCell ref="N112:O112"/>
    <mergeCell ref="N113:O113"/>
    <mergeCell ref="N114:O114"/>
    <mergeCell ref="M116:O116"/>
    <mergeCell ref="N117:O117"/>
    <mergeCell ref="N92:O92"/>
    <mergeCell ref="N93:O93"/>
    <mergeCell ref="N94:O94"/>
    <mergeCell ref="M96:O96"/>
    <mergeCell ref="N97:O97"/>
    <mergeCell ref="N98:O98"/>
    <mergeCell ref="N99:O99"/>
    <mergeCell ref="M101:O101"/>
    <mergeCell ref="N102:O102"/>
    <mergeCell ref="M81:O81"/>
    <mergeCell ref="N82:O82"/>
    <mergeCell ref="N83:O83"/>
    <mergeCell ref="N84:O84"/>
    <mergeCell ref="M86:O86"/>
    <mergeCell ref="N87:O87"/>
    <mergeCell ref="N88:O88"/>
    <mergeCell ref="N89:O89"/>
    <mergeCell ref="M91:O91"/>
    <mergeCell ref="N69:O69"/>
    <mergeCell ref="M71:O71"/>
    <mergeCell ref="N72:O72"/>
    <mergeCell ref="N73:O73"/>
    <mergeCell ref="N74:O74"/>
    <mergeCell ref="M76:O76"/>
    <mergeCell ref="N77:O77"/>
    <mergeCell ref="N78:O78"/>
    <mergeCell ref="N79:O79"/>
    <mergeCell ref="N58:O58"/>
    <mergeCell ref="N59:O59"/>
    <mergeCell ref="M61:O61"/>
    <mergeCell ref="N62:O62"/>
    <mergeCell ref="N63:O63"/>
    <mergeCell ref="N64:O64"/>
    <mergeCell ref="M66:O66"/>
    <mergeCell ref="N67:O67"/>
    <mergeCell ref="N68:O68"/>
    <mergeCell ref="N47:O47"/>
    <mergeCell ref="N48:O48"/>
    <mergeCell ref="N49:O49"/>
    <mergeCell ref="M51:O51"/>
    <mergeCell ref="N52:O52"/>
    <mergeCell ref="N53:O53"/>
    <mergeCell ref="N54:O54"/>
    <mergeCell ref="M56:O56"/>
    <mergeCell ref="N57:O57"/>
    <mergeCell ref="M36:O36"/>
    <mergeCell ref="N37:O37"/>
    <mergeCell ref="N38:O38"/>
    <mergeCell ref="N39:O39"/>
    <mergeCell ref="M41:O41"/>
    <mergeCell ref="N42:O42"/>
    <mergeCell ref="N43:O43"/>
    <mergeCell ref="N44:O44"/>
    <mergeCell ref="M46:O46"/>
    <mergeCell ref="N24:O24"/>
    <mergeCell ref="M26:O26"/>
    <mergeCell ref="N27:O27"/>
    <mergeCell ref="N28:O28"/>
    <mergeCell ref="N29:O29"/>
    <mergeCell ref="M31:O31"/>
    <mergeCell ref="N32:O32"/>
    <mergeCell ref="N33:O33"/>
    <mergeCell ref="N34:O34"/>
    <mergeCell ref="K144:L144"/>
    <mergeCell ref="J146:L146"/>
    <mergeCell ref="K147:L147"/>
    <mergeCell ref="K148:L148"/>
    <mergeCell ref="K149:L149"/>
    <mergeCell ref="M1:O1"/>
    <mergeCell ref="N2:O2"/>
    <mergeCell ref="N3:O3"/>
    <mergeCell ref="N4:O4"/>
    <mergeCell ref="M6:O6"/>
    <mergeCell ref="N7:O7"/>
    <mergeCell ref="N8:O8"/>
    <mergeCell ref="N9:O9"/>
    <mergeCell ref="M11:O11"/>
    <mergeCell ref="N12:O12"/>
    <mergeCell ref="N13:O13"/>
    <mergeCell ref="N14:O14"/>
    <mergeCell ref="M16:O16"/>
    <mergeCell ref="N17:O17"/>
    <mergeCell ref="N18:O18"/>
    <mergeCell ref="N19:O19"/>
    <mergeCell ref="M21:O21"/>
    <mergeCell ref="N22:O22"/>
    <mergeCell ref="N23:O23"/>
    <mergeCell ref="K133:L133"/>
    <mergeCell ref="K134:L134"/>
    <mergeCell ref="J136:L136"/>
    <mergeCell ref="K137:L137"/>
    <mergeCell ref="K138:L138"/>
    <mergeCell ref="K139:L139"/>
    <mergeCell ref="J141:L141"/>
    <mergeCell ref="K142:L142"/>
    <mergeCell ref="K143:L143"/>
    <mergeCell ref="K122:L122"/>
    <mergeCell ref="K123:L123"/>
    <mergeCell ref="K124:L124"/>
    <mergeCell ref="J126:L126"/>
    <mergeCell ref="K127:L127"/>
    <mergeCell ref="K128:L128"/>
    <mergeCell ref="K129:L129"/>
    <mergeCell ref="J131:L131"/>
    <mergeCell ref="K132:L132"/>
    <mergeCell ref="J111:L111"/>
    <mergeCell ref="K112:L112"/>
    <mergeCell ref="K113:L113"/>
    <mergeCell ref="K114:L114"/>
    <mergeCell ref="J116:L116"/>
    <mergeCell ref="K117:L117"/>
    <mergeCell ref="K118:L118"/>
    <mergeCell ref="K119:L119"/>
    <mergeCell ref="J121:L121"/>
    <mergeCell ref="K99:L99"/>
    <mergeCell ref="J101:L101"/>
    <mergeCell ref="K102:L102"/>
    <mergeCell ref="K103:L103"/>
    <mergeCell ref="K104:L104"/>
    <mergeCell ref="J106:L106"/>
    <mergeCell ref="K107:L107"/>
    <mergeCell ref="K108:L108"/>
    <mergeCell ref="K109:L109"/>
    <mergeCell ref="K88:L88"/>
    <mergeCell ref="K89:L89"/>
    <mergeCell ref="J91:L91"/>
    <mergeCell ref="K92:L92"/>
    <mergeCell ref="K93:L93"/>
    <mergeCell ref="K94:L94"/>
    <mergeCell ref="J96:L96"/>
    <mergeCell ref="K97:L97"/>
    <mergeCell ref="K98:L98"/>
    <mergeCell ref="K77:L77"/>
    <mergeCell ref="K78:L78"/>
    <mergeCell ref="K79:L79"/>
    <mergeCell ref="J81:L81"/>
    <mergeCell ref="K82:L82"/>
    <mergeCell ref="K83:L83"/>
    <mergeCell ref="K84:L84"/>
    <mergeCell ref="J86:L86"/>
    <mergeCell ref="K87:L87"/>
    <mergeCell ref="J66:L66"/>
    <mergeCell ref="K67:L67"/>
    <mergeCell ref="K68:L68"/>
    <mergeCell ref="K69:L69"/>
    <mergeCell ref="J71:L71"/>
    <mergeCell ref="K72:L72"/>
    <mergeCell ref="K73:L73"/>
    <mergeCell ref="K74:L74"/>
    <mergeCell ref="J76:L76"/>
    <mergeCell ref="K54:L54"/>
    <mergeCell ref="J56:L56"/>
    <mergeCell ref="K57:L57"/>
    <mergeCell ref="K58:L58"/>
    <mergeCell ref="K59:L59"/>
    <mergeCell ref="J61:L61"/>
    <mergeCell ref="K62:L62"/>
    <mergeCell ref="K63:L63"/>
    <mergeCell ref="K64:L64"/>
    <mergeCell ref="K43:L43"/>
    <mergeCell ref="K44:L44"/>
    <mergeCell ref="J46:L46"/>
    <mergeCell ref="K47:L47"/>
    <mergeCell ref="K48:L48"/>
    <mergeCell ref="K49:L49"/>
    <mergeCell ref="J51:L51"/>
    <mergeCell ref="K52:L52"/>
    <mergeCell ref="K53:L53"/>
    <mergeCell ref="K32:L32"/>
    <mergeCell ref="K33:L33"/>
    <mergeCell ref="K34:L34"/>
    <mergeCell ref="J36:L36"/>
    <mergeCell ref="K37:L37"/>
    <mergeCell ref="K38:L38"/>
    <mergeCell ref="K39:L39"/>
    <mergeCell ref="J41:L41"/>
    <mergeCell ref="K42:L42"/>
    <mergeCell ref="H147:I147"/>
    <mergeCell ref="H148:I148"/>
    <mergeCell ref="H149:I149"/>
    <mergeCell ref="H137:I137"/>
    <mergeCell ref="H138:I138"/>
    <mergeCell ref="H139:I139"/>
    <mergeCell ref="H142:I142"/>
    <mergeCell ref="H143:I143"/>
    <mergeCell ref="J1:L1"/>
    <mergeCell ref="K2:L2"/>
    <mergeCell ref="K3:L3"/>
    <mergeCell ref="K4:L4"/>
    <mergeCell ref="J6:L6"/>
    <mergeCell ref="K7:L7"/>
    <mergeCell ref="K8:L8"/>
    <mergeCell ref="K9:L9"/>
    <mergeCell ref="J11:L11"/>
    <mergeCell ref="K12:L12"/>
    <mergeCell ref="K13:L13"/>
    <mergeCell ref="K14:L14"/>
    <mergeCell ref="K17:L17"/>
    <mergeCell ref="K18:L18"/>
    <mergeCell ref="K19:L19"/>
    <mergeCell ref="H89:I89"/>
    <mergeCell ref="H94:I94"/>
    <mergeCell ref="H97:I97"/>
    <mergeCell ref="H128:I128"/>
    <mergeCell ref="H129:I129"/>
    <mergeCell ref="H132:I132"/>
    <mergeCell ref="H133:I133"/>
    <mergeCell ref="H107:I107"/>
    <mergeCell ref="H108:I108"/>
    <mergeCell ref="H109:I109"/>
    <mergeCell ref="H112:I112"/>
    <mergeCell ref="H113:I113"/>
    <mergeCell ref="G106:I106"/>
    <mergeCell ref="G105:H105"/>
    <mergeCell ref="G110:H110"/>
    <mergeCell ref="H123:I123"/>
    <mergeCell ref="H124:I124"/>
    <mergeCell ref="H127:I127"/>
    <mergeCell ref="G91:I91"/>
    <mergeCell ref="H104:I104"/>
    <mergeCell ref="H82:I82"/>
    <mergeCell ref="H83:I83"/>
    <mergeCell ref="H84:I84"/>
    <mergeCell ref="H87:I87"/>
    <mergeCell ref="H88:I88"/>
    <mergeCell ref="H73:I73"/>
    <mergeCell ref="H74:I74"/>
    <mergeCell ref="H77:I77"/>
    <mergeCell ref="H78:I78"/>
    <mergeCell ref="H79:I79"/>
    <mergeCell ref="G76:I76"/>
    <mergeCell ref="G86:I86"/>
    <mergeCell ref="G81:I81"/>
    <mergeCell ref="G101:I101"/>
    <mergeCell ref="G96:I96"/>
    <mergeCell ref="H98:I98"/>
    <mergeCell ref="H99:I99"/>
    <mergeCell ref="H102:I102"/>
    <mergeCell ref="H103:I103"/>
    <mergeCell ref="G100:H100"/>
    <mergeCell ref="H92:I92"/>
    <mergeCell ref="H93:I93"/>
    <mergeCell ref="H64:I64"/>
    <mergeCell ref="H67:I67"/>
    <mergeCell ref="H68:I68"/>
    <mergeCell ref="H69:I69"/>
    <mergeCell ref="H72:I72"/>
    <mergeCell ref="H57:I57"/>
    <mergeCell ref="H58:I58"/>
    <mergeCell ref="H59:I59"/>
    <mergeCell ref="H62:I62"/>
    <mergeCell ref="H63:I63"/>
    <mergeCell ref="G61:I61"/>
    <mergeCell ref="G66:I66"/>
    <mergeCell ref="G71:I71"/>
    <mergeCell ref="H53:I53"/>
    <mergeCell ref="H37:I37"/>
    <mergeCell ref="H38:I38"/>
    <mergeCell ref="H39:I39"/>
    <mergeCell ref="H42:I42"/>
    <mergeCell ref="H43:I43"/>
    <mergeCell ref="G46:I46"/>
    <mergeCell ref="G41:I41"/>
    <mergeCell ref="H44:I44"/>
    <mergeCell ref="G40:H40"/>
    <mergeCell ref="G45:H45"/>
    <mergeCell ref="G50:H50"/>
    <mergeCell ref="B143:C143"/>
    <mergeCell ref="B149:C149"/>
    <mergeCell ref="E149:F149"/>
    <mergeCell ref="H2:I2"/>
    <mergeCell ref="H3:I3"/>
    <mergeCell ref="H4:I4"/>
    <mergeCell ref="H7:I7"/>
    <mergeCell ref="H8:I8"/>
    <mergeCell ref="H9:I9"/>
    <mergeCell ref="H12:I12"/>
    <mergeCell ref="H13:I13"/>
    <mergeCell ref="H14:I14"/>
    <mergeCell ref="H17:I17"/>
    <mergeCell ref="H18:I18"/>
    <mergeCell ref="H22:I22"/>
    <mergeCell ref="H23:I23"/>
    <mergeCell ref="B144:C144"/>
    <mergeCell ref="E144:F144"/>
    <mergeCell ref="B147:C147"/>
    <mergeCell ref="H47:I47"/>
    <mergeCell ref="E118:F118"/>
    <mergeCell ref="H48:I48"/>
    <mergeCell ref="H49:I49"/>
    <mergeCell ref="H52:I52"/>
    <mergeCell ref="E147:F147"/>
    <mergeCell ref="E143:F143"/>
    <mergeCell ref="A145:B145"/>
    <mergeCell ref="B148:C148"/>
    <mergeCell ref="E148:F148"/>
    <mergeCell ref="B132:C132"/>
    <mergeCell ref="E132:F132"/>
    <mergeCell ref="B133:C133"/>
    <mergeCell ref="E133:F133"/>
    <mergeCell ref="B134:C134"/>
    <mergeCell ref="E134:F134"/>
    <mergeCell ref="A136:C136"/>
    <mergeCell ref="D136:F136"/>
    <mergeCell ref="A141:C141"/>
    <mergeCell ref="D141:F141"/>
    <mergeCell ref="A146:C146"/>
    <mergeCell ref="D146:F146"/>
    <mergeCell ref="B137:C137"/>
    <mergeCell ref="E137:F137"/>
    <mergeCell ref="B138:C138"/>
    <mergeCell ref="E138:F138"/>
    <mergeCell ref="E139:F139"/>
    <mergeCell ref="B142:C142"/>
    <mergeCell ref="E142:F142"/>
    <mergeCell ref="E114:F114"/>
    <mergeCell ref="B117:C117"/>
    <mergeCell ref="E117:F117"/>
    <mergeCell ref="A101:C101"/>
    <mergeCell ref="A96:C96"/>
    <mergeCell ref="D96:F96"/>
    <mergeCell ref="B97:C97"/>
    <mergeCell ref="B99:C99"/>
    <mergeCell ref="E99:F99"/>
    <mergeCell ref="B102:C102"/>
    <mergeCell ref="E102:F102"/>
    <mergeCell ref="B103:C103"/>
    <mergeCell ref="E103:F103"/>
    <mergeCell ref="B104:C104"/>
    <mergeCell ref="E104:F104"/>
    <mergeCell ref="E97:F97"/>
    <mergeCell ref="B98:C98"/>
    <mergeCell ref="E98:F98"/>
    <mergeCell ref="D116:F116"/>
    <mergeCell ref="E108:F108"/>
    <mergeCell ref="E109:F109"/>
    <mergeCell ref="E68:F68"/>
    <mergeCell ref="B69:C69"/>
    <mergeCell ref="B83:C83"/>
    <mergeCell ref="E83:F83"/>
    <mergeCell ref="B84:C84"/>
    <mergeCell ref="E84:F84"/>
    <mergeCell ref="B87:C87"/>
    <mergeCell ref="E87:F87"/>
    <mergeCell ref="B74:C74"/>
    <mergeCell ref="E74:F74"/>
    <mergeCell ref="B77:C77"/>
    <mergeCell ref="E77:F77"/>
    <mergeCell ref="B78:C78"/>
    <mergeCell ref="E78:F78"/>
    <mergeCell ref="A76:C76"/>
    <mergeCell ref="D76:F76"/>
    <mergeCell ref="A86:C86"/>
    <mergeCell ref="D86:F86"/>
    <mergeCell ref="A81:C81"/>
    <mergeCell ref="D81:F81"/>
    <mergeCell ref="B79:C79"/>
    <mergeCell ref="E79:F79"/>
    <mergeCell ref="B82:C82"/>
    <mergeCell ref="E82:F82"/>
    <mergeCell ref="E39:F39"/>
    <mergeCell ref="A46:C46"/>
    <mergeCell ref="A41:C41"/>
    <mergeCell ref="B42:C42"/>
    <mergeCell ref="B43:C43"/>
    <mergeCell ref="B44:C44"/>
    <mergeCell ref="E42:F42"/>
    <mergeCell ref="E43:F43"/>
    <mergeCell ref="E44:F44"/>
    <mergeCell ref="A40:B40"/>
    <mergeCell ref="A45:B45"/>
    <mergeCell ref="B27:C27"/>
    <mergeCell ref="B28:C28"/>
    <mergeCell ref="B29:C29"/>
    <mergeCell ref="B32:C32"/>
    <mergeCell ref="A16:C16"/>
    <mergeCell ref="A30:B30"/>
    <mergeCell ref="E52:F52"/>
    <mergeCell ref="E53:F53"/>
    <mergeCell ref="E54:F54"/>
    <mergeCell ref="E27:F27"/>
    <mergeCell ref="E28:F28"/>
    <mergeCell ref="E29:F29"/>
    <mergeCell ref="E32:F32"/>
    <mergeCell ref="E33:F33"/>
    <mergeCell ref="D46:F46"/>
    <mergeCell ref="D41:F41"/>
    <mergeCell ref="E47:F47"/>
    <mergeCell ref="E48:F48"/>
    <mergeCell ref="E49:F49"/>
    <mergeCell ref="B37:C37"/>
    <mergeCell ref="E37:F37"/>
    <mergeCell ref="B38:C38"/>
    <mergeCell ref="E38:F38"/>
    <mergeCell ref="B39:C39"/>
    <mergeCell ref="B7:C7"/>
    <mergeCell ref="B8:C8"/>
    <mergeCell ref="B9:C9"/>
    <mergeCell ref="B14:C14"/>
    <mergeCell ref="B13:C13"/>
    <mergeCell ref="E7:F7"/>
    <mergeCell ref="E8:F8"/>
    <mergeCell ref="E9:F9"/>
    <mergeCell ref="E14:F14"/>
    <mergeCell ref="E12:F12"/>
    <mergeCell ref="E13:F13"/>
    <mergeCell ref="B12:C12"/>
    <mergeCell ref="H134:I134"/>
    <mergeCell ref="H144:I144"/>
    <mergeCell ref="G115:H115"/>
    <mergeCell ref="G120:H120"/>
    <mergeCell ref="G125:H125"/>
    <mergeCell ref="G130:H130"/>
    <mergeCell ref="G135:H135"/>
    <mergeCell ref="G140:H140"/>
    <mergeCell ref="A6:C6"/>
    <mergeCell ref="D6:F6"/>
    <mergeCell ref="G6:I6"/>
    <mergeCell ref="B24:C24"/>
    <mergeCell ref="A36:C36"/>
    <mergeCell ref="D36:F36"/>
    <mergeCell ref="G36:I36"/>
    <mergeCell ref="A31:C31"/>
    <mergeCell ref="D31:F31"/>
    <mergeCell ref="G31:I31"/>
    <mergeCell ref="E34:F34"/>
    <mergeCell ref="B34:C34"/>
    <mergeCell ref="H34:I34"/>
    <mergeCell ref="B33:C33"/>
    <mergeCell ref="A35:B35"/>
    <mergeCell ref="D56:F56"/>
    <mergeCell ref="A1:C1"/>
    <mergeCell ref="D1:F1"/>
    <mergeCell ref="G1:I1"/>
    <mergeCell ref="B2:C2"/>
    <mergeCell ref="B3:C3"/>
    <mergeCell ref="B4:C4"/>
    <mergeCell ref="E2:F2"/>
    <mergeCell ref="E3:F3"/>
    <mergeCell ref="E4:F4"/>
    <mergeCell ref="G5:H5"/>
    <mergeCell ref="A11:C11"/>
    <mergeCell ref="D11:F11"/>
    <mergeCell ref="G11:I11"/>
    <mergeCell ref="A26:C26"/>
    <mergeCell ref="D26:F26"/>
    <mergeCell ref="G26:I26"/>
    <mergeCell ref="A21:C21"/>
    <mergeCell ref="D21:F21"/>
    <mergeCell ref="G21:I21"/>
    <mergeCell ref="E22:F22"/>
    <mergeCell ref="E23:F23"/>
    <mergeCell ref="H24:I24"/>
    <mergeCell ref="B18:C18"/>
    <mergeCell ref="B23:C23"/>
    <mergeCell ref="E19:F19"/>
    <mergeCell ref="E17:F17"/>
    <mergeCell ref="E18:F18"/>
    <mergeCell ref="E24:F24"/>
    <mergeCell ref="D16:F16"/>
    <mergeCell ref="A25:B25"/>
    <mergeCell ref="B17:C17"/>
    <mergeCell ref="B19:C19"/>
    <mergeCell ref="B22:C22"/>
    <mergeCell ref="G56:I56"/>
    <mergeCell ref="A51:C51"/>
    <mergeCell ref="D51:F51"/>
    <mergeCell ref="G51:I51"/>
    <mergeCell ref="B52:C52"/>
    <mergeCell ref="B53:C53"/>
    <mergeCell ref="B54:C54"/>
    <mergeCell ref="H54:I54"/>
    <mergeCell ref="E107:F107"/>
    <mergeCell ref="E57:F57"/>
    <mergeCell ref="B58:C58"/>
    <mergeCell ref="E58:F58"/>
    <mergeCell ref="B59:C59"/>
    <mergeCell ref="E59:F59"/>
    <mergeCell ref="E62:F62"/>
    <mergeCell ref="E63:F63"/>
    <mergeCell ref="E64:F64"/>
    <mergeCell ref="E67:F67"/>
    <mergeCell ref="A61:C61"/>
    <mergeCell ref="D61:F61"/>
    <mergeCell ref="A66:C66"/>
    <mergeCell ref="D66:F66"/>
    <mergeCell ref="B62:C62"/>
    <mergeCell ref="B63:C63"/>
    <mergeCell ref="E69:F69"/>
    <mergeCell ref="B72:C72"/>
    <mergeCell ref="E72:F72"/>
    <mergeCell ref="B73:C73"/>
    <mergeCell ref="D101:F101"/>
    <mergeCell ref="E73:F73"/>
    <mergeCell ref="A71:C71"/>
    <mergeCell ref="D71:F71"/>
    <mergeCell ref="A80:B80"/>
    <mergeCell ref="A85:B85"/>
    <mergeCell ref="B93:C93"/>
    <mergeCell ref="B94:C94"/>
    <mergeCell ref="B88:C88"/>
    <mergeCell ref="E88:F88"/>
    <mergeCell ref="B89:C89"/>
    <mergeCell ref="E89:F89"/>
    <mergeCell ref="B92:C92"/>
    <mergeCell ref="E92:F92"/>
    <mergeCell ref="E93:F93"/>
    <mergeCell ref="E94:F94"/>
    <mergeCell ref="A91:C91"/>
    <mergeCell ref="D91:F91"/>
    <mergeCell ref="A90:B90"/>
    <mergeCell ref="A95:B95"/>
    <mergeCell ref="B47:C47"/>
    <mergeCell ref="B48:C48"/>
    <mergeCell ref="B49:C49"/>
    <mergeCell ref="B57:C57"/>
    <mergeCell ref="B68:C68"/>
    <mergeCell ref="A100:B100"/>
    <mergeCell ref="A105:B105"/>
    <mergeCell ref="A110:B110"/>
    <mergeCell ref="A115:B115"/>
    <mergeCell ref="A50:B50"/>
    <mergeCell ref="A55:B55"/>
    <mergeCell ref="A60:B60"/>
    <mergeCell ref="A65:B65"/>
    <mergeCell ref="A70:B70"/>
    <mergeCell ref="A75:B75"/>
    <mergeCell ref="B112:C112"/>
    <mergeCell ref="A111:C111"/>
    <mergeCell ref="A106:C106"/>
    <mergeCell ref="B107:C107"/>
    <mergeCell ref="A56:C56"/>
    <mergeCell ref="B108:C108"/>
    <mergeCell ref="B64:C64"/>
    <mergeCell ref="B67:C67"/>
    <mergeCell ref="B109:C109"/>
    <mergeCell ref="A125:B125"/>
    <mergeCell ref="A130:B130"/>
    <mergeCell ref="A135:B135"/>
    <mergeCell ref="A140:B140"/>
    <mergeCell ref="B113:C113"/>
    <mergeCell ref="A131:C131"/>
    <mergeCell ref="A126:C126"/>
    <mergeCell ref="A121:C121"/>
    <mergeCell ref="B124:C124"/>
    <mergeCell ref="B127:C127"/>
    <mergeCell ref="B128:C128"/>
    <mergeCell ref="B129:C129"/>
    <mergeCell ref="B119:C119"/>
    <mergeCell ref="B122:C122"/>
    <mergeCell ref="B123:C123"/>
    <mergeCell ref="B118:C118"/>
    <mergeCell ref="B139:C139"/>
    <mergeCell ref="A116:C116"/>
    <mergeCell ref="A120:B120"/>
    <mergeCell ref="B114:C114"/>
    <mergeCell ref="A150:B150"/>
    <mergeCell ref="A20:B20"/>
    <mergeCell ref="A15:B15"/>
    <mergeCell ref="A10:B10"/>
    <mergeCell ref="D5:E5"/>
    <mergeCell ref="D10:E10"/>
    <mergeCell ref="D15:E15"/>
    <mergeCell ref="D20:E20"/>
    <mergeCell ref="D25:E25"/>
    <mergeCell ref="D30:E30"/>
    <mergeCell ref="D35:E35"/>
    <mergeCell ref="D40:E40"/>
    <mergeCell ref="D45:E45"/>
    <mergeCell ref="D50:E50"/>
    <mergeCell ref="D55:E55"/>
    <mergeCell ref="D60:E60"/>
    <mergeCell ref="D65:E65"/>
    <mergeCell ref="D70:E70"/>
    <mergeCell ref="D75:E75"/>
    <mergeCell ref="D80:E80"/>
    <mergeCell ref="D85:E85"/>
    <mergeCell ref="D90:E90"/>
    <mergeCell ref="D95:E95"/>
    <mergeCell ref="D100:E100"/>
    <mergeCell ref="D150:E150"/>
    <mergeCell ref="D105:E105"/>
    <mergeCell ref="D110:E110"/>
    <mergeCell ref="D115:E115"/>
    <mergeCell ref="D120:E120"/>
    <mergeCell ref="D125:E125"/>
    <mergeCell ref="D130:E130"/>
    <mergeCell ref="D135:E135"/>
    <mergeCell ref="D140:E140"/>
    <mergeCell ref="D145:E145"/>
    <mergeCell ref="E112:F112"/>
    <mergeCell ref="E113:F113"/>
    <mergeCell ref="D131:F131"/>
    <mergeCell ref="D126:F126"/>
    <mergeCell ref="D121:F121"/>
    <mergeCell ref="E124:F124"/>
    <mergeCell ref="E127:F127"/>
    <mergeCell ref="E128:F128"/>
    <mergeCell ref="E129:F129"/>
    <mergeCell ref="E119:F119"/>
    <mergeCell ref="E122:F122"/>
    <mergeCell ref="E123:F123"/>
    <mergeCell ref="D111:F111"/>
    <mergeCell ref="D106:F106"/>
    <mergeCell ref="G10:H10"/>
    <mergeCell ref="G15:H15"/>
    <mergeCell ref="G20:H20"/>
    <mergeCell ref="J5:K5"/>
    <mergeCell ref="J10:K10"/>
    <mergeCell ref="H19:I19"/>
    <mergeCell ref="G25:H25"/>
    <mergeCell ref="G30:H30"/>
    <mergeCell ref="G35:H35"/>
    <mergeCell ref="H27:I27"/>
    <mergeCell ref="H28:I28"/>
    <mergeCell ref="H29:I29"/>
    <mergeCell ref="H32:I32"/>
    <mergeCell ref="H33:I33"/>
    <mergeCell ref="G16:I16"/>
    <mergeCell ref="J21:L21"/>
    <mergeCell ref="K22:L22"/>
    <mergeCell ref="K23:L23"/>
    <mergeCell ref="K24:L24"/>
    <mergeCell ref="J26:L26"/>
    <mergeCell ref="K27:L27"/>
    <mergeCell ref="K28:L28"/>
    <mergeCell ref="K29:L29"/>
    <mergeCell ref="J31:L31"/>
    <mergeCell ref="G145:H145"/>
    <mergeCell ref="G150:H150"/>
    <mergeCell ref="G55:H55"/>
    <mergeCell ref="G60:H60"/>
    <mergeCell ref="G65:H65"/>
    <mergeCell ref="G70:H70"/>
    <mergeCell ref="G75:H75"/>
    <mergeCell ref="G80:H80"/>
    <mergeCell ref="G85:H85"/>
    <mergeCell ref="G90:H90"/>
    <mergeCell ref="G95:H95"/>
    <mergeCell ref="G136:I136"/>
    <mergeCell ref="G141:I141"/>
    <mergeCell ref="G146:I146"/>
    <mergeCell ref="G111:I111"/>
    <mergeCell ref="G116:I116"/>
    <mergeCell ref="G121:I121"/>
    <mergeCell ref="G126:I126"/>
    <mergeCell ref="G131:I131"/>
    <mergeCell ref="H114:I114"/>
    <mergeCell ref="H117:I117"/>
    <mergeCell ref="H118:I118"/>
    <mergeCell ref="H119:I119"/>
    <mergeCell ref="H122:I122"/>
  </mergeCells>
  <phoneticPr fontId="1"/>
  <pageMargins left="0" right="0" top="0" bottom="0" header="0" footer="0"/>
  <pageSetup paperSize="9" orientation="portrait" r:id="rId1"/>
  <rowBreaks count="29" manualBreakCount="29">
    <brk id="5" max="16383" man="1"/>
    <brk id="10" max="16383" man="1"/>
    <brk id="15" max="16383" man="1"/>
    <brk id="20" max="16383" man="1"/>
    <brk id="25" max="16383" man="1"/>
    <brk id="30" max="14" man="1"/>
    <brk id="35" max="14" man="1"/>
    <brk id="40" max="14" man="1"/>
    <brk id="45" max="14" man="1"/>
    <brk id="50" max="14" man="1"/>
    <brk id="55" max="14" man="1"/>
    <brk id="60" max="14" man="1"/>
    <brk id="65" max="14" man="1"/>
    <brk id="70" max="14" man="1"/>
    <brk id="75" max="14" man="1"/>
    <brk id="80" max="14" man="1"/>
    <brk id="85" max="14" man="1"/>
    <brk id="90" max="14" man="1"/>
    <brk id="95" max="14" man="1"/>
    <brk id="100" max="16383" man="1"/>
    <brk id="105" max="14" man="1"/>
    <brk id="110" max="14" man="1"/>
    <brk id="115" max="14" man="1"/>
    <brk id="120" max="14" man="1"/>
    <brk id="125" max="14" man="1"/>
    <brk id="130" max="14" man="1"/>
    <brk id="135" max="16383" man="1"/>
    <brk id="140" max="16383" man="1"/>
    <brk id="145" max="16383" man="1"/>
  </rowBreaks>
  <colBreaks count="5" manualBreakCount="5">
    <brk id="3" max="1048575" man="1"/>
    <brk id="6" max="1048575" man="1"/>
    <brk id="9" max="1048575" man="1"/>
    <brk id="12" max="1048575" man="1"/>
    <brk id="15" max="1048575" man="1"/>
  </colBreaks>
  <drawing r:id="rId2"/>
  <legacyDrawing r:id="rId3"/>
  <oleObjects>
    <mc:AlternateContent xmlns:mc="http://schemas.openxmlformats.org/markup-compatibility/2006">
      <mc:Choice Requires="x14">
        <oleObject progId="Visio.Drawing.11" shapeId="6145" r:id="rId4">
          <objectPr defaultSize="0" r:id="rId5">
            <anchor moveWithCells="1">
              <from>
                <xdr:col>0</xdr:col>
                <xdr:colOff>0</xdr:colOff>
                <xdr:row>2</xdr:row>
                <xdr:rowOff>219075</xdr:rowOff>
              </from>
              <to>
                <xdr:col>1</xdr:col>
                <xdr:colOff>342900</xdr:colOff>
                <xdr:row>4</xdr:row>
                <xdr:rowOff>209550</xdr:rowOff>
              </to>
            </anchor>
          </objectPr>
        </oleObject>
      </mc:Choice>
      <mc:Fallback>
        <oleObject progId="Visio.Drawing.11" shapeId="6145" r:id="rId4"/>
      </mc:Fallback>
    </mc:AlternateContent>
    <mc:AlternateContent xmlns:mc="http://schemas.openxmlformats.org/markup-compatibility/2006">
      <mc:Choice Requires="x14">
        <oleObject progId="Visio.Drawing.11" shapeId="6146" r:id="rId6">
          <objectPr defaultSize="0" r:id="rId7">
            <anchor moveWithCells="1">
              <from>
                <xdr:col>0</xdr:col>
                <xdr:colOff>9525</xdr:colOff>
                <xdr:row>1</xdr:row>
                <xdr:rowOff>323850</xdr:rowOff>
              </from>
              <to>
                <xdr:col>1</xdr:col>
                <xdr:colOff>57150</xdr:colOff>
                <xdr:row>4</xdr:row>
                <xdr:rowOff>247650</xdr:rowOff>
              </to>
            </anchor>
          </objectPr>
        </oleObject>
      </mc:Choice>
      <mc:Fallback>
        <oleObject progId="Visio.Drawing.11" shapeId="6146" r:id="rId6"/>
      </mc:Fallback>
    </mc:AlternateContent>
    <mc:AlternateContent xmlns:mc="http://schemas.openxmlformats.org/markup-compatibility/2006">
      <mc:Choice Requires="x14">
        <oleObject progId="Visio.Drawing.11" shapeId="6147" r:id="rId8">
          <objectPr defaultSize="0" autoPict="0" r:id="rId9">
            <anchor moveWithCells="1">
              <from>
                <xdr:col>0</xdr:col>
                <xdr:colOff>9525</xdr:colOff>
                <xdr:row>6</xdr:row>
                <xdr:rowOff>295275</xdr:rowOff>
              </from>
              <to>
                <xdr:col>1</xdr:col>
                <xdr:colOff>257175</xdr:colOff>
                <xdr:row>8</xdr:row>
                <xdr:rowOff>295275</xdr:rowOff>
              </to>
            </anchor>
          </objectPr>
        </oleObject>
      </mc:Choice>
      <mc:Fallback>
        <oleObject progId="Visio.Drawing.11" shapeId="6147" r:id="rId8"/>
      </mc:Fallback>
    </mc:AlternateContent>
    <mc:AlternateContent xmlns:mc="http://schemas.openxmlformats.org/markup-compatibility/2006">
      <mc:Choice Requires="x14">
        <oleObject progId="Visio.Drawing.11" shapeId="6148" r:id="rId10">
          <objectPr defaultSize="0" autoPict="0" r:id="rId11">
            <anchor moveWithCells="1">
              <from>
                <xdr:col>0</xdr:col>
                <xdr:colOff>0</xdr:colOff>
                <xdr:row>11</xdr:row>
                <xdr:rowOff>304800</xdr:rowOff>
              </from>
              <to>
                <xdr:col>1</xdr:col>
                <xdr:colOff>190500</xdr:colOff>
                <xdr:row>13</xdr:row>
                <xdr:rowOff>285750</xdr:rowOff>
              </to>
            </anchor>
          </objectPr>
        </oleObject>
      </mc:Choice>
      <mc:Fallback>
        <oleObject progId="Visio.Drawing.11" shapeId="6148" r:id="rId10"/>
      </mc:Fallback>
    </mc:AlternateContent>
    <mc:AlternateContent xmlns:mc="http://schemas.openxmlformats.org/markup-compatibility/2006">
      <mc:Choice Requires="x14">
        <oleObject progId="Visio.Drawing.11" shapeId="6149" r:id="rId12">
          <objectPr defaultSize="0" r:id="rId13">
            <anchor moveWithCells="1">
              <from>
                <xdr:col>0</xdr:col>
                <xdr:colOff>19050</xdr:colOff>
                <xdr:row>21</xdr:row>
                <xdr:rowOff>0</xdr:rowOff>
              </from>
              <to>
                <xdr:col>1</xdr:col>
                <xdr:colOff>361950</xdr:colOff>
                <xdr:row>24</xdr:row>
                <xdr:rowOff>28575</xdr:rowOff>
              </to>
            </anchor>
          </objectPr>
        </oleObject>
      </mc:Choice>
      <mc:Fallback>
        <oleObject progId="Visio.Drawing.11" shapeId="6149" r:id="rId12"/>
      </mc:Fallback>
    </mc:AlternateContent>
    <mc:AlternateContent xmlns:mc="http://schemas.openxmlformats.org/markup-compatibility/2006">
      <mc:Choice Requires="x14">
        <oleObject progId="Visio.Drawing.11" shapeId="6150" r:id="rId14">
          <objectPr defaultSize="0" r:id="rId7">
            <anchor moveWithCells="1">
              <from>
                <xdr:col>0</xdr:col>
                <xdr:colOff>0</xdr:colOff>
                <xdr:row>21</xdr:row>
                <xdr:rowOff>76200</xdr:rowOff>
              </from>
              <to>
                <xdr:col>1</xdr:col>
                <xdr:colOff>47625</xdr:colOff>
                <xdr:row>23</xdr:row>
                <xdr:rowOff>314325</xdr:rowOff>
              </to>
            </anchor>
          </objectPr>
        </oleObject>
      </mc:Choice>
      <mc:Fallback>
        <oleObject progId="Visio.Drawing.11" shapeId="6150" r:id="rId14"/>
      </mc:Fallback>
    </mc:AlternateContent>
    <mc:AlternateContent xmlns:mc="http://schemas.openxmlformats.org/markup-compatibility/2006">
      <mc:Choice Requires="x14">
        <oleObject progId="Visio.Drawing.11" shapeId="6151" r:id="rId15">
          <objectPr defaultSize="0" autoPict="0" r:id="rId11">
            <anchor moveWithCells="1">
              <from>
                <xdr:col>0</xdr:col>
                <xdr:colOff>0</xdr:colOff>
                <xdr:row>16</xdr:row>
                <xdr:rowOff>304800</xdr:rowOff>
              </from>
              <to>
                <xdr:col>1</xdr:col>
                <xdr:colOff>190500</xdr:colOff>
                <xdr:row>18</xdr:row>
                <xdr:rowOff>285750</xdr:rowOff>
              </to>
            </anchor>
          </objectPr>
        </oleObject>
      </mc:Choice>
      <mc:Fallback>
        <oleObject progId="Visio.Drawing.11" shapeId="6151" r:id="rId15"/>
      </mc:Fallback>
    </mc:AlternateContent>
    <mc:AlternateContent xmlns:mc="http://schemas.openxmlformats.org/markup-compatibility/2006">
      <mc:Choice Requires="x14">
        <oleObject progId="Visio.Drawing.11" shapeId="6152" r:id="rId16">
          <objectPr defaultSize="0" r:id="rId17">
            <anchor moveWithCells="1">
              <from>
                <xdr:col>0</xdr:col>
                <xdr:colOff>47625</xdr:colOff>
                <xdr:row>26</xdr:row>
                <xdr:rowOff>0</xdr:rowOff>
              </from>
              <to>
                <xdr:col>1</xdr:col>
                <xdr:colOff>19050</xdr:colOff>
                <xdr:row>29</xdr:row>
                <xdr:rowOff>28575</xdr:rowOff>
              </to>
            </anchor>
          </objectPr>
        </oleObject>
      </mc:Choice>
      <mc:Fallback>
        <oleObject progId="Visio.Drawing.11" shapeId="6152" r:id="rId16"/>
      </mc:Fallback>
    </mc:AlternateContent>
    <mc:AlternateContent xmlns:mc="http://schemas.openxmlformats.org/markup-compatibility/2006">
      <mc:Choice Requires="x14">
        <oleObject progId="Visio.Drawing.11" shapeId="6153" r:id="rId18">
          <objectPr defaultSize="0" r:id="rId7">
            <anchor moveWithCells="1">
              <from>
                <xdr:col>0</xdr:col>
                <xdr:colOff>0</xdr:colOff>
                <xdr:row>26</xdr:row>
                <xdr:rowOff>85725</xdr:rowOff>
              </from>
              <to>
                <xdr:col>1</xdr:col>
                <xdr:colOff>47625</xdr:colOff>
                <xdr:row>29</xdr:row>
                <xdr:rowOff>9525</xdr:rowOff>
              </to>
            </anchor>
          </objectPr>
        </oleObject>
      </mc:Choice>
      <mc:Fallback>
        <oleObject progId="Visio.Drawing.11" shapeId="6153" r:id="rId18"/>
      </mc:Fallback>
    </mc:AlternateContent>
    <mc:AlternateContent xmlns:mc="http://schemas.openxmlformats.org/markup-compatibility/2006">
      <mc:Choice Requires="x14">
        <oleObject progId="Visio.Drawing.11" shapeId="6155" r:id="rId19">
          <objectPr defaultSize="0" r:id="rId5">
            <anchor moveWithCells="1">
              <from>
                <xdr:col>0</xdr:col>
                <xdr:colOff>0</xdr:colOff>
                <xdr:row>31</xdr:row>
                <xdr:rowOff>219075</xdr:rowOff>
              </from>
              <to>
                <xdr:col>1</xdr:col>
                <xdr:colOff>342900</xdr:colOff>
                <xdr:row>33</xdr:row>
                <xdr:rowOff>209550</xdr:rowOff>
              </to>
            </anchor>
          </objectPr>
        </oleObject>
      </mc:Choice>
      <mc:Fallback>
        <oleObject progId="Visio.Drawing.11" shapeId="6155" r:id="rId19"/>
      </mc:Fallback>
    </mc:AlternateContent>
    <mc:AlternateContent xmlns:mc="http://schemas.openxmlformats.org/markup-compatibility/2006">
      <mc:Choice Requires="x14">
        <oleObject progId="Visio.Drawing.11" shapeId="6156" r:id="rId20">
          <objectPr defaultSize="0" r:id="rId7">
            <anchor moveWithCells="1">
              <from>
                <xdr:col>0</xdr:col>
                <xdr:colOff>9525</xdr:colOff>
                <xdr:row>31</xdr:row>
                <xdr:rowOff>0</xdr:rowOff>
              </from>
              <to>
                <xdr:col>1</xdr:col>
                <xdr:colOff>57150</xdr:colOff>
                <xdr:row>33</xdr:row>
                <xdr:rowOff>247650</xdr:rowOff>
              </to>
            </anchor>
          </objectPr>
        </oleObject>
      </mc:Choice>
      <mc:Fallback>
        <oleObject progId="Visio.Drawing.11" shapeId="6156" r:id="rId20"/>
      </mc:Fallback>
    </mc:AlternateContent>
    <mc:AlternateContent xmlns:mc="http://schemas.openxmlformats.org/markup-compatibility/2006">
      <mc:Choice Requires="x14">
        <oleObject progId="Visio.Drawing.11" shapeId="6157" r:id="rId21">
          <objectPr defaultSize="0" r:id="rId22">
            <anchor moveWithCells="1">
              <from>
                <xdr:col>0</xdr:col>
                <xdr:colOff>9525</xdr:colOff>
                <xdr:row>36</xdr:row>
                <xdr:rowOff>0</xdr:rowOff>
              </from>
              <to>
                <xdr:col>1</xdr:col>
                <xdr:colOff>28575</xdr:colOff>
                <xdr:row>39</xdr:row>
                <xdr:rowOff>38100</xdr:rowOff>
              </to>
            </anchor>
          </objectPr>
        </oleObject>
      </mc:Choice>
      <mc:Fallback>
        <oleObject progId="Visio.Drawing.11" shapeId="6157" r:id="rId21"/>
      </mc:Fallback>
    </mc:AlternateContent>
    <mc:AlternateContent xmlns:mc="http://schemas.openxmlformats.org/markup-compatibility/2006">
      <mc:Choice Requires="x14">
        <oleObject progId="Visio.Drawing.11" shapeId="6158" r:id="rId23">
          <objectPr defaultSize="0" r:id="rId24">
            <anchor moveWithCells="1">
              <from>
                <xdr:col>0</xdr:col>
                <xdr:colOff>0</xdr:colOff>
                <xdr:row>36</xdr:row>
                <xdr:rowOff>133350</xdr:rowOff>
              </from>
              <to>
                <xdr:col>1</xdr:col>
                <xdr:colOff>47625</xdr:colOff>
                <xdr:row>39</xdr:row>
                <xdr:rowOff>47625</xdr:rowOff>
              </to>
            </anchor>
          </objectPr>
        </oleObject>
      </mc:Choice>
      <mc:Fallback>
        <oleObject progId="Visio.Drawing.11" shapeId="6158" r:id="rId23"/>
      </mc:Fallback>
    </mc:AlternateContent>
    <mc:AlternateContent xmlns:mc="http://schemas.openxmlformats.org/markup-compatibility/2006">
      <mc:Choice Requires="x14">
        <oleObject progId="Visio.Drawing.11" shapeId="6159" r:id="rId25">
          <objectPr defaultSize="0" r:id="rId17">
            <anchor moveWithCells="1">
              <from>
                <xdr:col>0</xdr:col>
                <xdr:colOff>47625</xdr:colOff>
                <xdr:row>41</xdr:row>
                <xdr:rowOff>0</xdr:rowOff>
              </from>
              <to>
                <xdr:col>1</xdr:col>
                <xdr:colOff>19050</xdr:colOff>
                <xdr:row>44</xdr:row>
                <xdr:rowOff>28575</xdr:rowOff>
              </to>
            </anchor>
          </objectPr>
        </oleObject>
      </mc:Choice>
      <mc:Fallback>
        <oleObject progId="Visio.Drawing.11" shapeId="6159" r:id="rId25"/>
      </mc:Fallback>
    </mc:AlternateContent>
    <mc:AlternateContent xmlns:mc="http://schemas.openxmlformats.org/markup-compatibility/2006">
      <mc:Choice Requires="x14">
        <oleObject progId="Visio.Drawing.11" shapeId="6160" r:id="rId26">
          <objectPr defaultSize="0" r:id="rId7">
            <anchor moveWithCells="1">
              <from>
                <xdr:col>0</xdr:col>
                <xdr:colOff>0</xdr:colOff>
                <xdr:row>41</xdr:row>
                <xdr:rowOff>85725</xdr:rowOff>
              </from>
              <to>
                <xdr:col>1</xdr:col>
                <xdr:colOff>47625</xdr:colOff>
                <xdr:row>44</xdr:row>
                <xdr:rowOff>9525</xdr:rowOff>
              </to>
            </anchor>
          </objectPr>
        </oleObject>
      </mc:Choice>
      <mc:Fallback>
        <oleObject progId="Visio.Drawing.11" shapeId="6160" r:id="rId26"/>
      </mc:Fallback>
    </mc:AlternateContent>
    <mc:AlternateContent xmlns:mc="http://schemas.openxmlformats.org/markup-compatibility/2006">
      <mc:Choice Requires="x14">
        <oleObject progId="Visio.Drawing.11" shapeId="6162" r:id="rId27">
          <objectPr defaultSize="0" r:id="rId5">
            <anchor moveWithCells="1">
              <from>
                <xdr:col>0</xdr:col>
                <xdr:colOff>0</xdr:colOff>
                <xdr:row>46</xdr:row>
                <xdr:rowOff>219075</xdr:rowOff>
              </from>
              <to>
                <xdr:col>1</xdr:col>
                <xdr:colOff>342900</xdr:colOff>
                <xdr:row>48</xdr:row>
                <xdr:rowOff>209550</xdr:rowOff>
              </to>
            </anchor>
          </objectPr>
        </oleObject>
      </mc:Choice>
      <mc:Fallback>
        <oleObject progId="Visio.Drawing.11" shapeId="6162" r:id="rId27"/>
      </mc:Fallback>
    </mc:AlternateContent>
    <mc:AlternateContent xmlns:mc="http://schemas.openxmlformats.org/markup-compatibility/2006">
      <mc:Choice Requires="x14">
        <oleObject progId="Visio.Drawing.11" shapeId="6163" r:id="rId28">
          <objectPr defaultSize="0" r:id="rId7">
            <anchor moveWithCells="1">
              <from>
                <xdr:col>0</xdr:col>
                <xdr:colOff>9525</xdr:colOff>
                <xdr:row>46</xdr:row>
                <xdr:rowOff>0</xdr:rowOff>
              </from>
              <to>
                <xdr:col>1</xdr:col>
                <xdr:colOff>57150</xdr:colOff>
                <xdr:row>48</xdr:row>
                <xdr:rowOff>247650</xdr:rowOff>
              </to>
            </anchor>
          </objectPr>
        </oleObject>
      </mc:Choice>
      <mc:Fallback>
        <oleObject progId="Visio.Drawing.11" shapeId="6163" r:id="rId28"/>
      </mc:Fallback>
    </mc:AlternateContent>
    <mc:AlternateContent xmlns:mc="http://schemas.openxmlformats.org/markup-compatibility/2006">
      <mc:Choice Requires="x14">
        <oleObject progId="Visio.Drawing.11" shapeId="6164" r:id="rId29">
          <objectPr defaultSize="0" r:id="rId5">
            <anchor moveWithCells="1">
              <from>
                <xdr:col>0</xdr:col>
                <xdr:colOff>0</xdr:colOff>
                <xdr:row>51</xdr:row>
                <xdr:rowOff>219075</xdr:rowOff>
              </from>
              <to>
                <xdr:col>1</xdr:col>
                <xdr:colOff>342900</xdr:colOff>
                <xdr:row>53</xdr:row>
                <xdr:rowOff>209550</xdr:rowOff>
              </to>
            </anchor>
          </objectPr>
        </oleObject>
      </mc:Choice>
      <mc:Fallback>
        <oleObject progId="Visio.Drawing.11" shapeId="6164" r:id="rId29"/>
      </mc:Fallback>
    </mc:AlternateContent>
    <mc:AlternateContent xmlns:mc="http://schemas.openxmlformats.org/markup-compatibility/2006">
      <mc:Choice Requires="x14">
        <oleObject progId="Visio.Drawing.11" shapeId="6165" r:id="rId30">
          <objectPr defaultSize="0" r:id="rId24">
            <anchor moveWithCells="1">
              <from>
                <xdr:col>0</xdr:col>
                <xdr:colOff>295275</xdr:colOff>
                <xdr:row>51</xdr:row>
                <xdr:rowOff>0</xdr:rowOff>
              </from>
              <to>
                <xdr:col>1</xdr:col>
                <xdr:colOff>342900</xdr:colOff>
                <xdr:row>53</xdr:row>
                <xdr:rowOff>238125</xdr:rowOff>
              </to>
            </anchor>
          </objectPr>
        </oleObject>
      </mc:Choice>
      <mc:Fallback>
        <oleObject progId="Visio.Drawing.11" shapeId="6165" r:id="rId30"/>
      </mc:Fallback>
    </mc:AlternateContent>
    <mc:AlternateContent xmlns:mc="http://schemas.openxmlformats.org/markup-compatibility/2006">
      <mc:Choice Requires="x14">
        <oleObject progId="Visio.Drawing.11" shapeId="6168" r:id="rId31">
          <objectPr defaultSize="0" r:id="rId13">
            <anchor moveWithCells="1">
              <from>
                <xdr:col>0</xdr:col>
                <xdr:colOff>0</xdr:colOff>
                <xdr:row>56</xdr:row>
                <xdr:rowOff>0</xdr:rowOff>
              </from>
              <to>
                <xdr:col>1</xdr:col>
                <xdr:colOff>342900</xdr:colOff>
                <xdr:row>59</xdr:row>
                <xdr:rowOff>28575</xdr:rowOff>
              </to>
            </anchor>
          </objectPr>
        </oleObject>
      </mc:Choice>
      <mc:Fallback>
        <oleObject progId="Visio.Drawing.11" shapeId="6168" r:id="rId31"/>
      </mc:Fallback>
    </mc:AlternateContent>
    <mc:AlternateContent xmlns:mc="http://schemas.openxmlformats.org/markup-compatibility/2006">
      <mc:Choice Requires="x14">
        <oleObject progId="Visio.Drawing.11" shapeId="6169" r:id="rId32">
          <objectPr defaultSize="0" r:id="rId24">
            <anchor moveWithCells="1">
              <from>
                <xdr:col>0</xdr:col>
                <xdr:colOff>323850</xdr:colOff>
                <xdr:row>56</xdr:row>
                <xdr:rowOff>152400</xdr:rowOff>
              </from>
              <to>
                <xdr:col>1</xdr:col>
                <xdr:colOff>371475</xdr:colOff>
                <xdr:row>59</xdr:row>
                <xdr:rowOff>66675</xdr:rowOff>
              </to>
            </anchor>
          </objectPr>
        </oleObject>
      </mc:Choice>
      <mc:Fallback>
        <oleObject progId="Visio.Drawing.11" shapeId="6169" r:id="rId32"/>
      </mc:Fallback>
    </mc:AlternateContent>
    <mc:AlternateContent xmlns:mc="http://schemas.openxmlformats.org/markup-compatibility/2006">
      <mc:Choice Requires="x14">
        <oleObject progId="Visio.Drawing.11" shapeId="6170" r:id="rId33">
          <objectPr defaultSize="0" r:id="rId13">
            <anchor moveWithCells="1">
              <from>
                <xdr:col>0</xdr:col>
                <xdr:colOff>19050</xdr:colOff>
                <xdr:row>66</xdr:row>
                <xdr:rowOff>0</xdr:rowOff>
              </from>
              <to>
                <xdr:col>1</xdr:col>
                <xdr:colOff>361950</xdr:colOff>
                <xdr:row>69</xdr:row>
                <xdr:rowOff>28575</xdr:rowOff>
              </to>
            </anchor>
          </objectPr>
        </oleObject>
      </mc:Choice>
      <mc:Fallback>
        <oleObject progId="Visio.Drawing.11" shapeId="6170" r:id="rId33"/>
      </mc:Fallback>
    </mc:AlternateContent>
    <mc:AlternateContent xmlns:mc="http://schemas.openxmlformats.org/markup-compatibility/2006">
      <mc:Choice Requires="x14">
        <oleObject progId="Visio.Drawing.11" shapeId="6171" r:id="rId34">
          <objectPr defaultSize="0" r:id="rId7">
            <anchor moveWithCells="1">
              <from>
                <xdr:col>0</xdr:col>
                <xdr:colOff>0</xdr:colOff>
                <xdr:row>66</xdr:row>
                <xdr:rowOff>76200</xdr:rowOff>
              </from>
              <to>
                <xdr:col>1</xdr:col>
                <xdr:colOff>47625</xdr:colOff>
                <xdr:row>68</xdr:row>
                <xdr:rowOff>314325</xdr:rowOff>
              </to>
            </anchor>
          </objectPr>
        </oleObject>
      </mc:Choice>
      <mc:Fallback>
        <oleObject progId="Visio.Drawing.11" shapeId="6171" r:id="rId34"/>
      </mc:Fallback>
    </mc:AlternateContent>
    <mc:AlternateContent xmlns:mc="http://schemas.openxmlformats.org/markup-compatibility/2006">
      <mc:Choice Requires="x14">
        <oleObject progId="Visio.Drawing.11" shapeId="6172" r:id="rId35">
          <objectPr defaultSize="0" r:id="rId36">
            <anchor moveWithCells="1">
              <from>
                <xdr:col>0</xdr:col>
                <xdr:colOff>0</xdr:colOff>
                <xdr:row>70</xdr:row>
                <xdr:rowOff>323850</xdr:rowOff>
              </from>
              <to>
                <xdr:col>1</xdr:col>
                <xdr:colOff>85725</xdr:colOff>
                <xdr:row>74</xdr:row>
                <xdr:rowOff>28575</xdr:rowOff>
              </to>
            </anchor>
          </objectPr>
        </oleObject>
      </mc:Choice>
      <mc:Fallback>
        <oleObject progId="Visio.Drawing.11" shapeId="6172" r:id="rId35"/>
      </mc:Fallback>
    </mc:AlternateContent>
    <mc:AlternateContent xmlns:mc="http://schemas.openxmlformats.org/markup-compatibility/2006">
      <mc:Choice Requires="x14">
        <oleObject progId="Visio.Drawing.11" shapeId="6173" r:id="rId37">
          <objectPr defaultSize="0" r:id="rId38">
            <anchor moveWithCells="1">
              <from>
                <xdr:col>0</xdr:col>
                <xdr:colOff>19050</xdr:colOff>
                <xdr:row>71</xdr:row>
                <xdr:rowOff>85725</xdr:rowOff>
              </from>
              <to>
                <xdr:col>1</xdr:col>
                <xdr:colOff>85725</xdr:colOff>
                <xdr:row>74</xdr:row>
                <xdr:rowOff>28575</xdr:rowOff>
              </to>
            </anchor>
          </objectPr>
        </oleObject>
      </mc:Choice>
      <mc:Fallback>
        <oleObject progId="Visio.Drawing.11" shapeId="6173" r:id="rId37"/>
      </mc:Fallback>
    </mc:AlternateContent>
    <mc:AlternateContent xmlns:mc="http://schemas.openxmlformats.org/markup-compatibility/2006">
      <mc:Choice Requires="x14">
        <oleObject progId="Visio.Drawing.11" shapeId="6177" r:id="rId39">
          <objectPr defaultSize="0" r:id="rId5">
            <anchor moveWithCells="1">
              <from>
                <xdr:col>0</xdr:col>
                <xdr:colOff>0</xdr:colOff>
                <xdr:row>76</xdr:row>
                <xdr:rowOff>200025</xdr:rowOff>
              </from>
              <to>
                <xdr:col>1</xdr:col>
                <xdr:colOff>342900</xdr:colOff>
                <xdr:row>78</xdr:row>
                <xdr:rowOff>190500</xdr:rowOff>
              </to>
            </anchor>
          </objectPr>
        </oleObject>
      </mc:Choice>
      <mc:Fallback>
        <oleObject progId="Visio.Drawing.11" shapeId="6177" r:id="rId39"/>
      </mc:Fallback>
    </mc:AlternateContent>
    <mc:AlternateContent xmlns:mc="http://schemas.openxmlformats.org/markup-compatibility/2006">
      <mc:Choice Requires="x14">
        <oleObject progId="Visio.Drawing.11" shapeId="6178" r:id="rId40">
          <objectPr defaultSize="0" r:id="rId7">
            <anchor moveWithCells="1">
              <from>
                <xdr:col>0</xdr:col>
                <xdr:colOff>9525</xdr:colOff>
                <xdr:row>75</xdr:row>
                <xdr:rowOff>304800</xdr:rowOff>
              </from>
              <to>
                <xdr:col>1</xdr:col>
                <xdr:colOff>57150</xdr:colOff>
                <xdr:row>78</xdr:row>
                <xdr:rowOff>228600</xdr:rowOff>
              </to>
            </anchor>
          </objectPr>
        </oleObject>
      </mc:Choice>
      <mc:Fallback>
        <oleObject progId="Visio.Drawing.11" shapeId="6178" r:id="rId40"/>
      </mc:Fallback>
    </mc:AlternateContent>
    <mc:AlternateContent xmlns:mc="http://schemas.openxmlformats.org/markup-compatibility/2006">
      <mc:Choice Requires="x14">
        <oleObject progId="Visio.Drawing.11" shapeId="6179" r:id="rId41">
          <objectPr defaultSize="0" r:id="rId22">
            <anchor moveWithCells="1">
              <from>
                <xdr:col>0</xdr:col>
                <xdr:colOff>9525</xdr:colOff>
                <xdr:row>86</xdr:row>
                <xdr:rowOff>0</xdr:rowOff>
              </from>
              <to>
                <xdr:col>1</xdr:col>
                <xdr:colOff>28575</xdr:colOff>
                <xdr:row>89</xdr:row>
                <xdr:rowOff>38100</xdr:rowOff>
              </to>
            </anchor>
          </objectPr>
        </oleObject>
      </mc:Choice>
      <mc:Fallback>
        <oleObject progId="Visio.Drawing.11" shapeId="6179" r:id="rId41"/>
      </mc:Fallback>
    </mc:AlternateContent>
    <mc:AlternateContent xmlns:mc="http://schemas.openxmlformats.org/markup-compatibility/2006">
      <mc:Choice Requires="x14">
        <oleObject progId="Visio.Drawing.11" shapeId="6180" r:id="rId42">
          <objectPr defaultSize="0" r:id="rId24">
            <anchor moveWithCells="1">
              <from>
                <xdr:col>0</xdr:col>
                <xdr:colOff>0</xdr:colOff>
                <xdr:row>86</xdr:row>
                <xdr:rowOff>133350</xdr:rowOff>
              </from>
              <to>
                <xdr:col>1</xdr:col>
                <xdr:colOff>47625</xdr:colOff>
                <xdr:row>89</xdr:row>
                <xdr:rowOff>47625</xdr:rowOff>
              </to>
            </anchor>
          </objectPr>
        </oleObject>
      </mc:Choice>
      <mc:Fallback>
        <oleObject progId="Visio.Drawing.11" shapeId="6180" r:id="rId42"/>
      </mc:Fallback>
    </mc:AlternateContent>
    <mc:AlternateContent xmlns:mc="http://schemas.openxmlformats.org/markup-compatibility/2006">
      <mc:Choice Requires="x14">
        <oleObject progId="Visio.Drawing.11" shapeId="6181" r:id="rId43">
          <objectPr defaultSize="0" r:id="rId5">
            <anchor moveWithCells="1">
              <from>
                <xdr:col>0</xdr:col>
                <xdr:colOff>0</xdr:colOff>
                <xdr:row>91</xdr:row>
                <xdr:rowOff>219075</xdr:rowOff>
              </from>
              <to>
                <xdr:col>1</xdr:col>
                <xdr:colOff>342900</xdr:colOff>
                <xdr:row>93</xdr:row>
                <xdr:rowOff>209550</xdr:rowOff>
              </to>
            </anchor>
          </objectPr>
        </oleObject>
      </mc:Choice>
      <mc:Fallback>
        <oleObject progId="Visio.Drawing.11" shapeId="6181" r:id="rId43"/>
      </mc:Fallback>
    </mc:AlternateContent>
    <mc:AlternateContent xmlns:mc="http://schemas.openxmlformats.org/markup-compatibility/2006">
      <mc:Choice Requires="x14">
        <oleObject progId="Visio.Drawing.11" shapeId="6182" r:id="rId44">
          <objectPr defaultSize="0" r:id="rId24">
            <anchor moveWithCells="1">
              <from>
                <xdr:col>0</xdr:col>
                <xdr:colOff>295275</xdr:colOff>
                <xdr:row>91</xdr:row>
                <xdr:rowOff>0</xdr:rowOff>
              </from>
              <to>
                <xdr:col>1</xdr:col>
                <xdr:colOff>342900</xdr:colOff>
                <xdr:row>93</xdr:row>
                <xdr:rowOff>238125</xdr:rowOff>
              </to>
            </anchor>
          </objectPr>
        </oleObject>
      </mc:Choice>
      <mc:Fallback>
        <oleObject progId="Visio.Drawing.11" shapeId="6182" r:id="rId44"/>
      </mc:Fallback>
    </mc:AlternateContent>
    <mc:AlternateContent xmlns:mc="http://schemas.openxmlformats.org/markup-compatibility/2006">
      <mc:Choice Requires="x14">
        <oleObject progId="Visio.Drawing.11" shapeId="6183" r:id="rId45">
          <objectPr defaultSize="0" r:id="rId13">
            <anchor moveWithCells="1">
              <from>
                <xdr:col>0</xdr:col>
                <xdr:colOff>0</xdr:colOff>
                <xdr:row>96</xdr:row>
                <xdr:rowOff>0</xdr:rowOff>
              </from>
              <to>
                <xdr:col>1</xdr:col>
                <xdr:colOff>342900</xdr:colOff>
                <xdr:row>99</xdr:row>
                <xdr:rowOff>28575</xdr:rowOff>
              </to>
            </anchor>
          </objectPr>
        </oleObject>
      </mc:Choice>
      <mc:Fallback>
        <oleObject progId="Visio.Drawing.11" shapeId="6183" r:id="rId45"/>
      </mc:Fallback>
    </mc:AlternateContent>
    <mc:AlternateContent xmlns:mc="http://schemas.openxmlformats.org/markup-compatibility/2006">
      <mc:Choice Requires="x14">
        <oleObject progId="Visio.Drawing.11" shapeId="6184" r:id="rId46">
          <objectPr defaultSize="0" r:id="rId24">
            <anchor moveWithCells="1">
              <from>
                <xdr:col>0</xdr:col>
                <xdr:colOff>323850</xdr:colOff>
                <xdr:row>96</xdr:row>
                <xdr:rowOff>152400</xdr:rowOff>
              </from>
              <to>
                <xdr:col>1</xdr:col>
                <xdr:colOff>371475</xdr:colOff>
                <xdr:row>99</xdr:row>
                <xdr:rowOff>66675</xdr:rowOff>
              </to>
            </anchor>
          </objectPr>
        </oleObject>
      </mc:Choice>
      <mc:Fallback>
        <oleObject progId="Visio.Drawing.11" shapeId="6184" r:id="rId46"/>
      </mc:Fallback>
    </mc:AlternateContent>
    <mc:AlternateContent xmlns:mc="http://schemas.openxmlformats.org/markup-compatibility/2006">
      <mc:Choice Requires="x14">
        <oleObject progId="Visio.Drawing.11" shapeId="6185" r:id="rId47">
          <objectPr defaultSize="0" r:id="rId13">
            <anchor moveWithCells="1">
              <from>
                <xdr:col>0</xdr:col>
                <xdr:colOff>19050</xdr:colOff>
                <xdr:row>101</xdr:row>
                <xdr:rowOff>0</xdr:rowOff>
              </from>
              <to>
                <xdr:col>1</xdr:col>
                <xdr:colOff>361950</xdr:colOff>
                <xdr:row>104</xdr:row>
                <xdr:rowOff>28575</xdr:rowOff>
              </to>
            </anchor>
          </objectPr>
        </oleObject>
      </mc:Choice>
      <mc:Fallback>
        <oleObject progId="Visio.Drawing.11" shapeId="6185" r:id="rId47"/>
      </mc:Fallback>
    </mc:AlternateContent>
    <mc:AlternateContent xmlns:mc="http://schemas.openxmlformats.org/markup-compatibility/2006">
      <mc:Choice Requires="x14">
        <oleObject progId="Visio.Drawing.11" shapeId="6186" r:id="rId48">
          <objectPr defaultSize="0" r:id="rId7">
            <anchor moveWithCells="1">
              <from>
                <xdr:col>0</xdr:col>
                <xdr:colOff>0</xdr:colOff>
                <xdr:row>101</xdr:row>
                <xdr:rowOff>76200</xdr:rowOff>
              </from>
              <to>
                <xdr:col>1</xdr:col>
                <xdr:colOff>47625</xdr:colOff>
                <xdr:row>103</xdr:row>
                <xdr:rowOff>314325</xdr:rowOff>
              </to>
            </anchor>
          </objectPr>
        </oleObject>
      </mc:Choice>
      <mc:Fallback>
        <oleObject progId="Visio.Drawing.11" shapeId="6186" r:id="rId48"/>
      </mc:Fallback>
    </mc:AlternateContent>
    <mc:AlternateContent xmlns:mc="http://schemas.openxmlformats.org/markup-compatibility/2006">
      <mc:Choice Requires="x14">
        <oleObject progId="Visio.Drawing.11" shapeId="6187" r:id="rId49">
          <objectPr defaultSize="0" r:id="rId5">
            <anchor moveWithCells="1">
              <from>
                <xdr:col>0</xdr:col>
                <xdr:colOff>0</xdr:colOff>
                <xdr:row>106</xdr:row>
                <xdr:rowOff>219075</xdr:rowOff>
              </from>
              <to>
                <xdr:col>1</xdr:col>
                <xdr:colOff>342900</xdr:colOff>
                <xdr:row>108</xdr:row>
                <xdr:rowOff>209550</xdr:rowOff>
              </to>
            </anchor>
          </objectPr>
        </oleObject>
      </mc:Choice>
      <mc:Fallback>
        <oleObject progId="Visio.Drawing.11" shapeId="6187" r:id="rId49"/>
      </mc:Fallback>
    </mc:AlternateContent>
    <mc:AlternateContent xmlns:mc="http://schemas.openxmlformats.org/markup-compatibility/2006">
      <mc:Choice Requires="x14">
        <oleObject progId="Visio.Drawing.11" shapeId="6188" r:id="rId50">
          <objectPr defaultSize="0" r:id="rId24">
            <anchor moveWithCells="1">
              <from>
                <xdr:col>0</xdr:col>
                <xdr:colOff>295275</xdr:colOff>
                <xdr:row>106</xdr:row>
                <xdr:rowOff>0</xdr:rowOff>
              </from>
              <to>
                <xdr:col>1</xdr:col>
                <xdr:colOff>342900</xdr:colOff>
                <xdr:row>108</xdr:row>
                <xdr:rowOff>238125</xdr:rowOff>
              </to>
            </anchor>
          </objectPr>
        </oleObject>
      </mc:Choice>
      <mc:Fallback>
        <oleObject progId="Visio.Drawing.11" shapeId="6188" r:id="rId50"/>
      </mc:Fallback>
    </mc:AlternateContent>
    <mc:AlternateContent xmlns:mc="http://schemas.openxmlformats.org/markup-compatibility/2006">
      <mc:Choice Requires="x14">
        <oleObject progId="Visio.Drawing.11" shapeId="6189" r:id="rId51">
          <objectPr defaultSize="0" r:id="rId17">
            <anchor moveWithCells="1">
              <from>
                <xdr:col>0</xdr:col>
                <xdr:colOff>47625</xdr:colOff>
                <xdr:row>111</xdr:row>
                <xdr:rowOff>0</xdr:rowOff>
              </from>
              <to>
                <xdr:col>1</xdr:col>
                <xdr:colOff>19050</xdr:colOff>
                <xdr:row>114</xdr:row>
                <xdr:rowOff>28575</xdr:rowOff>
              </to>
            </anchor>
          </objectPr>
        </oleObject>
      </mc:Choice>
      <mc:Fallback>
        <oleObject progId="Visio.Drawing.11" shapeId="6189" r:id="rId51"/>
      </mc:Fallback>
    </mc:AlternateContent>
    <mc:AlternateContent xmlns:mc="http://schemas.openxmlformats.org/markup-compatibility/2006">
      <mc:Choice Requires="x14">
        <oleObject progId="Visio.Drawing.11" shapeId="6190" r:id="rId52">
          <objectPr defaultSize="0" r:id="rId7">
            <anchor moveWithCells="1">
              <from>
                <xdr:col>0</xdr:col>
                <xdr:colOff>0</xdr:colOff>
                <xdr:row>111</xdr:row>
                <xdr:rowOff>85725</xdr:rowOff>
              </from>
              <to>
                <xdr:col>1</xdr:col>
                <xdr:colOff>47625</xdr:colOff>
                <xdr:row>114</xdr:row>
                <xdr:rowOff>9525</xdr:rowOff>
              </to>
            </anchor>
          </objectPr>
        </oleObject>
      </mc:Choice>
      <mc:Fallback>
        <oleObject progId="Visio.Drawing.11" shapeId="6190" r:id="rId52"/>
      </mc:Fallback>
    </mc:AlternateContent>
    <mc:AlternateContent xmlns:mc="http://schemas.openxmlformats.org/markup-compatibility/2006">
      <mc:Choice Requires="x14">
        <oleObject progId="Visio.Drawing.11" shapeId="6192" r:id="rId53">
          <objectPr defaultSize="0" r:id="rId5">
            <anchor moveWithCells="1">
              <from>
                <xdr:col>0</xdr:col>
                <xdr:colOff>0</xdr:colOff>
                <xdr:row>116</xdr:row>
                <xdr:rowOff>219075</xdr:rowOff>
              </from>
              <to>
                <xdr:col>1</xdr:col>
                <xdr:colOff>342900</xdr:colOff>
                <xdr:row>118</xdr:row>
                <xdr:rowOff>209550</xdr:rowOff>
              </to>
            </anchor>
          </objectPr>
        </oleObject>
      </mc:Choice>
      <mc:Fallback>
        <oleObject progId="Visio.Drawing.11" shapeId="6192" r:id="rId53"/>
      </mc:Fallback>
    </mc:AlternateContent>
    <mc:AlternateContent xmlns:mc="http://schemas.openxmlformats.org/markup-compatibility/2006">
      <mc:Choice Requires="x14">
        <oleObject progId="Visio.Drawing.11" shapeId="6193" r:id="rId54">
          <objectPr defaultSize="0" r:id="rId24">
            <anchor moveWithCells="1">
              <from>
                <xdr:col>0</xdr:col>
                <xdr:colOff>295275</xdr:colOff>
                <xdr:row>116</xdr:row>
                <xdr:rowOff>0</xdr:rowOff>
              </from>
              <to>
                <xdr:col>1</xdr:col>
                <xdr:colOff>342900</xdr:colOff>
                <xdr:row>118</xdr:row>
                <xdr:rowOff>238125</xdr:rowOff>
              </to>
            </anchor>
          </objectPr>
        </oleObject>
      </mc:Choice>
      <mc:Fallback>
        <oleObject progId="Visio.Drawing.11" shapeId="6193" r:id="rId54"/>
      </mc:Fallback>
    </mc:AlternateContent>
    <mc:AlternateContent xmlns:mc="http://schemas.openxmlformats.org/markup-compatibility/2006">
      <mc:Choice Requires="x14">
        <oleObject progId="Visio.Drawing.11" shapeId="6194" r:id="rId55">
          <objectPr defaultSize="0" r:id="rId5">
            <anchor moveWithCells="1">
              <from>
                <xdr:col>0</xdr:col>
                <xdr:colOff>0</xdr:colOff>
                <xdr:row>121</xdr:row>
                <xdr:rowOff>219075</xdr:rowOff>
              </from>
              <to>
                <xdr:col>1</xdr:col>
                <xdr:colOff>342900</xdr:colOff>
                <xdr:row>123</xdr:row>
                <xdr:rowOff>209550</xdr:rowOff>
              </to>
            </anchor>
          </objectPr>
        </oleObject>
      </mc:Choice>
      <mc:Fallback>
        <oleObject progId="Visio.Drawing.11" shapeId="6194" r:id="rId55"/>
      </mc:Fallback>
    </mc:AlternateContent>
    <mc:AlternateContent xmlns:mc="http://schemas.openxmlformats.org/markup-compatibility/2006">
      <mc:Choice Requires="x14">
        <oleObject progId="Visio.Drawing.11" shapeId="6195" r:id="rId56">
          <objectPr defaultSize="0" r:id="rId24">
            <anchor moveWithCells="1">
              <from>
                <xdr:col>0</xdr:col>
                <xdr:colOff>295275</xdr:colOff>
                <xdr:row>121</xdr:row>
                <xdr:rowOff>0</xdr:rowOff>
              </from>
              <to>
                <xdr:col>1</xdr:col>
                <xdr:colOff>342900</xdr:colOff>
                <xdr:row>123</xdr:row>
                <xdr:rowOff>238125</xdr:rowOff>
              </to>
            </anchor>
          </objectPr>
        </oleObject>
      </mc:Choice>
      <mc:Fallback>
        <oleObject progId="Visio.Drawing.11" shapeId="6195" r:id="rId56"/>
      </mc:Fallback>
    </mc:AlternateContent>
    <mc:AlternateContent xmlns:mc="http://schemas.openxmlformats.org/markup-compatibility/2006">
      <mc:Choice Requires="x14">
        <oleObject progId="Visio.Drawing.11" shapeId="6196" r:id="rId57">
          <objectPr defaultSize="0" r:id="rId5">
            <anchor moveWithCells="1">
              <from>
                <xdr:col>0</xdr:col>
                <xdr:colOff>0</xdr:colOff>
                <xdr:row>126</xdr:row>
                <xdr:rowOff>219075</xdr:rowOff>
              </from>
              <to>
                <xdr:col>1</xdr:col>
                <xdr:colOff>342900</xdr:colOff>
                <xdr:row>128</xdr:row>
                <xdr:rowOff>209550</xdr:rowOff>
              </to>
            </anchor>
          </objectPr>
        </oleObject>
      </mc:Choice>
      <mc:Fallback>
        <oleObject progId="Visio.Drawing.11" shapeId="6196" r:id="rId57"/>
      </mc:Fallback>
    </mc:AlternateContent>
    <mc:AlternateContent xmlns:mc="http://schemas.openxmlformats.org/markup-compatibility/2006">
      <mc:Choice Requires="x14">
        <oleObject progId="Visio.Drawing.11" shapeId="6197" r:id="rId58">
          <objectPr defaultSize="0" r:id="rId24">
            <anchor moveWithCells="1">
              <from>
                <xdr:col>0</xdr:col>
                <xdr:colOff>295275</xdr:colOff>
                <xdr:row>126</xdr:row>
                <xdr:rowOff>0</xdr:rowOff>
              </from>
              <to>
                <xdr:col>1</xdr:col>
                <xdr:colOff>342900</xdr:colOff>
                <xdr:row>128</xdr:row>
                <xdr:rowOff>238125</xdr:rowOff>
              </to>
            </anchor>
          </objectPr>
        </oleObject>
      </mc:Choice>
      <mc:Fallback>
        <oleObject progId="Visio.Drawing.11" shapeId="6197" r:id="rId58"/>
      </mc:Fallback>
    </mc:AlternateContent>
    <mc:AlternateContent xmlns:mc="http://schemas.openxmlformats.org/markup-compatibility/2006">
      <mc:Choice Requires="x14">
        <oleObject progId="Visio.Drawing.11" shapeId="6198" r:id="rId59">
          <objectPr defaultSize="0" r:id="rId5">
            <anchor moveWithCells="1">
              <from>
                <xdr:col>0</xdr:col>
                <xdr:colOff>0</xdr:colOff>
                <xdr:row>131</xdr:row>
                <xdr:rowOff>219075</xdr:rowOff>
              </from>
              <to>
                <xdr:col>1</xdr:col>
                <xdr:colOff>342900</xdr:colOff>
                <xdr:row>133</xdr:row>
                <xdr:rowOff>209550</xdr:rowOff>
              </to>
            </anchor>
          </objectPr>
        </oleObject>
      </mc:Choice>
      <mc:Fallback>
        <oleObject progId="Visio.Drawing.11" shapeId="6198" r:id="rId59"/>
      </mc:Fallback>
    </mc:AlternateContent>
    <mc:AlternateContent xmlns:mc="http://schemas.openxmlformats.org/markup-compatibility/2006">
      <mc:Choice Requires="x14">
        <oleObject progId="Visio.Drawing.11" shapeId="6199" r:id="rId60">
          <objectPr defaultSize="0" r:id="rId24">
            <anchor moveWithCells="1">
              <from>
                <xdr:col>0</xdr:col>
                <xdr:colOff>295275</xdr:colOff>
                <xdr:row>131</xdr:row>
                <xdr:rowOff>0</xdr:rowOff>
              </from>
              <to>
                <xdr:col>1</xdr:col>
                <xdr:colOff>342900</xdr:colOff>
                <xdr:row>133</xdr:row>
                <xdr:rowOff>238125</xdr:rowOff>
              </to>
            </anchor>
          </objectPr>
        </oleObject>
      </mc:Choice>
      <mc:Fallback>
        <oleObject progId="Visio.Drawing.11" shapeId="6199" r:id="rId60"/>
      </mc:Fallback>
    </mc:AlternateContent>
    <mc:AlternateContent xmlns:mc="http://schemas.openxmlformats.org/markup-compatibility/2006">
      <mc:Choice Requires="x14">
        <oleObject progId="Visio.Drawing.11" shapeId="6200" r:id="rId61">
          <objectPr defaultSize="0" r:id="rId17">
            <anchor moveWithCells="1">
              <from>
                <xdr:col>0</xdr:col>
                <xdr:colOff>47625</xdr:colOff>
                <xdr:row>136</xdr:row>
                <xdr:rowOff>0</xdr:rowOff>
              </from>
              <to>
                <xdr:col>1</xdr:col>
                <xdr:colOff>19050</xdr:colOff>
                <xdr:row>139</xdr:row>
                <xdr:rowOff>28575</xdr:rowOff>
              </to>
            </anchor>
          </objectPr>
        </oleObject>
      </mc:Choice>
      <mc:Fallback>
        <oleObject progId="Visio.Drawing.11" shapeId="6200" r:id="rId61"/>
      </mc:Fallback>
    </mc:AlternateContent>
    <mc:AlternateContent xmlns:mc="http://schemas.openxmlformats.org/markup-compatibility/2006">
      <mc:Choice Requires="x14">
        <oleObject progId="Visio.Drawing.11" shapeId="6201" r:id="rId62">
          <objectPr defaultSize="0" r:id="rId7">
            <anchor moveWithCells="1">
              <from>
                <xdr:col>0</xdr:col>
                <xdr:colOff>0</xdr:colOff>
                <xdr:row>136</xdr:row>
                <xdr:rowOff>85725</xdr:rowOff>
              </from>
              <to>
                <xdr:col>1</xdr:col>
                <xdr:colOff>47625</xdr:colOff>
                <xdr:row>139</xdr:row>
                <xdr:rowOff>9525</xdr:rowOff>
              </to>
            </anchor>
          </objectPr>
        </oleObject>
      </mc:Choice>
      <mc:Fallback>
        <oleObject progId="Visio.Drawing.11" shapeId="6201" r:id="rId62"/>
      </mc:Fallback>
    </mc:AlternateContent>
    <mc:AlternateContent xmlns:mc="http://schemas.openxmlformats.org/markup-compatibility/2006">
      <mc:Choice Requires="x14">
        <oleObject progId="Visio.Drawing.11" shapeId="6203" r:id="rId63">
          <objectPr defaultSize="0" r:id="rId22">
            <anchor moveWithCells="1">
              <from>
                <xdr:col>0</xdr:col>
                <xdr:colOff>9525</xdr:colOff>
                <xdr:row>141</xdr:row>
                <xdr:rowOff>0</xdr:rowOff>
              </from>
              <to>
                <xdr:col>1</xdr:col>
                <xdr:colOff>28575</xdr:colOff>
                <xdr:row>144</xdr:row>
                <xdr:rowOff>38100</xdr:rowOff>
              </to>
            </anchor>
          </objectPr>
        </oleObject>
      </mc:Choice>
      <mc:Fallback>
        <oleObject progId="Visio.Drawing.11" shapeId="6203" r:id="rId63"/>
      </mc:Fallback>
    </mc:AlternateContent>
    <mc:AlternateContent xmlns:mc="http://schemas.openxmlformats.org/markup-compatibility/2006">
      <mc:Choice Requires="x14">
        <oleObject progId="Visio.Drawing.11" shapeId="6204" r:id="rId64">
          <objectPr defaultSize="0" r:id="rId24">
            <anchor moveWithCells="1">
              <from>
                <xdr:col>0</xdr:col>
                <xdr:colOff>0</xdr:colOff>
                <xdr:row>141</xdr:row>
                <xdr:rowOff>133350</xdr:rowOff>
              </from>
              <to>
                <xdr:col>1</xdr:col>
                <xdr:colOff>47625</xdr:colOff>
                <xdr:row>144</xdr:row>
                <xdr:rowOff>47625</xdr:rowOff>
              </to>
            </anchor>
          </objectPr>
        </oleObject>
      </mc:Choice>
      <mc:Fallback>
        <oleObject progId="Visio.Drawing.11" shapeId="6204" r:id="rId64"/>
      </mc:Fallback>
    </mc:AlternateContent>
    <mc:AlternateContent xmlns:mc="http://schemas.openxmlformats.org/markup-compatibility/2006">
      <mc:Choice Requires="x14">
        <oleObject progId="Visio.Drawing.11" shapeId="6205" r:id="rId65">
          <objectPr defaultSize="0" r:id="rId5">
            <anchor moveWithCells="1">
              <from>
                <xdr:col>3</xdr:col>
                <xdr:colOff>0</xdr:colOff>
                <xdr:row>1</xdr:row>
                <xdr:rowOff>219075</xdr:rowOff>
              </from>
              <to>
                <xdr:col>4</xdr:col>
                <xdr:colOff>342900</xdr:colOff>
                <xdr:row>3</xdr:row>
                <xdr:rowOff>209550</xdr:rowOff>
              </to>
            </anchor>
          </objectPr>
        </oleObject>
      </mc:Choice>
      <mc:Fallback>
        <oleObject progId="Visio.Drawing.11" shapeId="6205" r:id="rId65"/>
      </mc:Fallback>
    </mc:AlternateContent>
    <mc:AlternateContent xmlns:mc="http://schemas.openxmlformats.org/markup-compatibility/2006">
      <mc:Choice Requires="x14">
        <oleObject progId="Visio.Drawing.11" shapeId="6206" r:id="rId66">
          <objectPr defaultSize="0" r:id="rId24">
            <anchor moveWithCells="1">
              <from>
                <xdr:col>3</xdr:col>
                <xdr:colOff>295275</xdr:colOff>
                <xdr:row>1</xdr:row>
                <xdr:rowOff>0</xdr:rowOff>
              </from>
              <to>
                <xdr:col>4</xdr:col>
                <xdr:colOff>342900</xdr:colOff>
                <xdr:row>3</xdr:row>
                <xdr:rowOff>238125</xdr:rowOff>
              </to>
            </anchor>
          </objectPr>
        </oleObject>
      </mc:Choice>
      <mc:Fallback>
        <oleObject progId="Visio.Drawing.11" shapeId="6206" r:id="rId66"/>
      </mc:Fallback>
    </mc:AlternateContent>
    <mc:AlternateContent xmlns:mc="http://schemas.openxmlformats.org/markup-compatibility/2006">
      <mc:Choice Requires="x14">
        <oleObject progId="Visio.Drawing.11" shapeId="6207" r:id="rId67">
          <objectPr defaultSize="0" r:id="rId17">
            <anchor moveWithCells="1">
              <from>
                <xdr:col>3</xdr:col>
                <xdr:colOff>47625</xdr:colOff>
                <xdr:row>5</xdr:row>
                <xdr:rowOff>295275</xdr:rowOff>
              </from>
              <to>
                <xdr:col>4</xdr:col>
                <xdr:colOff>19050</xdr:colOff>
                <xdr:row>9</xdr:row>
                <xdr:rowOff>0</xdr:rowOff>
              </to>
            </anchor>
          </objectPr>
        </oleObject>
      </mc:Choice>
      <mc:Fallback>
        <oleObject progId="Visio.Drawing.11" shapeId="6207" r:id="rId67"/>
      </mc:Fallback>
    </mc:AlternateContent>
    <mc:AlternateContent xmlns:mc="http://schemas.openxmlformats.org/markup-compatibility/2006">
      <mc:Choice Requires="x14">
        <oleObject progId="Visio.Drawing.11" shapeId="6208" r:id="rId68">
          <objectPr defaultSize="0" r:id="rId7">
            <anchor moveWithCells="1">
              <from>
                <xdr:col>3</xdr:col>
                <xdr:colOff>0</xdr:colOff>
                <xdr:row>6</xdr:row>
                <xdr:rowOff>57150</xdr:rowOff>
              </from>
              <to>
                <xdr:col>4</xdr:col>
                <xdr:colOff>47625</xdr:colOff>
                <xdr:row>8</xdr:row>
                <xdr:rowOff>304800</xdr:rowOff>
              </to>
            </anchor>
          </objectPr>
        </oleObject>
      </mc:Choice>
      <mc:Fallback>
        <oleObject progId="Visio.Drawing.11" shapeId="6208" r:id="rId68"/>
      </mc:Fallback>
    </mc:AlternateContent>
    <mc:AlternateContent xmlns:mc="http://schemas.openxmlformats.org/markup-compatibility/2006">
      <mc:Choice Requires="x14">
        <oleObject progId="Visio.Drawing.11" shapeId="6210" r:id="rId69">
          <objectPr defaultSize="0" r:id="rId17">
            <anchor moveWithCells="1">
              <from>
                <xdr:col>3</xdr:col>
                <xdr:colOff>47625</xdr:colOff>
                <xdr:row>11</xdr:row>
                <xdr:rowOff>0</xdr:rowOff>
              </from>
              <to>
                <xdr:col>4</xdr:col>
                <xdr:colOff>19050</xdr:colOff>
                <xdr:row>14</xdr:row>
                <xdr:rowOff>28575</xdr:rowOff>
              </to>
            </anchor>
          </objectPr>
        </oleObject>
      </mc:Choice>
      <mc:Fallback>
        <oleObject progId="Visio.Drawing.11" shapeId="6210" r:id="rId69"/>
      </mc:Fallback>
    </mc:AlternateContent>
    <mc:AlternateContent xmlns:mc="http://schemas.openxmlformats.org/markup-compatibility/2006">
      <mc:Choice Requires="x14">
        <oleObject progId="Visio.Drawing.11" shapeId="6211" r:id="rId70">
          <objectPr defaultSize="0" r:id="rId7">
            <anchor moveWithCells="1">
              <from>
                <xdr:col>3</xdr:col>
                <xdr:colOff>0</xdr:colOff>
                <xdr:row>11</xdr:row>
                <xdr:rowOff>85725</xdr:rowOff>
              </from>
              <to>
                <xdr:col>4</xdr:col>
                <xdr:colOff>47625</xdr:colOff>
                <xdr:row>14</xdr:row>
                <xdr:rowOff>9525</xdr:rowOff>
              </to>
            </anchor>
          </objectPr>
        </oleObject>
      </mc:Choice>
      <mc:Fallback>
        <oleObject progId="Visio.Drawing.11" shapeId="6211" r:id="rId70"/>
      </mc:Fallback>
    </mc:AlternateContent>
    <mc:AlternateContent xmlns:mc="http://schemas.openxmlformats.org/markup-compatibility/2006">
      <mc:Choice Requires="x14">
        <oleObject progId="Visio.Drawing.11" shapeId="6214" r:id="rId71">
          <objectPr defaultSize="0" r:id="rId17">
            <anchor moveWithCells="1">
              <from>
                <xdr:col>3</xdr:col>
                <xdr:colOff>76200</xdr:colOff>
                <xdr:row>26</xdr:row>
                <xdr:rowOff>66675</xdr:rowOff>
              </from>
              <to>
                <xdr:col>4</xdr:col>
                <xdr:colOff>47625</xdr:colOff>
                <xdr:row>29</xdr:row>
                <xdr:rowOff>95250</xdr:rowOff>
              </to>
            </anchor>
          </objectPr>
        </oleObject>
      </mc:Choice>
      <mc:Fallback>
        <oleObject progId="Visio.Drawing.11" shapeId="6214" r:id="rId71"/>
      </mc:Fallback>
    </mc:AlternateContent>
    <mc:AlternateContent xmlns:mc="http://schemas.openxmlformats.org/markup-compatibility/2006">
      <mc:Choice Requires="x14">
        <oleObject progId="Visio.Drawing.11" shapeId="6215" r:id="rId72">
          <objectPr defaultSize="0" r:id="rId7">
            <anchor moveWithCells="1">
              <from>
                <xdr:col>3</xdr:col>
                <xdr:colOff>28575</xdr:colOff>
                <xdr:row>26</xdr:row>
                <xdr:rowOff>152400</xdr:rowOff>
              </from>
              <to>
                <xdr:col>4</xdr:col>
                <xdr:colOff>76200</xdr:colOff>
                <xdr:row>29</xdr:row>
                <xdr:rowOff>76200</xdr:rowOff>
              </to>
            </anchor>
          </objectPr>
        </oleObject>
      </mc:Choice>
      <mc:Fallback>
        <oleObject progId="Visio.Drawing.11" shapeId="6215" r:id="rId72"/>
      </mc:Fallback>
    </mc:AlternateContent>
    <mc:AlternateContent xmlns:mc="http://schemas.openxmlformats.org/markup-compatibility/2006">
      <mc:Choice Requires="x14">
        <oleObject progId="Visio.Drawing.11" shapeId="6217" r:id="rId73">
          <objectPr defaultSize="0" r:id="rId5">
            <anchor moveWithCells="1">
              <from>
                <xdr:col>3</xdr:col>
                <xdr:colOff>0</xdr:colOff>
                <xdr:row>16</xdr:row>
                <xdr:rowOff>219075</xdr:rowOff>
              </from>
              <to>
                <xdr:col>4</xdr:col>
                <xdr:colOff>342900</xdr:colOff>
                <xdr:row>18</xdr:row>
                <xdr:rowOff>209550</xdr:rowOff>
              </to>
            </anchor>
          </objectPr>
        </oleObject>
      </mc:Choice>
      <mc:Fallback>
        <oleObject progId="Visio.Drawing.11" shapeId="6217" r:id="rId73"/>
      </mc:Fallback>
    </mc:AlternateContent>
    <mc:AlternateContent xmlns:mc="http://schemas.openxmlformats.org/markup-compatibility/2006">
      <mc:Choice Requires="x14">
        <oleObject progId="Visio.Drawing.11" shapeId="6218" r:id="rId74">
          <objectPr defaultSize="0" r:id="rId7">
            <anchor moveWithCells="1">
              <from>
                <xdr:col>3</xdr:col>
                <xdr:colOff>9525</xdr:colOff>
                <xdr:row>16</xdr:row>
                <xdr:rowOff>0</xdr:rowOff>
              </from>
              <to>
                <xdr:col>4</xdr:col>
                <xdr:colOff>57150</xdr:colOff>
                <xdr:row>18</xdr:row>
                <xdr:rowOff>247650</xdr:rowOff>
              </to>
            </anchor>
          </objectPr>
        </oleObject>
      </mc:Choice>
      <mc:Fallback>
        <oleObject progId="Visio.Drawing.11" shapeId="6218" r:id="rId74"/>
      </mc:Fallback>
    </mc:AlternateContent>
    <mc:AlternateContent xmlns:mc="http://schemas.openxmlformats.org/markup-compatibility/2006">
      <mc:Choice Requires="x14">
        <oleObject progId="Visio.Drawing.11" shapeId="6219" r:id="rId75">
          <objectPr defaultSize="0" r:id="rId22">
            <anchor moveWithCells="1">
              <from>
                <xdr:col>3</xdr:col>
                <xdr:colOff>9525</xdr:colOff>
                <xdr:row>31</xdr:row>
                <xdr:rowOff>0</xdr:rowOff>
              </from>
              <to>
                <xdr:col>4</xdr:col>
                <xdr:colOff>28575</xdr:colOff>
                <xdr:row>34</xdr:row>
                <xdr:rowOff>38100</xdr:rowOff>
              </to>
            </anchor>
          </objectPr>
        </oleObject>
      </mc:Choice>
      <mc:Fallback>
        <oleObject progId="Visio.Drawing.11" shapeId="6219" r:id="rId75"/>
      </mc:Fallback>
    </mc:AlternateContent>
    <mc:AlternateContent xmlns:mc="http://schemas.openxmlformats.org/markup-compatibility/2006">
      <mc:Choice Requires="x14">
        <oleObject progId="Visio.Drawing.11" shapeId="6220" r:id="rId76">
          <objectPr defaultSize="0" r:id="rId24">
            <anchor moveWithCells="1">
              <from>
                <xdr:col>3</xdr:col>
                <xdr:colOff>0</xdr:colOff>
                <xdr:row>31</xdr:row>
                <xdr:rowOff>133350</xdr:rowOff>
              </from>
              <to>
                <xdr:col>4</xdr:col>
                <xdr:colOff>47625</xdr:colOff>
                <xdr:row>34</xdr:row>
                <xdr:rowOff>47625</xdr:rowOff>
              </to>
            </anchor>
          </objectPr>
        </oleObject>
      </mc:Choice>
      <mc:Fallback>
        <oleObject progId="Visio.Drawing.11" shapeId="6220" r:id="rId76"/>
      </mc:Fallback>
    </mc:AlternateContent>
    <mc:AlternateContent xmlns:mc="http://schemas.openxmlformats.org/markup-compatibility/2006">
      <mc:Choice Requires="x14">
        <oleObject progId="Visio.Drawing.11" shapeId="6221" r:id="rId77">
          <objectPr defaultSize="0" r:id="rId13">
            <anchor moveWithCells="1">
              <from>
                <xdr:col>3</xdr:col>
                <xdr:colOff>19050</xdr:colOff>
                <xdr:row>36</xdr:row>
                <xdr:rowOff>0</xdr:rowOff>
              </from>
              <to>
                <xdr:col>4</xdr:col>
                <xdr:colOff>361950</xdr:colOff>
                <xdr:row>39</xdr:row>
                <xdr:rowOff>28575</xdr:rowOff>
              </to>
            </anchor>
          </objectPr>
        </oleObject>
      </mc:Choice>
      <mc:Fallback>
        <oleObject progId="Visio.Drawing.11" shapeId="6221" r:id="rId77"/>
      </mc:Fallback>
    </mc:AlternateContent>
    <mc:AlternateContent xmlns:mc="http://schemas.openxmlformats.org/markup-compatibility/2006">
      <mc:Choice Requires="x14">
        <oleObject progId="Visio.Drawing.11" shapeId="6222" r:id="rId78">
          <objectPr defaultSize="0" r:id="rId7">
            <anchor moveWithCells="1">
              <from>
                <xdr:col>3</xdr:col>
                <xdr:colOff>0</xdr:colOff>
                <xdr:row>36</xdr:row>
                <xdr:rowOff>76200</xdr:rowOff>
              </from>
              <to>
                <xdr:col>4</xdr:col>
                <xdr:colOff>47625</xdr:colOff>
                <xdr:row>38</xdr:row>
                <xdr:rowOff>314325</xdr:rowOff>
              </to>
            </anchor>
          </objectPr>
        </oleObject>
      </mc:Choice>
      <mc:Fallback>
        <oleObject progId="Visio.Drawing.11" shapeId="6222" r:id="rId78"/>
      </mc:Fallback>
    </mc:AlternateContent>
    <mc:AlternateContent xmlns:mc="http://schemas.openxmlformats.org/markup-compatibility/2006">
      <mc:Choice Requires="x14">
        <oleObject progId="Visio.Drawing.11" shapeId="6223" r:id="rId79">
          <objectPr defaultSize="0" r:id="rId13">
            <anchor moveWithCells="1">
              <from>
                <xdr:col>3</xdr:col>
                <xdr:colOff>0</xdr:colOff>
                <xdr:row>41</xdr:row>
                <xdr:rowOff>0</xdr:rowOff>
              </from>
              <to>
                <xdr:col>4</xdr:col>
                <xdr:colOff>342900</xdr:colOff>
                <xdr:row>44</xdr:row>
                <xdr:rowOff>28575</xdr:rowOff>
              </to>
            </anchor>
          </objectPr>
        </oleObject>
      </mc:Choice>
      <mc:Fallback>
        <oleObject progId="Visio.Drawing.11" shapeId="6223" r:id="rId79"/>
      </mc:Fallback>
    </mc:AlternateContent>
    <mc:AlternateContent xmlns:mc="http://schemas.openxmlformats.org/markup-compatibility/2006">
      <mc:Choice Requires="x14">
        <oleObject progId="Visio.Drawing.11" shapeId="6224" r:id="rId80">
          <objectPr defaultSize="0" r:id="rId24">
            <anchor moveWithCells="1">
              <from>
                <xdr:col>3</xdr:col>
                <xdr:colOff>323850</xdr:colOff>
                <xdr:row>41</xdr:row>
                <xdr:rowOff>152400</xdr:rowOff>
              </from>
              <to>
                <xdr:col>4</xdr:col>
                <xdr:colOff>371475</xdr:colOff>
                <xdr:row>44</xdr:row>
                <xdr:rowOff>66675</xdr:rowOff>
              </to>
            </anchor>
          </objectPr>
        </oleObject>
      </mc:Choice>
      <mc:Fallback>
        <oleObject progId="Visio.Drawing.11" shapeId="6224" r:id="rId80"/>
      </mc:Fallback>
    </mc:AlternateContent>
    <mc:AlternateContent xmlns:mc="http://schemas.openxmlformats.org/markup-compatibility/2006">
      <mc:Choice Requires="x14">
        <oleObject progId="Visio.Drawing.11" shapeId="6225" r:id="rId81">
          <objectPr defaultSize="0" r:id="rId5">
            <anchor moveWithCells="1">
              <from>
                <xdr:col>3</xdr:col>
                <xdr:colOff>0</xdr:colOff>
                <xdr:row>46</xdr:row>
                <xdr:rowOff>219075</xdr:rowOff>
              </from>
              <to>
                <xdr:col>4</xdr:col>
                <xdr:colOff>342900</xdr:colOff>
                <xdr:row>48</xdr:row>
                <xdr:rowOff>209550</xdr:rowOff>
              </to>
            </anchor>
          </objectPr>
        </oleObject>
      </mc:Choice>
      <mc:Fallback>
        <oleObject progId="Visio.Drawing.11" shapeId="6225" r:id="rId81"/>
      </mc:Fallback>
    </mc:AlternateContent>
    <mc:AlternateContent xmlns:mc="http://schemas.openxmlformats.org/markup-compatibility/2006">
      <mc:Choice Requires="x14">
        <oleObject progId="Visio.Drawing.11" shapeId="6226" r:id="rId82">
          <objectPr defaultSize="0" r:id="rId24">
            <anchor moveWithCells="1">
              <from>
                <xdr:col>3</xdr:col>
                <xdr:colOff>295275</xdr:colOff>
                <xdr:row>46</xdr:row>
                <xdr:rowOff>0</xdr:rowOff>
              </from>
              <to>
                <xdr:col>4</xdr:col>
                <xdr:colOff>342900</xdr:colOff>
                <xdr:row>48</xdr:row>
                <xdr:rowOff>238125</xdr:rowOff>
              </to>
            </anchor>
          </objectPr>
        </oleObject>
      </mc:Choice>
      <mc:Fallback>
        <oleObject progId="Visio.Drawing.11" shapeId="6226" r:id="rId82"/>
      </mc:Fallback>
    </mc:AlternateContent>
    <mc:AlternateContent xmlns:mc="http://schemas.openxmlformats.org/markup-compatibility/2006">
      <mc:Choice Requires="x14">
        <oleObject progId="Visio.Drawing.11" shapeId="6227" r:id="rId83">
          <objectPr defaultSize="0" r:id="rId13">
            <anchor moveWithCells="1">
              <from>
                <xdr:col>3</xdr:col>
                <xdr:colOff>0</xdr:colOff>
                <xdr:row>55</xdr:row>
                <xdr:rowOff>285750</xdr:rowOff>
              </from>
              <to>
                <xdr:col>4</xdr:col>
                <xdr:colOff>342900</xdr:colOff>
                <xdr:row>58</xdr:row>
                <xdr:rowOff>314325</xdr:rowOff>
              </to>
            </anchor>
          </objectPr>
        </oleObject>
      </mc:Choice>
      <mc:Fallback>
        <oleObject progId="Visio.Drawing.11" shapeId="6227" r:id="rId83"/>
      </mc:Fallback>
    </mc:AlternateContent>
    <mc:AlternateContent xmlns:mc="http://schemas.openxmlformats.org/markup-compatibility/2006">
      <mc:Choice Requires="x14">
        <oleObject progId="Visio.Drawing.11" shapeId="6228" r:id="rId84">
          <objectPr defaultSize="0" r:id="rId24">
            <anchor moveWithCells="1">
              <from>
                <xdr:col>3</xdr:col>
                <xdr:colOff>323850</xdr:colOff>
                <xdr:row>56</xdr:row>
                <xdr:rowOff>123825</xdr:rowOff>
              </from>
              <to>
                <xdr:col>4</xdr:col>
                <xdr:colOff>371475</xdr:colOff>
                <xdr:row>59</xdr:row>
                <xdr:rowOff>38100</xdr:rowOff>
              </to>
            </anchor>
          </objectPr>
        </oleObject>
      </mc:Choice>
      <mc:Fallback>
        <oleObject progId="Visio.Drawing.11" shapeId="6228" r:id="rId84"/>
      </mc:Fallback>
    </mc:AlternateContent>
    <mc:AlternateContent xmlns:mc="http://schemas.openxmlformats.org/markup-compatibility/2006">
      <mc:Choice Requires="x14">
        <oleObject progId="Visio.Drawing.11" shapeId="6229" r:id="rId85">
          <objectPr defaultSize="0" r:id="rId13">
            <anchor moveWithCells="1">
              <from>
                <xdr:col>3</xdr:col>
                <xdr:colOff>0</xdr:colOff>
                <xdr:row>61</xdr:row>
                <xdr:rowOff>0</xdr:rowOff>
              </from>
              <to>
                <xdr:col>4</xdr:col>
                <xdr:colOff>342900</xdr:colOff>
                <xdr:row>64</xdr:row>
                <xdr:rowOff>28575</xdr:rowOff>
              </to>
            </anchor>
          </objectPr>
        </oleObject>
      </mc:Choice>
      <mc:Fallback>
        <oleObject progId="Visio.Drawing.11" shapeId="6229" r:id="rId85"/>
      </mc:Fallback>
    </mc:AlternateContent>
    <mc:AlternateContent xmlns:mc="http://schemas.openxmlformats.org/markup-compatibility/2006">
      <mc:Choice Requires="x14">
        <oleObject progId="Visio.Drawing.11" shapeId="6230" r:id="rId86">
          <objectPr defaultSize="0" r:id="rId24">
            <anchor moveWithCells="1">
              <from>
                <xdr:col>3</xdr:col>
                <xdr:colOff>323850</xdr:colOff>
                <xdr:row>61</xdr:row>
                <xdr:rowOff>152400</xdr:rowOff>
              </from>
              <to>
                <xdr:col>4</xdr:col>
                <xdr:colOff>371475</xdr:colOff>
                <xdr:row>64</xdr:row>
                <xdr:rowOff>66675</xdr:rowOff>
              </to>
            </anchor>
          </objectPr>
        </oleObject>
      </mc:Choice>
      <mc:Fallback>
        <oleObject progId="Visio.Drawing.11" shapeId="6230" r:id="rId86"/>
      </mc:Fallback>
    </mc:AlternateContent>
    <mc:AlternateContent xmlns:mc="http://schemas.openxmlformats.org/markup-compatibility/2006">
      <mc:Choice Requires="x14">
        <oleObject progId="Visio.Drawing.11" shapeId="6231" r:id="rId87">
          <objectPr defaultSize="0" r:id="rId5">
            <anchor moveWithCells="1">
              <from>
                <xdr:col>3</xdr:col>
                <xdr:colOff>0</xdr:colOff>
                <xdr:row>66</xdr:row>
                <xdr:rowOff>219075</xdr:rowOff>
              </from>
              <to>
                <xdr:col>4</xdr:col>
                <xdr:colOff>342900</xdr:colOff>
                <xdr:row>68</xdr:row>
                <xdr:rowOff>209550</xdr:rowOff>
              </to>
            </anchor>
          </objectPr>
        </oleObject>
      </mc:Choice>
      <mc:Fallback>
        <oleObject progId="Visio.Drawing.11" shapeId="6231" r:id="rId87"/>
      </mc:Fallback>
    </mc:AlternateContent>
    <mc:AlternateContent xmlns:mc="http://schemas.openxmlformats.org/markup-compatibility/2006">
      <mc:Choice Requires="x14">
        <oleObject progId="Visio.Drawing.11" shapeId="6232" r:id="rId88">
          <objectPr defaultSize="0" r:id="rId7">
            <anchor moveWithCells="1">
              <from>
                <xdr:col>3</xdr:col>
                <xdr:colOff>9525</xdr:colOff>
                <xdr:row>66</xdr:row>
                <xdr:rowOff>0</xdr:rowOff>
              </from>
              <to>
                <xdr:col>4</xdr:col>
                <xdr:colOff>57150</xdr:colOff>
                <xdr:row>68</xdr:row>
                <xdr:rowOff>247650</xdr:rowOff>
              </to>
            </anchor>
          </objectPr>
        </oleObject>
      </mc:Choice>
      <mc:Fallback>
        <oleObject progId="Visio.Drawing.11" shapeId="6232" r:id="rId88"/>
      </mc:Fallback>
    </mc:AlternateContent>
    <mc:AlternateContent xmlns:mc="http://schemas.openxmlformats.org/markup-compatibility/2006">
      <mc:Choice Requires="x14">
        <oleObject progId="Visio.Drawing.11" shapeId="6233" r:id="rId89">
          <objectPr defaultSize="0" r:id="rId13">
            <anchor moveWithCells="1">
              <from>
                <xdr:col>3</xdr:col>
                <xdr:colOff>0</xdr:colOff>
                <xdr:row>70</xdr:row>
                <xdr:rowOff>323850</xdr:rowOff>
              </from>
              <to>
                <xdr:col>4</xdr:col>
                <xdr:colOff>342900</xdr:colOff>
                <xdr:row>74</xdr:row>
                <xdr:rowOff>28575</xdr:rowOff>
              </to>
            </anchor>
          </objectPr>
        </oleObject>
      </mc:Choice>
      <mc:Fallback>
        <oleObject progId="Visio.Drawing.11" shapeId="6233" r:id="rId89"/>
      </mc:Fallback>
    </mc:AlternateContent>
    <mc:AlternateContent xmlns:mc="http://schemas.openxmlformats.org/markup-compatibility/2006">
      <mc:Choice Requires="x14">
        <oleObject progId="Visio.Drawing.11" shapeId="6234" r:id="rId90">
          <objectPr defaultSize="0" r:id="rId24">
            <anchor moveWithCells="1">
              <from>
                <xdr:col>3</xdr:col>
                <xdr:colOff>323850</xdr:colOff>
                <xdr:row>71</xdr:row>
                <xdr:rowOff>152400</xdr:rowOff>
              </from>
              <to>
                <xdr:col>4</xdr:col>
                <xdr:colOff>371475</xdr:colOff>
                <xdr:row>74</xdr:row>
                <xdr:rowOff>66675</xdr:rowOff>
              </to>
            </anchor>
          </objectPr>
        </oleObject>
      </mc:Choice>
      <mc:Fallback>
        <oleObject progId="Visio.Drawing.11" shapeId="6234" r:id="rId90"/>
      </mc:Fallback>
    </mc:AlternateContent>
    <mc:AlternateContent xmlns:mc="http://schemas.openxmlformats.org/markup-compatibility/2006">
      <mc:Choice Requires="x14">
        <oleObject progId="Visio.Drawing.11" shapeId="6235" r:id="rId91">
          <objectPr defaultSize="0" r:id="rId5">
            <anchor moveWithCells="1">
              <from>
                <xdr:col>3</xdr:col>
                <xdr:colOff>0</xdr:colOff>
                <xdr:row>86</xdr:row>
                <xdr:rowOff>219075</xdr:rowOff>
              </from>
              <to>
                <xdr:col>4</xdr:col>
                <xdr:colOff>342900</xdr:colOff>
                <xdr:row>88</xdr:row>
                <xdr:rowOff>209550</xdr:rowOff>
              </to>
            </anchor>
          </objectPr>
        </oleObject>
      </mc:Choice>
      <mc:Fallback>
        <oleObject progId="Visio.Drawing.11" shapeId="6235" r:id="rId91"/>
      </mc:Fallback>
    </mc:AlternateContent>
    <mc:AlternateContent xmlns:mc="http://schemas.openxmlformats.org/markup-compatibility/2006">
      <mc:Choice Requires="x14">
        <oleObject progId="Visio.Drawing.11" shapeId="6236" r:id="rId92">
          <objectPr defaultSize="0" r:id="rId7">
            <anchor moveWithCells="1">
              <from>
                <xdr:col>3</xdr:col>
                <xdr:colOff>9525</xdr:colOff>
                <xdr:row>86</xdr:row>
                <xdr:rowOff>0</xdr:rowOff>
              </from>
              <to>
                <xdr:col>4</xdr:col>
                <xdr:colOff>57150</xdr:colOff>
                <xdr:row>88</xdr:row>
                <xdr:rowOff>247650</xdr:rowOff>
              </to>
            </anchor>
          </objectPr>
        </oleObject>
      </mc:Choice>
      <mc:Fallback>
        <oleObject progId="Visio.Drawing.11" shapeId="6236" r:id="rId92"/>
      </mc:Fallback>
    </mc:AlternateContent>
    <mc:AlternateContent xmlns:mc="http://schemas.openxmlformats.org/markup-compatibility/2006">
      <mc:Choice Requires="x14">
        <oleObject progId="Visio.Drawing.11" shapeId="6237" r:id="rId93">
          <objectPr defaultSize="0" r:id="rId13">
            <anchor moveWithCells="1">
              <from>
                <xdr:col>3</xdr:col>
                <xdr:colOff>0</xdr:colOff>
                <xdr:row>91</xdr:row>
                <xdr:rowOff>0</xdr:rowOff>
              </from>
              <to>
                <xdr:col>4</xdr:col>
                <xdr:colOff>342900</xdr:colOff>
                <xdr:row>94</xdr:row>
                <xdr:rowOff>28575</xdr:rowOff>
              </to>
            </anchor>
          </objectPr>
        </oleObject>
      </mc:Choice>
      <mc:Fallback>
        <oleObject progId="Visio.Drawing.11" shapeId="6237" r:id="rId93"/>
      </mc:Fallback>
    </mc:AlternateContent>
    <mc:AlternateContent xmlns:mc="http://schemas.openxmlformats.org/markup-compatibility/2006">
      <mc:Choice Requires="x14">
        <oleObject progId="Visio.Drawing.11" shapeId="6238" r:id="rId94">
          <objectPr defaultSize="0" r:id="rId24">
            <anchor moveWithCells="1">
              <from>
                <xdr:col>3</xdr:col>
                <xdr:colOff>323850</xdr:colOff>
                <xdr:row>91</xdr:row>
                <xdr:rowOff>152400</xdr:rowOff>
              </from>
              <to>
                <xdr:col>4</xdr:col>
                <xdr:colOff>371475</xdr:colOff>
                <xdr:row>94</xdr:row>
                <xdr:rowOff>66675</xdr:rowOff>
              </to>
            </anchor>
          </objectPr>
        </oleObject>
      </mc:Choice>
      <mc:Fallback>
        <oleObject progId="Visio.Drawing.11" shapeId="6238" r:id="rId9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G10"/>
  <sheetViews>
    <sheetView topLeftCell="A16" workbookViewId="0">
      <selection activeCell="V36" sqref="V36"/>
    </sheetView>
  </sheetViews>
  <sheetFormatPr defaultRowHeight="13.5"/>
  <sheetData>
    <row r="10" spans="7:7">
      <c r="G10" t="s">
        <v>905</v>
      </c>
    </row>
  </sheetData>
  <phoneticPr fontId="1"/>
  <pageMargins left="0.7" right="0.7" top="0.75" bottom="0.75" header="0.3" footer="0.3"/>
  <pageSetup paperSize="256" orientation="portrait" r:id="rId1"/>
  <drawing r:id="rId2"/>
  <legacyDrawing r:id="rId3"/>
  <oleObjects>
    <mc:AlternateContent xmlns:mc="http://schemas.openxmlformats.org/markup-compatibility/2006">
      <mc:Choice Requires="x14">
        <oleObject progId="Visio.Drawing.11" shapeId="10280" r:id="rId4">
          <objectPr defaultSize="0" r:id="rId5">
            <anchor moveWithCells="1">
              <from>
                <xdr:col>8</xdr:col>
                <xdr:colOff>76200</xdr:colOff>
                <xdr:row>52</xdr:row>
                <xdr:rowOff>0</xdr:rowOff>
              </from>
              <to>
                <xdr:col>9</xdr:col>
                <xdr:colOff>476250</xdr:colOff>
                <xdr:row>57</xdr:row>
                <xdr:rowOff>123825</xdr:rowOff>
              </to>
            </anchor>
          </objectPr>
        </oleObject>
      </mc:Choice>
      <mc:Fallback>
        <oleObject progId="Visio.Drawing.11" shapeId="10280" r:id="rId4"/>
      </mc:Fallback>
    </mc:AlternateContent>
    <mc:AlternateContent xmlns:mc="http://schemas.openxmlformats.org/markup-compatibility/2006">
      <mc:Choice Requires="x14">
        <oleObject progId="Visio.Drawing.11" shapeId="10278" r:id="rId6">
          <objectPr defaultSize="0" r:id="rId7">
            <anchor moveWithCells="1">
              <from>
                <xdr:col>13</xdr:col>
                <xdr:colOff>0</xdr:colOff>
                <xdr:row>30</xdr:row>
                <xdr:rowOff>0</xdr:rowOff>
              </from>
              <to>
                <xdr:col>14</xdr:col>
                <xdr:colOff>95250</xdr:colOff>
                <xdr:row>35</xdr:row>
                <xdr:rowOff>142875</xdr:rowOff>
              </to>
            </anchor>
          </objectPr>
        </oleObject>
      </mc:Choice>
      <mc:Fallback>
        <oleObject progId="Visio.Drawing.11" shapeId="10278" r:id="rId6"/>
      </mc:Fallback>
    </mc:AlternateContent>
    <mc:AlternateContent xmlns:mc="http://schemas.openxmlformats.org/markup-compatibility/2006">
      <mc:Choice Requires="x14">
        <oleObject progId="Visio.Drawing.11" shapeId="10241" r:id="rId8">
          <objectPr defaultSize="0" r:id="rId9">
            <anchor moveWithCells="1">
              <from>
                <xdr:col>0</xdr:col>
                <xdr:colOff>0</xdr:colOff>
                <xdr:row>2</xdr:row>
                <xdr:rowOff>0</xdr:rowOff>
              </from>
              <to>
                <xdr:col>1</xdr:col>
                <xdr:colOff>352425</xdr:colOff>
                <xdr:row>7</xdr:row>
                <xdr:rowOff>142875</xdr:rowOff>
              </to>
            </anchor>
          </objectPr>
        </oleObject>
      </mc:Choice>
      <mc:Fallback>
        <oleObject progId="Visio.Drawing.11" shapeId="10241" r:id="rId8"/>
      </mc:Fallback>
    </mc:AlternateContent>
    <mc:AlternateContent xmlns:mc="http://schemas.openxmlformats.org/markup-compatibility/2006">
      <mc:Choice Requires="x14">
        <oleObject progId="Visio.Drawing.11" shapeId="10242" r:id="rId10">
          <objectPr defaultSize="0" r:id="rId11">
            <anchor moveWithCells="1">
              <from>
                <xdr:col>0</xdr:col>
                <xdr:colOff>323850</xdr:colOff>
                <xdr:row>2</xdr:row>
                <xdr:rowOff>152400</xdr:rowOff>
              </from>
              <to>
                <xdr:col>1</xdr:col>
                <xdr:colOff>381000</xdr:colOff>
                <xdr:row>8</xdr:row>
                <xdr:rowOff>9525</xdr:rowOff>
              </to>
            </anchor>
          </objectPr>
        </oleObject>
      </mc:Choice>
      <mc:Fallback>
        <oleObject progId="Visio.Drawing.11" shapeId="10242" r:id="rId10"/>
      </mc:Fallback>
    </mc:AlternateContent>
    <mc:AlternateContent xmlns:mc="http://schemas.openxmlformats.org/markup-compatibility/2006">
      <mc:Choice Requires="x14">
        <oleObject progId="Visio.Drawing.11" shapeId="10245" r:id="rId12">
          <objectPr defaultSize="0" r:id="rId9">
            <anchor moveWithCells="1">
              <from>
                <xdr:col>2</xdr:col>
                <xdr:colOff>19050</xdr:colOff>
                <xdr:row>12</xdr:row>
                <xdr:rowOff>0</xdr:rowOff>
              </from>
              <to>
                <xdr:col>3</xdr:col>
                <xdr:colOff>371475</xdr:colOff>
                <xdr:row>17</xdr:row>
                <xdr:rowOff>142875</xdr:rowOff>
              </to>
            </anchor>
          </objectPr>
        </oleObject>
      </mc:Choice>
      <mc:Fallback>
        <oleObject progId="Visio.Drawing.11" shapeId="10245" r:id="rId12"/>
      </mc:Fallback>
    </mc:AlternateContent>
    <mc:AlternateContent xmlns:mc="http://schemas.openxmlformats.org/markup-compatibility/2006">
      <mc:Choice Requires="x14">
        <oleObject progId="Visio.Drawing.11" shapeId="10246" r:id="rId13">
          <objectPr defaultSize="0" r:id="rId14">
            <anchor moveWithCells="1">
              <from>
                <xdr:col>2</xdr:col>
                <xdr:colOff>0</xdr:colOff>
                <xdr:row>12</xdr:row>
                <xdr:rowOff>76200</xdr:rowOff>
              </from>
              <to>
                <xdr:col>3</xdr:col>
                <xdr:colOff>57150</xdr:colOff>
                <xdr:row>17</xdr:row>
                <xdr:rowOff>104775</xdr:rowOff>
              </to>
            </anchor>
          </objectPr>
        </oleObject>
      </mc:Choice>
      <mc:Fallback>
        <oleObject progId="Visio.Drawing.11" shapeId="10246" r:id="rId13"/>
      </mc:Fallback>
    </mc:AlternateContent>
    <mc:AlternateContent xmlns:mc="http://schemas.openxmlformats.org/markup-compatibility/2006">
      <mc:Choice Requires="x14">
        <oleObject progId="Visio.Drawing.11" shapeId="10247" r:id="rId15">
          <objectPr defaultSize="0" r:id="rId9">
            <anchor moveWithCells="1">
              <from>
                <xdr:col>2</xdr:col>
                <xdr:colOff>9525</xdr:colOff>
                <xdr:row>24</xdr:row>
                <xdr:rowOff>104775</xdr:rowOff>
              </from>
              <to>
                <xdr:col>3</xdr:col>
                <xdr:colOff>361950</xdr:colOff>
                <xdr:row>30</xdr:row>
                <xdr:rowOff>66675</xdr:rowOff>
              </to>
            </anchor>
          </objectPr>
        </oleObject>
      </mc:Choice>
      <mc:Fallback>
        <oleObject progId="Visio.Drawing.11" shapeId="10247" r:id="rId15"/>
      </mc:Fallback>
    </mc:AlternateContent>
    <mc:AlternateContent xmlns:mc="http://schemas.openxmlformats.org/markup-compatibility/2006">
      <mc:Choice Requires="x14">
        <oleObject progId="Visio.Drawing.11" shapeId="10248" r:id="rId16">
          <objectPr defaultSize="0" r:id="rId17">
            <anchor moveWithCells="1">
              <from>
                <xdr:col>2</xdr:col>
                <xdr:colOff>171450</xdr:colOff>
                <xdr:row>25</xdr:row>
                <xdr:rowOff>9525</xdr:rowOff>
              </from>
              <to>
                <xdr:col>3</xdr:col>
                <xdr:colOff>257175</xdr:colOff>
                <xdr:row>30</xdr:row>
                <xdr:rowOff>85725</xdr:rowOff>
              </to>
            </anchor>
          </objectPr>
        </oleObject>
      </mc:Choice>
      <mc:Fallback>
        <oleObject progId="Visio.Drawing.11" shapeId="10248" r:id="rId16"/>
      </mc:Fallback>
    </mc:AlternateContent>
    <mc:AlternateContent xmlns:mc="http://schemas.openxmlformats.org/markup-compatibility/2006">
      <mc:Choice Requires="x14">
        <oleObject progId="Visio.Drawing.11" shapeId="10249" r:id="rId18">
          <objectPr defaultSize="0" r:id="rId19">
            <anchor moveWithCells="1">
              <from>
                <xdr:col>5</xdr:col>
                <xdr:colOff>0</xdr:colOff>
                <xdr:row>18</xdr:row>
                <xdr:rowOff>47625</xdr:rowOff>
              </from>
              <to>
                <xdr:col>6</xdr:col>
                <xdr:colOff>352425</xdr:colOff>
                <xdr:row>21</xdr:row>
                <xdr:rowOff>171450</xdr:rowOff>
              </to>
            </anchor>
          </objectPr>
        </oleObject>
      </mc:Choice>
      <mc:Fallback>
        <oleObject progId="Visio.Drawing.11" shapeId="10249" r:id="rId18"/>
      </mc:Fallback>
    </mc:AlternateContent>
    <mc:AlternateContent xmlns:mc="http://schemas.openxmlformats.org/markup-compatibility/2006">
      <mc:Choice Requires="x14">
        <oleObject progId="Visio.Drawing.11" shapeId="10250" r:id="rId20">
          <objectPr defaultSize="0" r:id="rId11">
            <anchor moveWithCells="1">
              <from>
                <xdr:col>5</xdr:col>
                <xdr:colOff>295275</xdr:colOff>
                <xdr:row>17</xdr:row>
                <xdr:rowOff>0</xdr:rowOff>
              </from>
              <to>
                <xdr:col>6</xdr:col>
                <xdr:colOff>352425</xdr:colOff>
                <xdr:row>22</xdr:row>
                <xdr:rowOff>28575</xdr:rowOff>
              </to>
            </anchor>
          </objectPr>
        </oleObject>
      </mc:Choice>
      <mc:Fallback>
        <oleObject progId="Visio.Drawing.11" shapeId="10250" r:id="rId20"/>
      </mc:Fallback>
    </mc:AlternateContent>
    <mc:AlternateContent xmlns:mc="http://schemas.openxmlformats.org/markup-compatibility/2006">
      <mc:Choice Requires="x14">
        <oleObject progId="Visio.Drawing.11" shapeId="10251" r:id="rId21">
          <objectPr defaultSize="0" r:id="rId19">
            <anchor moveWithCells="1">
              <from>
                <xdr:col>4</xdr:col>
                <xdr:colOff>0</xdr:colOff>
                <xdr:row>24</xdr:row>
                <xdr:rowOff>47625</xdr:rowOff>
              </from>
              <to>
                <xdr:col>5</xdr:col>
                <xdr:colOff>352425</xdr:colOff>
                <xdr:row>27</xdr:row>
                <xdr:rowOff>171450</xdr:rowOff>
              </to>
            </anchor>
          </objectPr>
        </oleObject>
      </mc:Choice>
      <mc:Fallback>
        <oleObject progId="Visio.Drawing.11" shapeId="10251" r:id="rId21"/>
      </mc:Fallback>
    </mc:AlternateContent>
    <mc:AlternateContent xmlns:mc="http://schemas.openxmlformats.org/markup-compatibility/2006">
      <mc:Choice Requires="x14">
        <oleObject progId="Visio.Drawing.11" shapeId="10252" r:id="rId22">
          <objectPr defaultSize="0" r:id="rId14">
            <anchor moveWithCells="1">
              <from>
                <xdr:col>4</xdr:col>
                <xdr:colOff>9525</xdr:colOff>
                <xdr:row>23</xdr:row>
                <xdr:rowOff>0</xdr:rowOff>
              </from>
              <to>
                <xdr:col>5</xdr:col>
                <xdr:colOff>66675</xdr:colOff>
                <xdr:row>28</xdr:row>
                <xdr:rowOff>38100</xdr:rowOff>
              </to>
            </anchor>
          </objectPr>
        </oleObject>
      </mc:Choice>
      <mc:Fallback>
        <oleObject progId="Visio.Drawing.11" shapeId="10252" r:id="rId22"/>
      </mc:Fallback>
    </mc:AlternateContent>
    <mc:AlternateContent xmlns:mc="http://schemas.openxmlformats.org/markup-compatibility/2006">
      <mc:Choice Requires="x14">
        <oleObject progId="Visio.Drawing.11" shapeId="10256" r:id="rId23">
          <objectPr defaultSize="0" r:id="rId24">
            <anchor moveWithCells="1">
              <from>
                <xdr:col>6</xdr:col>
                <xdr:colOff>9525</xdr:colOff>
                <xdr:row>33</xdr:row>
                <xdr:rowOff>0</xdr:rowOff>
              </from>
              <to>
                <xdr:col>7</xdr:col>
                <xdr:colOff>38100</xdr:colOff>
                <xdr:row>38</xdr:row>
                <xdr:rowOff>152400</xdr:rowOff>
              </to>
            </anchor>
          </objectPr>
        </oleObject>
      </mc:Choice>
      <mc:Fallback>
        <oleObject progId="Visio.Drawing.11" shapeId="10256" r:id="rId23"/>
      </mc:Fallback>
    </mc:AlternateContent>
    <mc:AlternateContent xmlns:mc="http://schemas.openxmlformats.org/markup-compatibility/2006">
      <mc:Choice Requires="x14">
        <oleObject progId="Visio.Drawing.11" shapeId="10257" r:id="rId25">
          <objectPr defaultSize="0" r:id="rId11">
            <anchor moveWithCells="1">
              <from>
                <xdr:col>6</xdr:col>
                <xdr:colOff>0</xdr:colOff>
                <xdr:row>33</xdr:row>
                <xdr:rowOff>133350</xdr:rowOff>
              </from>
              <to>
                <xdr:col>7</xdr:col>
                <xdr:colOff>57150</xdr:colOff>
                <xdr:row>38</xdr:row>
                <xdr:rowOff>161925</xdr:rowOff>
              </to>
            </anchor>
          </objectPr>
        </oleObject>
      </mc:Choice>
      <mc:Fallback>
        <oleObject progId="Visio.Drawing.11" shapeId="10257" r:id="rId25"/>
      </mc:Fallback>
    </mc:AlternateContent>
    <mc:AlternateContent xmlns:mc="http://schemas.openxmlformats.org/markup-compatibility/2006">
      <mc:Choice Requires="x14">
        <oleObject progId="Visio.Drawing.11" shapeId="10258" r:id="rId26">
          <objectPr defaultSize="0" r:id="rId27">
            <anchor moveWithCells="1">
              <from>
                <xdr:col>3</xdr:col>
                <xdr:colOff>304800</xdr:colOff>
                <xdr:row>44</xdr:row>
                <xdr:rowOff>142875</xdr:rowOff>
              </from>
              <to>
                <xdr:col>4</xdr:col>
                <xdr:colOff>285750</xdr:colOff>
                <xdr:row>50</xdr:row>
                <xdr:rowOff>114300</xdr:rowOff>
              </to>
            </anchor>
          </objectPr>
        </oleObject>
      </mc:Choice>
      <mc:Fallback>
        <oleObject progId="Visio.Drawing.11" shapeId="10258" r:id="rId26"/>
      </mc:Fallback>
    </mc:AlternateContent>
    <mc:AlternateContent xmlns:mc="http://schemas.openxmlformats.org/markup-compatibility/2006">
      <mc:Choice Requires="x14">
        <oleObject progId="Visio.Drawing.11" shapeId="10259" r:id="rId28">
          <objectPr defaultSize="0" r:id="rId14">
            <anchor moveWithCells="1">
              <from>
                <xdr:col>3</xdr:col>
                <xdr:colOff>257175</xdr:colOff>
                <xdr:row>45</xdr:row>
                <xdr:rowOff>57150</xdr:rowOff>
              </from>
              <to>
                <xdr:col>4</xdr:col>
                <xdr:colOff>314325</xdr:colOff>
                <xdr:row>50</xdr:row>
                <xdr:rowOff>95250</xdr:rowOff>
              </to>
            </anchor>
          </objectPr>
        </oleObject>
      </mc:Choice>
      <mc:Fallback>
        <oleObject progId="Visio.Drawing.11" shapeId="10259" r:id="rId28"/>
      </mc:Fallback>
    </mc:AlternateContent>
    <mc:AlternateContent xmlns:mc="http://schemas.openxmlformats.org/markup-compatibility/2006">
      <mc:Choice Requires="x14">
        <oleObject progId="Visio.Drawing.11" shapeId="10260" r:id="rId29">
          <objectPr defaultSize="0" r:id="rId17">
            <anchor moveWithCells="1">
              <from>
                <xdr:col>12</xdr:col>
                <xdr:colOff>495300</xdr:colOff>
                <xdr:row>30</xdr:row>
                <xdr:rowOff>28575</xdr:rowOff>
              </from>
              <to>
                <xdr:col>13</xdr:col>
                <xdr:colOff>581025</xdr:colOff>
                <xdr:row>35</xdr:row>
                <xdr:rowOff>104775</xdr:rowOff>
              </to>
            </anchor>
          </objectPr>
        </oleObject>
      </mc:Choice>
      <mc:Fallback>
        <oleObject progId="Visio.Drawing.11" shapeId="10260" r:id="rId29"/>
      </mc:Fallback>
    </mc:AlternateContent>
    <mc:AlternateContent xmlns:mc="http://schemas.openxmlformats.org/markup-compatibility/2006">
      <mc:Choice Requires="x14">
        <oleObject progId="Visio.Drawing.11" shapeId="10261" r:id="rId30">
          <objectPr defaultSize="0" r:id="rId31">
            <anchor moveWithCells="1">
              <from>
                <xdr:col>3</xdr:col>
                <xdr:colOff>38100</xdr:colOff>
                <xdr:row>33</xdr:row>
                <xdr:rowOff>95250</xdr:rowOff>
              </from>
              <to>
                <xdr:col>4</xdr:col>
                <xdr:colOff>219075</xdr:colOff>
                <xdr:row>39</xdr:row>
                <xdr:rowOff>152400</xdr:rowOff>
              </to>
            </anchor>
          </objectPr>
        </oleObject>
      </mc:Choice>
      <mc:Fallback>
        <oleObject progId="Visio.Drawing.11" shapeId="10261" r:id="rId30"/>
      </mc:Fallback>
    </mc:AlternateContent>
    <mc:AlternateContent xmlns:mc="http://schemas.openxmlformats.org/markup-compatibility/2006">
      <mc:Choice Requires="x14">
        <oleObject progId="Visio.Drawing.11" shapeId="10262" r:id="rId32">
          <objectPr defaultSize="0" autoPict="0" r:id="rId33">
            <anchor moveWithCells="1">
              <from>
                <xdr:col>8</xdr:col>
                <xdr:colOff>0</xdr:colOff>
                <xdr:row>27</xdr:row>
                <xdr:rowOff>76200</xdr:rowOff>
              </from>
              <to>
                <xdr:col>8</xdr:col>
                <xdr:colOff>276225</xdr:colOff>
                <xdr:row>32</xdr:row>
                <xdr:rowOff>19050</xdr:rowOff>
              </to>
            </anchor>
          </objectPr>
        </oleObject>
      </mc:Choice>
      <mc:Fallback>
        <oleObject progId="Visio.Drawing.11" shapeId="10262" r:id="rId32"/>
      </mc:Fallback>
    </mc:AlternateContent>
    <mc:AlternateContent xmlns:mc="http://schemas.openxmlformats.org/markup-compatibility/2006">
      <mc:Choice Requires="x14">
        <oleObject progId="Visio.Drawing.11" shapeId="10264" r:id="rId34">
          <objectPr defaultSize="0" autoPict="0" r:id="rId35">
            <anchor moveWithCells="1">
              <from>
                <xdr:col>9</xdr:col>
                <xdr:colOff>76200</xdr:colOff>
                <xdr:row>22</xdr:row>
                <xdr:rowOff>0</xdr:rowOff>
              </from>
              <to>
                <xdr:col>10</xdr:col>
                <xdr:colOff>285750</xdr:colOff>
                <xdr:row>23</xdr:row>
                <xdr:rowOff>76200</xdr:rowOff>
              </to>
            </anchor>
          </objectPr>
        </oleObject>
      </mc:Choice>
      <mc:Fallback>
        <oleObject progId="Visio.Drawing.11" shapeId="10264" r:id="rId34"/>
      </mc:Fallback>
    </mc:AlternateContent>
    <mc:AlternateContent xmlns:mc="http://schemas.openxmlformats.org/markup-compatibility/2006">
      <mc:Choice Requires="x14">
        <oleObject progId="Visio.Drawing.11" shapeId="10265" r:id="rId36">
          <objectPr defaultSize="0" r:id="rId37">
            <anchor moveWithCells="1">
              <from>
                <xdr:col>0</xdr:col>
                <xdr:colOff>114300</xdr:colOff>
                <xdr:row>41</xdr:row>
                <xdr:rowOff>38100</xdr:rowOff>
              </from>
              <to>
                <xdr:col>1</xdr:col>
                <xdr:colOff>409575</xdr:colOff>
                <xdr:row>46</xdr:row>
                <xdr:rowOff>123825</xdr:rowOff>
              </to>
            </anchor>
          </objectPr>
        </oleObject>
      </mc:Choice>
      <mc:Fallback>
        <oleObject progId="Visio.Drawing.11" shapeId="10265" r:id="rId36"/>
      </mc:Fallback>
    </mc:AlternateContent>
    <mc:AlternateContent xmlns:mc="http://schemas.openxmlformats.org/markup-compatibility/2006">
      <mc:Choice Requires="x14">
        <oleObject progId="Visio.Drawing.11" shapeId="10266" r:id="rId38">
          <objectPr defaultSize="0" r:id="rId39">
            <anchor moveWithCells="1">
              <from>
                <xdr:col>0</xdr:col>
                <xdr:colOff>9525</xdr:colOff>
                <xdr:row>41</xdr:row>
                <xdr:rowOff>66675</xdr:rowOff>
              </from>
              <to>
                <xdr:col>1</xdr:col>
                <xdr:colOff>76200</xdr:colOff>
                <xdr:row>46</xdr:row>
                <xdr:rowOff>114300</xdr:rowOff>
              </to>
            </anchor>
          </objectPr>
        </oleObject>
      </mc:Choice>
      <mc:Fallback>
        <oleObject progId="Visio.Drawing.11" shapeId="10266" r:id="rId38"/>
      </mc:Fallback>
    </mc:AlternateContent>
    <mc:AlternateContent xmlns:mc="http://schemas.openxmlformats.org/markup-compatibility/2006">
      <mc:Choice Requires="x14">
        <oleObject progId="Visio.Drawing.11" shapeId="10267" r:id="rId40">
          <objectPr defaultSize="0" r:id="rId37">
            <anchor moveWithCells="1">
              <from>
                <xdr:col>8</xdr:col>
                <xdr:colOff>66675</xdr:colOff>
                <xdr:row>42</xdr:row>
                <xdr:rowOff>152400</xdr:rowOff>
              </from>
              <to>
                <xdr:col>9</xdr:col>
                <xdr:colOff>361950</xdr:colOff>
                <xdr:row>48</xdr:row>
                <xdr:rowOff>57150</xdr:rowOff>
              </to>
            </anchor>
          </objectPr>
        </oleObject>
      </mc:Choice>
      <mc:Fallback>
        <oleObject progId="Visio.Drawing.11" shapeId="10267" r:id="rId40"/>
      </mc:Fallback>
    </mc:AlternateContent>
    <mc:AlternateContent xmlns:mc="http://schemas.openxmlformats.org/markup-compatibility/2006">
      <mc:Choice Requires="x14">
        <oleObject progId="Visio.Drawing.11" shapeId="10268" r:id="rId41">
          <objectPr defaultSize="0" r:id="rId42">
            <anchor moveWithCells="1">
              <from>
                <xdr:col>8</xdr:col>
                <xdr:colOff>314325</xdr:colOff>
                <xdr:row>42</xdr:row>
                <xdr:rowOff>161925</xdr:rowOff>
              </from>
              <to>
                <xdr:col>9</xdr:col>
                <xdr:colOff>390525</xdr:colOff>
                <xdr:row>48</xdr:row>
                <xdr:rowOff>57150</xdr:rowOff>
              </to>
            </anchor>
          </objectPr>
        </oleObject>
      </mc:Choice>
      <mc:Fallback>
        <oleObject progId="Visio.Drawing.11" shapeId="10268" r:id="rId41"/>
      </mc:Fallback>
    </mc:AlternateContent>
    <mc:AlternateContent xmlns:mc="http://schemas.openxmlformats.org/markup-compatibility/2006">
      <mc:Choice Requires="x14">
        <oleObject progId="Visio.Drawing.11" shapeId="10269" r:id="rId43">
          <objectPr defaultSize="0" r:id="rId44">
            <anchor moveWithCells="1">
              <from>
                <xdr:col>11</xdr:col>
                <xdr:colOff>0</xdr:colOff>
                <xdr:row>33</xdr:row>
                <xdr:rowOff>0</xdr:rowOff>
              </from>
              <to>
                <xdr:col>12</xdr:col>
                <xdr:colOff>95250</xdr:colOff>
                <xdr:row>38</xdr:row>
                <xdr:rowOff>142875</xdr:rowOff>
              </to>
            </anchor>
          </objectPr>
        </oleObject>
      </mc:Choice>
      <mc:Fallback>
        <oleObject progId="Visio.Drawing.11" shapeId="10269" r:id="rId43"/>
      </mc:Fallback>
    </mc:AlternateContent>
    <mc:AlternateContent xmlns:mc="http://schemas.openxmlformats.org/markup-compatibility/2006">
      <mc:Choice Requires="x14">
        <oleObject progId="Visio.Drawing.11" shapeId="10270" r:id="rId45">
          <objectPr defaultSize="0" r:id="rId46">
            <anchor moveWithCells="1">
              <from>
                <xdr:col>11</xdr:col>
                <xdr:colOff>19050</xdr:colOff>
                <xdr:row>33</xdr:row>
                <xdr:rowOff>85725</xdr:rowOff>
              </from>
              <to>
                <xdr:col>12</xdr:col>
                <xdr:colOff>95250</xdr:colOff>
                <xdr:row>38</xdr:row>
                <xdr:rowOff>133350</xdr:rowOff>
              </to>
            </anchor>
          </objectPr>
        </oleObject>
      </mc:Choice>
      <mc:Fallback>
        <oleObject progId="Visio.Drawing.11" shapeId="10270" r:id="rId45"/>
      </mc:Fallback>
    </mc:AlternateContent>
    <mc:AlternateContent xmlns:mc="http://schemas.openxmlformats.org/markup-compatibility/2006">
      <mc:Choice Requires="x14">
        <oleObject progId="Visio.Drawing.11" shapeId="10271" r:id="rId47">
          <objectPr defaultSize="0" r:id="rId17">
            <anchor moveWithCells="1">
              <from>
                <xdr:col>11</xdr:col>
                <xdr:colOff>190500</xdr:colOff>
                <xdr:row>33</xdr:row>
                <xdr:rowOff>57150</xdr:rowOff>
              </from>
              <to>
                <xdr:col>12</xdr:col>
                <xdr:colOff>276225</xdr:colOff>
                <xdr:row>38</xdr:row>
                <xdr:rowOff>123825</xdr:rowOff>
              </to>
            </anchor>
          </objectPr>
        </oleObject>
      </mc:Choice>
      <mc:Fallback>
        <oleObject progId="Visio.Drawing.11" shapeId="10271" r:id="rId47"/>
      </mc:Fallback>
    </mc:AlternateContent>
    <mc:AlternateContent xmlns:mc="http://schemas.openxmlformats.org/markup-compatibility/2006">
      <mc:Choice Requires="x14">
        <oleObject progId="Visio.Drawing.11" shapeId="10273" r:id="rId48">
          <objectPr defaultSize="0" r:id="rId37">
            <anchor moveWithCells="1">
              <from>
                <xdr:col>9</xdr:col>
                <xdr:colOff>0</xdr:colOff>
                <xdr:row>26</xdr:row>
                <xdr:rowOff>0</xdr:rowOff>
              </from>
              <to>
                <xdr:col>10</xdr:col>
                <xdr:colOff>295275</xdr:colOff>
                <xdr:row>31</xdr:row>
                <xdr:rowOff>76200</xdr:rowOff>
              </to>
            </anchor>
          </objectPr>
        </oleObject>
      </mc:Choice>
      <mc:Fallback>
        <oleObject progId="Visio.Drawing.11" shapeId="10273" r:id="rId48"/>
      </mc:Fallback>
    </mc:AlternateContent>
    <mc:AlternateContent xmlns:mc="http://schemas.openxmlformats.org/markup-compatibility/2006">
      <mc:Choice Requires="x14">
        <oleObject progId="Visio.Drawing.11" shapeId="10274" r:id="rId49">
          <objectPr defaultSize="0" r:id="rId42">
            <anchor moveWithCells="1">
              <from>
                <xdr:col>13</xdr:col>
                <xdr:colOff>9525</xdr:colOff>
                <xdr:row>30</xdr:row>
                <xdr:rowOff>76200</xdr:rowOff>
              </from>
              <to>
                <xdr:col>14</xdr:col>
                <xdr:colOff>85725</xdr:colOff>
                <xdr:row>35</xdr:row>
                <xdr:rowOff>142875</xdr:rowOff>
              </to>
            </anchor>
          </objectPr>
        </oleObject>
      </mc:Choice>
      <mc:Fallback>
        <oleObject progId="Visio.Drawing.11" shapeId="10274" r:id="rId49"/>
      </mc:Fallback>
    </mc:AlternateContent>
    <mc:AlternateContent xmlns:mc="http://schemas.openxmlformats.org/markup-compatibility/2006">
      <mc:Choice Requires="x14">
        <oleObject progId="Visio.Drawing.11" shapeId="10279" r:id="rId50">
          <objectPr defaultSize="0" r:id="rId17">
            <anchor moveWithCells="1">
              <from>
                <xdr:col>8</xdr:col>
                <xdr:colOff>200025</xdr:colOff>
                <xdr:row>51</xdr:row>
                <xdr:rowOff>114300</xdr:rowOff>
              </from>
              <to>
                <xdr:col>9</xdr:col>
                <xdr:colOff>285750</xdr:colOff>
                <xdr:row>57</xdr:row>
                <xdr:rowOff>9525</xdr:rowOff>
              </to>
            </anchor>
          </objectPr>
        </oleObject>
      </mc:Choice>
      <mc:Fallback>
        <oleObject progId="Visio.Drawing.11" shapeId="10279" r:id="rId50"/>
      </mc:Fallback>
    </mc:AlternateContent>
    <mc:AlternateContent xmlns:mc="http://schemas.openxmlformats.org/markup-compatibility/2006">
      <mc:Choice Requires="x14">
        <oleObject progId="Visio.Drawing.11" shapeId="10281" r:id="rId51">
          <objectPr defaultSize="0" r:id="rId52">
            <anchor moveWithCells="1">
              <from>
                <xdr:col>9</xdr:col>
                <xdr:colOff>619125</xdr:colOff>
                <xdr:row>52</xdr:row>
                <xdr:rowOff>95250</xdr:rowOff>
              </from>
              <to>
                <xdr:col>11</xdr:col>
                <xdr:colOff>571500</xdr:colOff>
                <xdr:row>58</xdr:row>
                <xdr:rowOff>104775</xdr:rowOff>
              </to>
            </anchor>
          </objectPr>
        </oleObject>
      </mc:Choice>
      <mc:Fallback>
        <oleObject progId="Visio.Drawing.11" shapeId="10281" r:id="rId51"/>
      </mc:Fallback>
    </mc:AlternateContent>
    <mc:AlternateContent xmlns:mc="http://schemas.openxmlformats.org/markup-compatibility/2006">
      <mc:Choice Requires="x14">
        <oleObject progId="Visio.Drawing.11" shapeId="10282" r:id="rId53">
          <objectPr defaultSize="0" r:id="rId54">
            <anchor moveWithCells="1">
              <from>
                <xdr:col>12</xdr:col>
                <xdr:colOff>0</xdr:colOff>
                <xdr:row>48</xdr:row>
                <xdr:rowOff>0</xdr:rowOff>
              </from>
              <to>
                <xdr:col>13</xdr:col>
                <xdr:colOff>238125</xdr:colOff>
                <xdr:row>55</xdr:row>
                <xdr:rowOff>47625</xdr:rowOff>
              </to>
            </anchor>
          </objectPr>
        </oleObject>
      </mc:Choice>
      <mc:Fallback>
        <oleObject progId="Visio.Drawing.11" shapeId="10282" r:id="rId53"/>
      </mc:Fallback>
    </mc:AlternateContent>
    <mc:AlternateContent xmlns:mc="http://schemas.openxmlformats.org/markup-compatibility/2006">
      <mc:Choice Requires="x14">
        <oleObject progId="Visio.Drawing.11" shapeId="10284" r:id="rId55">
          <objectPr defaultSize="0" r:id="rId56">
            <anchor moveWithCells="1">
              <from>
                <xdr:col>12</xdr:col>
                <xdr:colOff>9525</xdr:colOff>
                <xdr:row>47</xdr:row>
                <xdr:rowOff>95250</xdr:rowOff>
              </from>
              <to>
                <xdr:col>13</xdr:col>
                <xdr:colOff>438150</xdr:colOff>
                <xdr:row>55</xdr:row>
                <xdr:rowOff>47625</xdr:rowOff>
              </to>
            </anchor>
          </objectPr>
        </oleObject>
      </mc:Choice>
      <mc:Fallback>
        <oleObject progId="Visio.Drawing.11" shapeId="10284" r:id="rId55"/>
      </mc:Fallback>
    </mc:AlternateContent>
    <mc:AlternateContent xmlns:mc="http://schemas.openxmlformats.org/markup-compatibility/2006">
      <mc:Choice Requires="x14">
        <oleObject progId="Visio.Drawing.11" shapeId="10285" r:id="rId57">
          <objectPr defaultSize="0" r:id="rId7">
            <anchor moveWithCells="1">
              <from>
                <xdr:col>15</xdr:col>
                <xdr:colOff>190500</xdr:colOff>
                <xdr:row>44</xdr:row>
                <xdr:rowOff>0</xdr:rowOff>
              </from>
              <to>
                <xdr:col>16</xdr:col>
                <xdr:colOff>285750</xdr:colOff>
                <xdr:row>49</xdr:row>
                <xdr:rowOff>142875</xdr:rowOff>
              </to>
            </anchor>
          </objectPr>
        </oleObject>
      </mc:Choice>
      <mc:Fallback>
        <oleObject progId="Visio.Drawing.11" shapeId="10285" r:id="rId57"/>
      </mc:Fallback>
    </mc:AlternateContent>
    <mc:AlternateContent xmlns:mc="http://schemas.openxmlformats.org/markup-compatibility/2006">
      <mc:Choice Requires="x14">
        <oleObject progId="Visio.Drawing.11" shapeId="10286" r:id="rId58">
          <objectPr defaultSize="0" r:id="rId17">
            <anchor moveWithCells="1">
              <from>
                <xdr:col>15</xdr:col>
                <xdr:colOff>0</xdr:colOff>
                <xdr:row>44</xdr:row>
                <xdr:rowOff>28575</xdr:rowOff>
              </from>
              <to>
                <xdr:col>16</xdr:col>
                <xdr:colOff>85725</xdr:colOff>
                <xdr:row>49</xdr:row>
                <xdr:rowOff>104775</xdr:rowOff>
              </to>
            </anchor>
          </objectPr>
        </oleObject>
      </mc:Choice>
      <mc:Fallback>
        <oleObject progId="Visio.Drawing.11" shapeId="10286" r:id="rId58"/>
      </mc:Fallback>
    </mc:AlternateContent>
    <mc:AlternateContent xmlns:mc="http://schemas.openxmlformats.org/markup-compatibility/2006">
      <mc:Choice Requires="x14">
        <oleObject progId="Visio.Drawing.11" shapeId="10287" r:id="rId59">
          <objectPr defaultSize="0" r:id="rId42">
            <anchor moveWithCells="1">
              <from>
                <xdr:col>15</xdr:col>
                <xdr:colOff>200025</xdr:colOff>
                <xdr:row>44</xdr:row>
                <xdr:rowOff>76200</xdr:rowOff>
              </from>
              <to>
                <xdr:col>16</xdr:col>
                <xdr:colOff>276225</xdr:colOff>
                <xdr:row>49</xdr:row>
                <xdr:rowOff>142875</xdr:rowOff>
              </to>
            </anchor>
          </objectPr>
        </oleObject>
      </mc:Choice>
      <mc:Fallback>
        <oleObject progId="Visio.Drawing.11" shapeId="10287" r:id="rId59"/>
      </mc:Fallback>
    </mc:AlternateContent>
    <mc:AlternateContent xmlns:mc="http://schemas.openxmlformats.org/markup-compatibility/2006">
      <mc:Choice Requires="x14">
        <oleObject progId="Visio.Drawing.11" shapeId="10288" r:id="rId60">
          <objectPr defaultSize="0" r:id="rId61">
            <anchor moveWithCells="1">
              <from>
                <xdr:col>11</xdr:col>
                <xdr:colOff>0</xdr:colOff>
                <xdr:row>15</xdr:row>
                <xdr:rowOff>0</xdr:rowOff>
              </from>
              <to>
                <xdr:col>12</xdr:col>
                <xdr:colOff>133350</xdr:colOff>
                <xdr:row>20</xdr:row>
                <xdr:rowOff>152400</xdr:rowOff>
              </to>
            </anchor>
          </objectPr>
        </oleObject>
      </mc:Choice>
      <mc:Fallback>
        <oleObject progId="Visio.Drawing.11" shapeId="10288" r:id="rId60"/>
      </mc:Fallback>
    </mc:AlternateContent>
    <mc:AlternateContent xmlns:mc="http://schemas.openxmlformats.org/markup-compatibility/2006">
      <mc:Choice Requires="x14">
        <oleObject progId="Visio.Drawing.11" shapeId="10289" r:id="rId62">
          <objectPr defaultSize="0" r:id="rId63">
            <anchor moveWithCells="1">
              <from>
                <xdr:col>10</xdr:col>
                <xdr:colOff>647700</xdr:colOff>
                <xdr:row>14</xdr:row>
                <xdr:rowOff>28575</xdr:rowOff>
              </from>
              <to>
                <xdr:col>12</xdr:col>
                <xdr:colOff>342900</xdr:colOff>
                <xdr:row>21</xdr:row>
                <xdr:rowOff>0</xdr:rowOff>
              </to>
            </anchor>
          </objectPr>
        </oleObject>
      </mc:Choice>
      <mc:Fallback>
        <oleObject progId="Visio.Drawing.11" shapeId="10289" r:id="rId62"/>
      </mc:Fallback>
    </mc:AlternateContent>
    <mc:AlternateContent xmlns:mc="http://schemas.openxmlformats.org/markup-compatibility/2006">
      <mc:Choice Requires="x14">
        <oleObject progId="Visio.Drawing.11" shapeId="10290" r:id="rId64">
          <objectPr defaultSize="0" autoPict="0" r:id="rId65">
            <anchor moveWithCells="1">
              <from>
                <xdr:col>2</xdr:col>
                <xdr:colOff>238125</xdr:colOff>
                <xdr:row>57</xdr:row>
                <xdr:rowOff>9525</xdr:rowOff>
              </from>
              <to>
                <xdr:col>2</xdr:col>
                <xdr:colOff>400050</xdr:colOff>
                <xdr:row>64</xdr:row>
                <xdr:rowOff>0</xdr:rowOff>
              </to>
            </anchor>
          </objectPr>
        </oleObject>
      </mc:Choice>
      <mc:Fallback>
        <oleObject progId="Visio.Drawing.11" shapeId="10290" r:id="rId64"/>
      </mc:Fallback>
    </mc:AlternateContent>
    <mc:AlternateContent xmlns:mc="http://schemas.openxmlformats.org/markup-compatibility/2006">
      <mc:Choice Requires="x14">
        <oleObject progId="Visio.Drawing.11" shapeId="10291" r:id="rId66">
          <objectPr defaultSize="0" r:id="rId67">
            <anchor moveWithCells="1">
              <from>
                <xdr:col>4</xdr:col>
                <xdr:colOff>161925</xdr:colOff>
                <xdr:row>59</xdr:row>
                <xdr:rowOff>47625</xdr:rowOff>
              </from>
              <to>
                <xdr:col>5</xdr:col>
                <xdr:colOff>390525</xdr:colOff>
                <xdr:row>64</xdr:row>
                <xdr:rowOff>114300</xdr:rowOff>
              </to>
            </anchor>
          </objectPr>
        </oleObject>
      </mc:Choice>
      <mc:Fallback>
        <oleObject progId="Visio.Drawing.11" shapeId="10291" r:id="rId66"/>
      </mc:Fallback>
    </mc:AlternateContent>
    <mc:AlternateContent xmlns:mc="http://schemas.openxmlformats.org/markup-compatibility/2006">
      <mc:Choice Requires="x14">
        <oleObject progId="Visio.Drawing.11" shapeId="10292" r:id="rId68">
          <objectPr defaultSize="0" r:id="rId69">
            <anchor moveWithCells="1">
              <from>
                <xdr:col>1</xdr:col>
                <xdr:colOff>161925</xdr:colOff>
                <xdr:row>35</xdr:row>
                <xdr:rowOff>152400</xdr:rowOff>
              </from>
              <to>
                <xdr:col>2</xdr:col>
                <xdr:colOff>504825</xdr:colOff>
                <xdr:row>41</xdr:row>
                <xdr:rowOff>171450</xdr:rowOff>
              </to>
            </anchor>
          </objectPr>
        </oleObject>
      </mc:Choice>
      <mc:Fallback>
        <oleObject progId="Visio.Drawing.11" shapeId="10292" r:id="rId68"/>
      </mc:Fallback>
    </mc:AlternateContent>
    <mc:AlternateContent xmlns:mc="http://schemas.openxmlformats.org/markup-compatibility/2006">
      <mc:Choice Requires="x14">
        <oleObject progId="Visio.Drawing.11" shapeId="10293" r:id="rId70">
          <objectPr defaultSize="0" r:id="rId42">
            <anchor moveWithCells="1">
              <from>
                <xdr:col>1</xdr:col>
                <xdr:colOff>457200</xdr:colOff>
                <xdr:row>35</xdr:row>
                <xdr:rowOff>161925</xdr:rowOff>
              </from>
              <to>
                <xdr:col>2</xdr:col>
                <xdr:colOff>533400</xdr:colOff>
                <xdr:row>41</xdr:row>
                <xdr:rowOff>66675</xdr:rowOff>
              </to>
            </anchor>
          </objectPr>
        </oleObject>
      </mc:Choice>
      <mc:Fallback>
        <oleObject progId="Visio.Drawing.11" shapeId="10293" r:id="rId70"/>
      </mc:Fallback>
    </mc:AlternateContent>
    <mc:AlternateContent xmlns:mc="http://schemas.openxmlformats.org/markup-compatibility/2006">
      <mc:Choice Requires="x14">
        <oleObject progId="Visio.Drawing.11" shapeId="10294" r:id="rId71">
          <objectPr defaultSize="0" autoPict="0" r:id="rId52">
            <anchor moveWithCells="1">
              <from>
                <xdr:col>5</xdr:col>
                <xdr:colOff>381000</xdr:colOff>
                <xdr:row>50</xdr:row>
                <xdr:rowOff>104775</xdr:rowOff>
              </from>
              <to>
                <xdr:col>6</xdr:col>
                <xdr:colOff>533400</xdr:colOff>
                <xdr:row>56</xdr:row>
                <xdr:rowOff>38100</xdr:rowOff>
              </to>
            </anchor>
          </objectPr>
        </oleObject>
      </mc:Choice>
      <mc:Fallback>
        <oleObject progId="Visio.Drawing.11" shapeId="10294" r:id="rId71"/>
      </mc:Fallback>
    </mc:AlternateContent>
    <mc:AlternateContent xmlns:mc="http://schemas.openxmlformats.org/markup-compatibility/2006">
      <mc:Choice Requires="x14">
        <oleObject progId="Visio.Drawing.11" shapeId="10295" r:id="rId72">
          <objectPr defaultSize="0" autoPict="0" r:id="rId52">
            <anchor moveWithCells="1">
              <from>
                <xdr:col>7</xdr:col>
                <xdr:colOff>47625</xdr:colOff>
                <xdr:row>65</xdr:row>
                <xdr:rowOff>114300</xdr:rowOff>
              </from>
              <to>
                <xdr:col>8</xdr:col>
                <xdr:colOff>200025</xdr:colOff>
                <xdr:row>71</xdr:row>
                <xdr:rowOff>47625</xdr:rowOff>
              </to>
            </anchor>
          </objectPr>
        </oleObject>
      </mc:Choice>
      <mc:Fallback>
        <oleObject progId="Visio.Drawing.11" shapeId="10295" r:id="rId72"/>
      </mc:Fallback>
    </mc:AlternateContent>
    <mc:AlternateContent xmlns:mc="http://schemas.openxmlformats.org/markup-compatibility/2006">
      <mc:Choice Requires="x14">
        <oleObject progId="Visio.Drawing.11" shapeId="10296" r:id="rId73">
          <objectPr defaultSize="0" autoPict="0" r:id="rId74">
            <anchor moveWithCells="1">
              <from>
                <xdr:col>7</xdr:col>
                <xdr:colOff>85725</xdr:colOff>
                <xdr:row>41</xdr:row>
                <xdr:rowOff>47625</xdr:rowOff>
              </from>
              <to>
                <xdr:col>8</xdr:col>
                <xdr:colOff>133350</xdr:colOff>
                <xdr:row>47</xdr:row>
                <xdr:rowOff>76200</xdr:rowOff>
              </to>
            </anchor>
          </objectPr>
        </oleObject>
      </mc:Choice>
      <mc:Fallback>
        <oleObject progId="Visio.Drawing.11" shapeId="10296" r:id="rId73"/>
      </mc:Fallback>
    </mc:AlternateContent>
    <mc:AlternateContent xmlns:mc="http://schemas.openxmlformats.org/markup-compatibility/2006">
      <mc:Choice Requires="x14">
        <oleObject progId="Visio.Drawing.11" shapeId="10297" r:id="rId75">
          <objectPr defaultSize="0" r:id="rId5">
            <anchor moveWithCells="1">
              <from>
                <xdr:col>10</xdr:col>
                <xdr:colOff>114300</xdr:colOff>
                <xdr:row>42</xdr:row>
                <xdr:rowOff>85725</xdr:rowOff>
              </from>
              <to>
                <xdr:col>11</xdr:col>
                <xdr:colOff>514350</xdr:colOff>
                <xdr:row>48</xdr:row>
                <xdr:rowOff>47625</xdr:rowOff>
              </to>
            </anchor>
          </objectPr>
        </oleObject>
      </mc:Choice>
      <mc:Fallback>
        <oleObject progId="Visio.Drawing.11" shapeId="10297" r:id="rId75"/>
      </mc:Fallback>
    </mc:AlternateContent>
    <mc:AlternateContent xmlns:mc="http://schemas.openxmlformats.org/markup-compatibility/2006">
      <mc:Choice Requires="x14">
        <oleObject progId="Visio.Drawing.11" shapeId="10298" r:id="rId76">
          <objectPr defaultSize="0" r:id="rId17">
            <anchor moveWithCells="1">
              <from>
                <xdr:col>10</xdr:col>
                <xdr:colOff>238125</xdr:colOff>
                <xdr:row>42</xdr:row>
                <xdr:rowOff>28575</xdr:rowOff>
              </from>
              <to>
                <xdr:col>11</xdr:col>
                <xdr:colOff>323850</xdr:colOff>
                <xdr:row>47</xdr:row>
                <xdr:rowOff>104775</xdr:rowOff>
              </to>
            </anchor>
          </objectPr>
        </oleObject>
      </mc:Choice>
      <mc:Fallback>
        <oleObject progId="Visio.Drawing.11" shapeId="10298" r:id="rId76"/>
      </mc:Fallback>
    </mc:AlternateContent>
    <mc:AlternateContent xmlns:mc="http://schemas.openxmlformats.org/markup-compatibility/2006">
      <mc:Choice Requires="x14">
        <oleObject progId="Visio.Drawing.11" shapeId="10299" r:id="rId77">
          <objectPr defaultSize="0" r:id="rId78">
            <anchor moveWithCells="1">
              <from>
                <xdr:col>14</xdr:col>
                <xdr:colOff>0</xdr:colOff>
                <xdr:row>19</xdr:row>
                <xdr:rowOff>0</xdr:rowOff>
              </from>
              <to>
                <xdr:col>15</xdr:col>
                <xdr:colOff>323850</xdr:colOff>
                <xdr:row>26</xdr:row>
                <xdr:rowOff>0</xdr:rowOff>
              </to>
            </anchor>
          </objectPr>
        </oleObject>
      </mc:Choice>
      <mc:Fallback>
        <oleObject progId="Visio.Drawing.11" shapeId="10299" r:id="rId77"/>
      </mc:Fallback>
    </mc:AlternateContent>
    <mc:AlternateContent xmlns:mc="http://schemas.openxmlformats.org/markup-compatibility/2006">
      <mc:Choice Requires="x14">
        <oleObject progId="Visio.Drawing.11" shapeId="10300" r:id="rId79">
          <objectPr defaultSize="0" r:id="rId80">
            <anchor moveWithCells="1">
              <from>
                <xdr:col>14</xdr:col>
                <xdr:colOff>200025</xdr:colOff>
                <xdr:row>18</xdr:row>
                <xdr:rowOff>38100</xdr:rowOff>
              </from>
              <to>
                <xdr:col>15</xdr:col>
                <xdr:colOff>361950</xdr:colOff>
                <xdr:row>26</xdr:row>
                <xdr:rowOff>0</xdr:rowOff>
              </to>
            </anchor>
          </objectPr>
        </oleObject>
      </mc:Choice>
      <mc:Fallback>
        <oleObject progId="Visio.Drawing.11" shapeId="10300" r:id="rId79"/>
      </mc:Fallback>
    </mc:AlternateContent>
    <mc:AlternateContent xmlns:mc="http://schemas.openxmlformats.org/markup-compatibility/2006">
      <mc:Choice Requires="x14">
        <oleObject progId="Visio.Drawing.11" shapeId="10301" r:id="rId81">
          <objectPr defaultSize="0" r:id="rId82">
            <anchor moveWithCells="1">
              <from>
                <xdr:col>13</xdr:col>
                <xdr:colOff>638175</xdr:colOff>
                <xdr:row>25</xdr:row>
                <xdr:rowOff>47625</xdr:rowOff>
              </from>
              <to>
                <xdr:col>14</xdr:col>
                <xdr:colOff>619125</xdr:colOff>
                <xdr:row>31</xdr:row>
                <xdr:rowOff>104775</xdr:rowOff>
              </to>
            </anchor>
          </objectPr>
        </oleObject>
      </mc:Choice>
      <mc:Fallback>
        <oleObject progId="Visio.Drawing.11" shapeId="10301" r:id="rId81"/>
      </mc:Fallback>
    </mc:AlternateContent>
    <mc:AlternateContent xmlns:mc="http://schemas.openxmlformats.org/markup-compatibility/2006">
      <mc:Choice Requires="x14">
        <oleObject progId="Visio.Drawing.11" shapeId="10302" r:id="rId83">
          <objectPr defaultSize="0" r:id="rId84">
            <anchor moveWithCells="1">
              <from>
                <xdr:col>13</xdr:col>
                <xdr:colOff>523875</xdr:colOff>
                <xdr:row>25</xdr:row>
                <xdr:rowOff>123825</xdr:rowOff>
              </from>
              <to>
                <xdr:col>15</xdr:col>
                <xdr:colOff>142875</xdr:colOff>
                <xdr:row>31</xdr:row>
                <xdr:rowOff>47625</xdr:rowOff>
              </to>
            </anchor>
          </objectPr>
        </oleObject>
      </mc:Choice>
      <mc:Fallback>
        <oleObject progId="Visio.Drawing.11" shapeId="10302" r:id="rId83"/>
      </mc:Fallback>
    </mc:AlternateContent>
    <mc:AlternateContent xmlns:mc="http://schemas.openxmlformats.org/markup-compatibility/2006">
      <mc:Choice Requires="x14">
        <oleObject progId="Visio.Drawing.11" shapeId="10303" r:id="rId85">
          <objectPr defaultSize="0" r:id="rId17">
            <anchor moveWithCells="1">
              <from>
                <xdr:col>3</xdr:col>
                <xdr:colOff>390525</xdr:colOff>
                <xdr:row>45</xdr:row>
                <xdr:rowOff>19050</xdr:rowOff>
              </from>
              <to>
                <xdr:col>4</xdr:col>
                <xdr:colOff>466725</xdr:colOff>
                <xdr:row>50</xdr:row>
                <xdr:rowOff>85725</xdr:rowOff>
              </to>
            </anchor>
          </objectPr>
        </oleObject>
      </mc:Choice>
      <mc:Fallback>
        <oleObject progId="Visio.Drawing.11" shapeId="10303" r:id="rId85"/>
      </mc:Fallback>
    </mc:AlternateContent>
    <mc:AlternateContent xmlns:mc="http://schemas.openxmlformats.org/markup-compatibility/2006">
      <mc:Choice Requires="x14">
        <oleObject progId="Visio.Drawing.11" shapeId="10306" r:id="rId86">
          <objectPr defaultSize="0" r:id="rId87">
            <anchor moveWithCells="1">
              <from>
                <xdr:col>1</xdr:col>
                <xdr:colOff>295275</xdr:colOff>
                <xdr:row>31</xdr:row>
                <xdr:rowOff>0</xdr:rowOff>
              </from>
              <to>
                <xdr:col>2</xdr:col>
                <xdr:colOff>533400</xdr:colOff>
                <xdr:row>36</xdr:row>
                <xdr:rowOff>57150</xdr:rowOff>
              </to>
            </anchor>
          </objectPr>
        </oleObject>
      </mc:Choice>
      <mc:Fallback>
        <oleObject progId="Visio.Drawing.11" shapeId="10306" r:id="rId86"/>
      </mc:Fallback>
    </mc:AlternateContent>
    <mc:AlternateContent xmlns:mc="http://schemas.openxmlformats.org/markup-compatibility/2006">
      <mc:Choice Requires="x14">
        <oleObject progId="Visio.Drawing.11" shapeId="10307" r:id="rId88">
          <objectPr defaultSize="0" r:id="rId89">
            <anchor moveWithCells="1">
              <from>
                <xdr:col>7</xdr:col>
                <xdr:colOff>0</xdr:colOff>
                <xdr:row>15</xdr:row>
                <xdr:rowOff>47625</xdr:rowOff>
              </from>
              <to>
                <xdr:col>8</xdr:col>
                <xdr:colOff>371475</xdr:colOff>
                <xdr:row>19</xdr:row>
                <xdr:rowOff>19050</xdr:rowOff>
              </to>
            </anchor>
          </objectPr>
        </oleObject>
      </mc:Choice>
      <mc:Fallback>
        <oleObject progId="Visio.Drawing.11" shapeId="10307" r:id="rId88"/>
      </mc:Fallback>
    </mc:AlternateContent>
    <mc:AlternateContent xmlns:mc="http://schemas.openxmlformats.org/markup-compatibility/2006">
      <mc:Choice Requires="x14">
        <oleObject progId="Visio.Drawing.11" shapeId="10308" r:id="rId90">
          <objectPr defaultSize="0" r:id="rId11">
            <anchor moveWithCells="1">
              <from>
                <xdr:col>11</xdr:col>
                <xdr:colOff>57150</xdr:colOff>
                <xdr:row>11</xdr:row>
                <xdr:rowOff>104775</xdr:rowOff>
              </from>
              <to>
                <xdr:col>12</xdr:col>
                <xdr:colOff>114300</xdr:colOff>
                <xdr:row>16</xdr:row>
                <xdr:rowOff>133350</xdr:rowOff>
              </to>
            </anchor>
          </objectPr>
        </oleObject>
      </mc:Choice>
      <mc:Fallback>
        <oleObject progId="Visio.Drawing.11" shapeId="10308" r:id="rId90"/>
      </mc:Fallback>
    </mc:AlternateContent>
    <mc:AlternateContent xmlns:mc="http://schemas.openxmlformats.org/markup-compatibility/2006">
      <mc:Choice Requires="x14">
        <oleObject progId="Visio.Drawing.11" shapeId="10313" r:id="rId91">
          <objectPr defaultSize="0" r:id="rId92">
            <anchor moveWithCells="1">
              <from>
                <xdr:col>2</xdr:col>
                <xdr:colOff>390525</xdr:colOff>
                <xdr:row>48</xdr:row>
                <xdr:rowOff>19050</xdr:rowOff>
              </from>
              <to>
                <xdr:col>3</xdr:col>
                <xdr:colOff>504825</xdr:colOff>
                <xdr:row>53</xdr:row>
                <xdr:rowOff>104775</xdr:rowOff>
              </to>
            </anchor>
          </objectPr>
        </oleObject>
      </mc:Choice>
      <mc:Fallback>
        <oleObject progId="Visio.Drawing.11" shapeId="10313" r:id="rId91"/>
      </mc:Fallback>
    </mc:AlternateContent>
    <mc:AlternateContent xmlns:mc="http://schemas.openxmlformats.org/markup-compatibility/2006">
      <mc:Choice Requires="x14">
        <oleObject progId="Visio.Drawing.11" shapeId="10314" r:id="rId93">
          <objectPr defaultSize="0" r:id="rId94">
            <anchor moveWithCells="1">
              <from>
                <xdr:col>6</xdr:col>
                <xdr:colOff>609600</xdr:colOff>
                <xdr:row>33</xdr:row>
                <xdr:rowOff>66675</xdr:rowOff>
              </from>
              <to>
                <xdr:col>9</xdr:col>
                <xdr:colOff>57150</xdr:colOff>
                <xdr:row>39</xdr:row>
                <xdr:rowOff>104775</xdr:rowOff>
              </to>
            </anchor>
          </objectPr>
        </oleObject>
      </mc:Choice>
      <mc:Fallback>
        <oleObject progId="Visio.Drawing.11" shapeId="10314" r:id="rId93"/>
      </mc:Fallback>
    </mc:AlternateContent>
    <mc:AlternateContent xmlns:mc="http://schemas.openxmlformats.org/markup-compatibility/2006">
      <mc:Choice Requires="x14">
        <oleObject progId="Visio.Drawing.11" shapeId="10315" r:id="rId95">
          <objectPr defaultSize="0" r:id="rId96">
            <anchor moveWithCells="1">
              <from>
                <xdr:col>17</xdr:col>
                <xdr:colOff>609600</xdr:colOff>
                <xdr:row>39</xdr:row>
                <xdr:rowOff>66675</xdr:rowOff>
              </from>
              <to>
                <xdr:col>20</xdr:col>
                <xdr:colOff>57150</xdr:colOff>
                <xdr:row>45</xdr:row>
                <xdr:rowOff>104775</xdr:rowOff>
              </to>
            </anchor>
          </objectPr>
        </oleObject>
      </mc:Choice>
      <mc:Fallback>
        <oleObject progId="Visio.Drawing.11" shapeId="10315" r:id="rId95"/>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F65" sqref="F65"/>
    </sheetView>
  </sheetViews>
  <sheetFormatPr defaultRowHeight="13.5"/>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3.5"/>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7</vt:i4>
      </vt:variant>
    </vt:vector>
  </HeadingPairs>
  <TitlesOfParts>
    <vt:vector size="18" baseType="lpstr">
      <vt:lpstr>SIMO</vt:lpstr>
      <vt:lpstr>KAMA</vt:lpstr>
      <vt:lpstr>BPU</vt:lpstr>
      <vt:lpstr>ISA</vt:lpstr>
      <vt:lpstr>KAMAOLD</vt:lpstr>
      <vt:lpstr>KB300</vt:lpstr>
      <vt:lpstr>915福岡600k</vt:lpstr>
      <vt:lpstr>Sheet1</vt:lpstr>
      <vt:lpstr>Sheet2</vt:lpstr>
      <vt:lpstr>Sheet3</vt:lpstr>
      <vt:lpstr>Sheet4</vt:lpstr>
      <vt:lpstr>ISA!Print_Area</vt:lpstr>
      <vt:lpstr>KAMA!Print_Area</vt:lpstr>
      <vt:lpstr>KAMAOLD!Print_Area</vt:lpstr>
      <vt:lpstr>Sheet1!Print_Area</vt:lpstr>
      <vt:lpstr>ISA!Print_Titles</vt:lpstr>
      <vt:lpstr>KAMA!Print_Titles</vt:lpstr>
      <vt:lpstr>KAMAOLD!Print_Titles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2013-04-24T04:58:32Z</cp:lastPrinted>
  <dcterms:created xsi:type="dcterms:W3CDTF">2011-04-26T16:28:05Z</dcterms:created>
  <dcterms:modified xsi:type="dcterms:W3CDTF">2015-07-26T03:34:08Z</dcterms:modified>
</cp:coreProperties>
</file>