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<sst xmlns="http://schemas.openxmlformats.org/spreadsheetml/2006/main" count="10" uniqueCount="10">
  <si>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ELET3</t>
  </si>
  <si>
    <t>ITUB4</t>
  </si>
  <si>
    <t>ITSA4</t>
  </si>
  <si>
    <t>PETR4</t>
  </si>
  <si>
    <t>NUBR33</t>
  </si>
  <si>
    <t>MGLU3</t>
  </si>
  <si>
    <t>BBDC4</t>
  </si>
  <si>
    <t>VALE3</t>
  </si>
  <si>
    <t>BBAS3</t>
  </si>
  <si>
    <t>LREN3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</si>
</sst>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Font="1" applyNumberForma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f>TODAY()</f>
        <v>44824</v>
      </c>
      <c r="C1" s="1" t="s">
        <v>1</v>
      </c>
      <c r="D1" s="2">
        <f>TODAY()</f>
        <v>44824</v>
      </c>
      <c r="E1" s="1" t="s">
        <v>2</v>
      </c>
      <c r="F1" s="2">
        <f>TODAY()</f>
        <v>44824</v>
      </c>
      <c r="G1" s="1" t="s">
        <v>3</v>
      </c>
      <c r="H1" s="2">
        <f>TODAY()</f>
        <v>44824</v>
      </c>
      <c r="I1" s="1" t="s">
        <v>4</v>
      </c>
      <c r="J1" s="2">
        <f>TODAY()</f>
        <v>44824</v>
      </c>
      <c r="K1" s="1" t="s">
        <v>5</v>
      </c>
      <c r="L1" s="2">
        <f>TODAY()</f>
        <v>44824</v>
      </c>
      <c r="M1" s="1" t="s">
        <v>6</v>
      </c>
      <c r="N1" s="2">
        <f>TODAY()</f>
        <v>44824</v>
      </c>
      <c r="O1" s="1" t="s">
        <v>7</v>
      </c>
      <c r="P1" s="2">
        <f>TODAY()</f>
        <v>44824</v>
      </c>
      <c r="Q1" s="1" t="s">
        <v>8</v>
      </c>
      <c r="R1" s="2">
        <f>TODAY()</f>
        <v>44824</v>
      </c>
      <c r="S1" s="1" t="s">
        <v>9</v>
      </c>
      <c r="T1" s="2">
        <f>TODAY()</f>
        <v>44824</v>
      </c>
    </row>
    <row r="2">
      <c r="A2" s="3" t="str">
        <f>IFERROR(__xludf.DUMMYFUNCTION("GOOGLEFINANCE(""bvmf:ELET3"",""price"",""01/09/2022"",B1,""daily"")"),"Date")</f>
        <v>Date</v>
      </c>
      <c r="B2" s="3" t="str">
        <f>IFERROR(__xludf.DUMMYFUNCTION("""COMPUTED_VALUE"""),"Close")</f>
        <v>Close</v>
      </c>
      <c r="C2" s="3" t="str">
        <f>IFERROR(__xludf.DUMMYFUNCTION("GOOGLEFINANCE(""bvmf:ITUB4"",""price"",""01/09/2022"",D1,""daily"")"),"Date")</f>
        <v>Date</v>
      </c>
      <c r="D2" s="3" t="str">
        <f>IFERROR(__xludf.DUMMYFUNCTION("""COMPUTED_VALUE"""),"Close")</f>
        <v>Close</v>
      </c>
      <c r="E2" s="3" t="str">
        <f>IFERROR(__xludf.DUMMYFUNCTION("GOOGLEFINANCE(""ITSA4"",""price"",""01/09/2022"",F1,""daily"")"),"Date")</f>
        <v>Date</v>
      </c>
      <c r="F2" s="3" t="str">
        <f>IFERROR(__xludf.DUMMYFUNCTION("""COMPUTED_VALUE"""),"Close")</f>
        <v>Close</v>
      </c>
      <c r="G2" s="3" t="str">
        <f>IFERROR(__xludf.DUMMYFUNCTION("GOOGLEFINANCE(""PETR4"",""price"",""01/09/2022"",H1,""daily"")"),"Date")</f>
        <v>Date</v>
      </c>
      <c r="H2" s="3" t="str">
        <f>IFERROR(__xludf.DUMMYFUNCTION("""COMPUTED_VALUE"""),"Close")</f>
        <v>Close</v>
      </c>
      <c r="I2" s="3" t="str">
        <f>IFERROR(__xludf.DUMMYFUNCTION("GOOGLEFINANCE(""NUBR33"",""price"",""01/09/2022"",J1,""daily"")"),"Date")</f>
        <v>Date</v>
      </c>
      <c r="J2" s="3" t="str">
        <f>IFERROR(__xludf.DUMMYFUNCTION("""COMPUTED_VALUE"""),"Close")</f>
        <v>Close</v>
      </c>
      <c r="K2" s="3" t="str">
        <f>IFERROR(__xludf.DUMMYFUNCTION("GOOGLEFINANCE(""MGLU3"",""price"",""01/09/2022"",L1,""daily"")"),"Date")</f>
        <v>Date</v>
      </c>
      <c r="L2" s="3" t="str">
        <f>IFERROR(__xludf.DUMMYFUNCTION("""COMPUTED_VALUE"""),"Close")</f>
        <v>Close</v>
      </c>
      <c r="M2" s="3" t="str">
        <f>IFERROR(__xludf.DUMMYFUNCTION("GOOGLEFINANCE(""BBDC4"",""price"",""01/09/2022"",N1,""daily"")"),"Date")</f>
        <v>Date</v>
      </c>
      <c r="N2" s="3" t="str">
        <f>IFERROR(__xludf.DUMMYFUNCTION("""COMPUTED_VALUE"""),"Close")</f>
        <v>Close</v>
      </c>
      <c r="O2" s="3" t="str">
        <f>IFERROR(__xludf.DUMMYFUNCTION("GOOGLEFINANCE(""VALE3"",""price"",""01/09/2022"",P1,""daily"")"),"Date")</f>
        <v>Date</v>
      </c>
      <c r="P2" s="3" t="str">
        <f>IFERROR(__xludf.DUMMYFUNCTION("""COMPUTED_VALUE"""),"Close")</f>
        <v>Close</v>
      </c>
      <c r="Q2" s="3" t="str">
        <f>IFERROR(__xludf.DUMMYFUNCTION("GOOGLEFINANCE(""BBAS3"",""price"",""01/09/2022"",R1,""daily"")"),"Date")</f>
        <v>Date</v>
      </c>
      <c r="R2" s="3" t="str">
        <f>IFERROR(__xludf.DUMMYFUNCTION("""COMPUTED_VALUE"""),"Close")</f>
        <v>Close</v>
      </c>
      <c r="S2" s="3" t="str">
        <f>IFERROR(__xludf.DUMMYFUNCTION("GOOGLEFINANCE(""LREN3"",""price"",""01/09/2022"",T1,""daily"")"),"Date")</f>
        <v>Date</v>
      </c>
      <c r="T2" s="3" t="str">
        <f>IFERROR(__xludf.DUMMYFUNCTION("""COMPUTED_VALUE"""),"Close")</f>
        <v>Close</v>
      </c>
    </row>
    <row r="3">
      <c r="A3" s="4">
        <f>IFERROR(__xludf.DUMMYFUNCTION("""COMPUTED_VALUE"""),44805.705555555556)</f>
        <v>44805.70556</v>
      </c>
      <c r="B3" s="3">
        <f>IFERROR(__xludf.DUMMYFUNCTION("""COMPUTED_VALUE"""),46.81)</f>
        <v>46.81</v>
      </c>
      <c r="C3" s="4">
        <f>IFERROR(__xludf.DUMMYFUNCTION("""COMPUTED_VALUE"""),44805.705555555556)</f>
        <v>44805.70556</v>
      </c>
      <c r="D3" s="3">
        <f>IFERROR(__xludf.DUMMYFUNCTION("""COMPUTED_VALUE"""),26.19)</f>
        <v>26.19</v>
      </c>
      <c r="E3" s="4">
        <f>IFERROR(__xludf.DUMMYFUNCTION("""COMPUTED_VALUE"""),44805.705555555556)</f>
        <v>44805.70556</v>
      </c>
      <c r="F3" s="3">
        <f>IFERROR(__xludf.DUMMYFUNCTION("""COMPUTED_VALUE"""),9.16)</f>
        <v>9.16</v>
      </c>
      <c r="G3" s="4">
        <f>IFERROR(__xludf.DUMMYFUNCTION("""COMPUTED_VALUE"""),44805.705555555556)</f>
        <v>44805.70556</v>
      </c>
      <c r="H3" s="3">
        <f>IFERROR(__xludf.DUMMYFUNCTION("""COMPUTED_VALUE"""),33.85)</f>
        <v>33.85</v>
      </c>
      <c r="I3" s="4">
        <f>IFERROR(__xludf.DUMMYFUNCTION("""COMPUTED_VALUE"""),44805.705555555556)</f>
        <v>44805.70556</v>
      </c>
      <c r="J3" s="3">
        <f>IFERROR(__xludf.DUMMYFUNCTION("""COMPUTED_VALUE"""),4.21)</f>
        <v>4.21</v>
      </c>
      <c r="K3" s="4">
        <f>IFERROR(__xludf.DUMMYFUNCTION("""COMPUTED_VALUE"""),44805.705555555556)</f>
        <v>44805.70556</v>
      </c>
      <c r="L3" s="3">
        <f>IFERROR(__xludf.DUMMYFUNCTION("""COMPUTED_VALUE"""),4.37)</f>
        <v>4.37</v>
      </c>
      <c r="M3" s="4">
        <f>IFERROR(__xludf.DUMMYFUNCTION("""COMPUTED_VALUE"""),44805.705555555556)</f>
        <v>44805.70556</v>
      </c>
      <c r="N3" s="3">
        <f>IFERROR(__xludf.DUMMYFUNCTION("""COMPUTED_VALUE"""),19.12)</f>
        <v>19.12</v>
      </c>
      <c r="O3" s="4">
        <f>IFERROR(__xludf.DUMMYFUNCTION("""COMPUTED_VALUE"""),44805.705555555556)</f>
        <v>44805.70556</v>
      </c>
      <c r="P3" s="3">
        <f>IFERROR(__xludf.DUMMYFUNCTION("""COMPUTED_VALUE"""),63.89)</f>
        <v>63.89</v>
      </c>
      <c r="Q3" s="4">
        <f>IFERROR(__xludf.DUMMYFUNCTION("""COMPUTED_VALUE"""),44805.705555555556)</f>
        <v>44805.70556</v>
      </c>
      <c r="R3" s="3">
        <f>IFERROR(__xludf.DUMMYFUNCTION("""COMPUTED_VALUE"""),42.33)</f>
        <v>42.33</v>
      </c>
      <c r="S3" s="4">
        <f>IFERROR(__xludf.DUMMYFUNCTION("""COMPUTED_VALUE"""),44805.705555555556)</f>
        <v>44805.70556</v>
      </c>
      <c r="T3" s="3">
        <f>IFERROR(__xludf.DUMMYFUNCTION("""COMPUTED_VALUE"""),26.57)</f>
        <v>26.57</v>
      </c>
    </row>
    <row r="4">
      <c r="A4" s="4">
        <f>IFERROR(__xludf.DUMMYFUNCTION("""COMPUTED_VALUE"""),44806.705555555556)</f>
        <v>44806.70556</v>
      </c>
      <c r="B4" s="3">
        <f>IFERROR(__xludf.DUMMYFUNCTION("""COMPUTED_VALUE"""),46.51)</f>
        <v>46.51</v>
      </c>
      <c r="C4" s="4">
        <f>IFERROR(__xludf.DUMMYFUNCTION("""COMPUTED_VALUE"""),44806.705555555556)</f>
        <v>44806.70556</v>
      </c>
      <c r="D4" s="3">
        <f>IFERROR(__xludf.DUMMYFUNCTION("""COMPUTED_VALUE"""),26.55)</f>
        <v>26.55</v>
      </c>
      <c r="E4" s="4">
        <f>IFERROR(__xludf.DUMMYFUNCTION("""COMPUTED_VALUE"""),44806.705555555556)</f>
        <v>44806.70556</v>
      </c>
      <c r="F4" s="3">
        <f>IFERROR(__xludf.DUMMYFUNCTION("""COMPUTED_VALUE"""),9.3)</f>
        <v>9.3</v>
      </c>
      <c r="G4" s="4">
        <f>IFERROR(__xludf.DUMMYFUNCTION("""COMPUTED_VALUE"""),44806.705555555556)</f>
        <v>44806.70556</v>
      </c>
      <c r="H4" s="3">
        <f>IFERROR(__xludf.DUMMYFUNCTION("""COMPUTED_VALUE"""),33.42)</f>
        <v>33.42</v>
      </c>
      <c r="I4" s="4">
        <f>IFERROR(__xludf.DUMMYFUNCTION("""COMPUTED_VALUE"""),44806.705555555556)</f>
        <v>44806.70556</v>
      </c>
      <c r="J4" s="3">
        <f>IFERROR(__xludf.DUMMYFUNCTION("""COMPUTED_VALUE"""),4.2)</f>
        <v>4.2</v>
      </c>
      <c r="K4" s="4">
        <f>IFERROR(__xludf.DUMMYFUNCTION("""COMPUTED_VALUE"""),44806.705555555556)</f>
        <v>44806.70556</v>
      </c>
      <c r="L4" s="3">
        <f>IFERROR(__xludf.DUMMYFUNCTION("""COMPUTED_VALUE"""),4.26)</f>
        <v>4.26</v>
      </c>
      <c r="M4" s="4">
        <f>IFERROR(__xludf.DUMMYFUNCTION("""COMPUTED_VALUE"""),44806.705555555556)</f>
        <v>44806.70556</v>
      </c>
      <c r="N4" s="3">
        <f>IFERROR(__xludf.DUMMYFUNCTION("""COMPUTED_VALUE"""),19.31)</f>
        <v>19.31</v>
      </c>
      <c r="O4" s="4">
        <f>IFERROR(__xludf.DUMMYFUNCTION("""COMPUTED_VALUE"""),44806.705555555556)</f>
        <v>44806.70556</v>
      </c>
      <c r="P4" s="3">
        <f>IFERROR(__xludf.DUMMYFUNCTION("""COMPUTED_VALUE"""),62.92)</f>
        <v>62.92</v>
      </c>
      <c r="Q4" s="4">
        <f>IFERROR(__xludf.DUMMYFUNCTION("""COMPUTED_VALUE"""),44806.705555555556)</f>
        <v>44806.70556</v>
      </c>
      <c r="R4" s="3">
        <f>IFERROR(__xludf.DUMMYFUNCTION("""COMPUTED_VALUE"""),42.53)</f>
        <v>42.53</v>
      </c>
      <c r="S4" s="4">
        <f>IFERROR(__xludf.DUMMYFUNCTION("""COMPUTED_VALUE"""),44806.705555555556)</f>
        <v>44806.70556</v>
      </c>
      <c r="T4" s="3">
        <f>IFERROR(__xludf.DUMMYFUNCTION("""COMPUTED_VALUE"""),26.7)</f>
        <v>26.7</v>
      </c>
    </row>
    <row r="5">
      <c r="A5" s="4">
        <f>IFERROR(__xludf.DUMMYFUNCTION("""COMPUTED_VALUE"""),44809.705555555556)</f>
        <v>44809.70556</v>
      </c>
      <c r="B5" s="3">
        <f>IFERROR(__xludf.DUMMYFUNCTION("""COMPUTED_VALUE"""),46.45)</f>
        <v>46.45</v>
      </c>
      <c r="C5" s="4">
        <f>IFERROR(__xludf.DUMMYFUNCTION("""COMPUTED_VALUE"""),44809.705555555556)</f>
        <v>44809.70556</v>
      </c>
      <c r="D5" s="3">
        <f>IFERROR(__xludf.DUMMYFUNCTION("""COMPUTED_VALUE"""),26.98)</f>
        <v>26.98</v>
      </c>
      <c r="E5" s="4">
        <f>IFERROR(__xludf.DUMMYFUNCTION("""COMPUTED_VALUE"""),44809.705555555556)</f>
        <v>44809.70556</v>
      </c>
      <c r="F5" s="3">
        <f>IFERROR(__xludf.DUMMYFUNCTION("""COMPUTED_VALUE"""),9.41)</f>
        <v>9.41</v>
      </c>
      <c r="G5" s="4">
        <f>IFERROR(__xludf.DUMMYFUNCTION("""COMPUTED_VALUE"""),44809.705555555556)</f>
        <v>44809.70556</v>
      </c>
      <c r="H5" s="3">
        <f>IFERROR(__xludf.DUMMYFUNCTION("""COMPUTED_VALUE"""),33.34)</f>
        <v>33.34</v>
      </c>
      <c r="I5" s="4">
        <f>IFERROR(__xludf.DUMMYFUNCTION("""COMPUTED_VALUE"""),44809.705555555556)</f>
        <v>44809.70556</v>
      </c>
      <c r="J5" s="3">
        <f>IFERROR(__xludf.DUMMYFUNCTION("""COMPUTED_VALUE"""),4.3)</f>
        <v>4.3</v>
      </c>
      <c r="K5" s="4">
        <f>IFERROR(__xludf.DUMMYFUNCTION("""COMPUTED_VALUE"""),44809.705555555556)</f>
        <v>44809.70556</v>
      </c>
      <c r="L5" s="3">
        <f>IFERROR(__xludf.DUMMYFUNCTION("""COMPUTED_VALUE"""),4.32)</f>
        <v>4.32</v>
      </c>
      <c r="M5" s="4">
        <f>IFERROR(__xludf.DUMMYFUNCTION("""COMPUTED_VALUE"""),44809.705555555556)</f>
        <v>44809.70556</v>
      </c>
      <c r="N5" s="3">
        <f>IFERROR(__xludf.DUMMYFUNCTION("""COMPUTED_VALUE"""),19.35)</f>
        <v>19.35</v>
      </c>
      <c r="O5" s="4">
        <f>IFERROR(__xludf.DUMMYFUNCTION("""COMPUTED_VALUE"""),44809.705555555556)</f>
        <v>44809.70556</v>
      </c>
      <c r="P5" s="3">
        <f>IFERROR(__xludf.DUMMYFUNCTION("""COMPUTED_VALUE"""),65.22)</f>
        <v>65.22</v>
      </c>
      <c r="Q5" s="4">
        <f>IFERROR(__xludf.DUMMYFUNCTION("""COMPUTED_VALUE"""),44809.705555555556)</f>
        <v>44809.70556</v>
      </c>
      <c r="R5" s="3">
        <f>IFERROR(__xludf.DUMMYFUNCTION("""COMPUTED_VALUE"""),41.63)</f>
        <v>41.63</v>
      </c>
      <c r="S5" s="4">
        <f>IFERROR(__xludf.DUMMYFUNCTION("""COMPUTED_VALUE"""),44809.705555555556)</f>
        <v>44809.70556</v>
      </c>
      <c r="T5" s="3">
        <f>IFERROR(__xludf.DUMMYFUNCTION("""COMPUTED_VALUE"""),26.97)</f>
        <v>26.97</v>
      </c>
    </row>
    <row r="6">
      <c r="A6" s="4">
        <f>IFERROR(__xludf.DUMMYFUNCTION("""COMPUTED_VALUE"""),44810.705555555556)</f>
        <v>44810.70556</v>
      </c>
      <c r="B6" s="3">
        <f>IFERROR(__xludf.DUMMYFUNCTION("""COMPUTED_VALUE"""),45.16)</f>
        <v>45.16</v>
      </c>
      <c r="C6" s="4">
        <f>IFERROR(__xludf.DUMMYFUNCTION("""COMPUTED_VALUE"""),44810.705555555556)</f>
        <v>44810.70556</v>
      </c>
      <c r="D6" s="3">
        <f>IFERROR(__xludf.DUMMYFUNCTION("""COMPUTED_VALUE"""),26.73)</f>
        <v>26.73</v>
      </c>
      <c r="E6" s="4">
        <f>IFERROR(__xludf.DUMMYFUNCTION("""COMPUTED_VALUE"""),44810.705555555556)</f>
        <v>44810.70556</v>
      </c>
      <c r="F6" s="3">
        <f>IFERROR(__xludf.DUMMYFUNCTION("""COMPUTED_VALUE"""),9.25)</f>
        <v>9.25</v>
      </c>
      <c r="G6" s="4">
        <f>IFERROR(__xludf.DUMMYFUNCTION("""COMPUTED_VALUE"""),44810.705555555556)</f>
        <v>44810.70556</v>
      </c>
      <c r="H6" s="3">
        <f>IFERROR(__xludf.DUMMYFUNCTION("""COMPUTED_VALUE"""),32.1)</f>
        <v>32.1</v>
      </c>
      <c r="I6" s="4">
        <f>IFERROR(__xludf.DUMMYFUNCTION("""COMPUTED_VALUE"""),44810.705555555556)</f>
        <v>44810.70556</v>
      </c>
      <c r="J6" s="3">
        <f>IFERROR(__xludf.DUMMYFUNCTION("""COMPUTED_VALUE"""),4.11)</f>
        <v>4.11</v>
      </c>
      <c r="K6" s="4">
        <f>IFERROR(__xludf.DUMMYFUNCTION("""COMPUTED_VALUE"""),44810.705555555556)</f>
        <v>44810.70556</v>
      </c>
      <c r="L6" s="3">
        <f>IFERROR(__xludf.DUMMYFUNCTION("""COMPUTED_VALUE"""),4.0)</f>
        <v>4</v>
      </c>
      <c r="M6" s="4">
        <f>IFERROR(__xludf.DUMMYFUNCTION("""COMPUTED_VALUE"""),44810.705555555556)</f>
        <v>44810.70556</v>
      </c>
      <c r="N6" s="3">
        <f>IFERROR(__xludf.DUMMYFUNCTION("""COMPUTED_VALUE"""),19.23)</f>
        <v>19.23</v>
      </c>
      <c r="O6" s="4">
        <f>IFERROR(__xludf.DUMMYFUNCTION("""COMPUTED_VALUE"""),44810.705555555556)</f>
        <v>44810.70556</v>
      </c>
      <c r="P6" s="3">
        <f>IFERROR(__xludf.DUMMYFUNCTION("""COMPUTED_VALUE"""),63.67)</f>
        <v>63.67</v>
      </c>
      <c r="Q6" s="4">
        <f>IFERROR(__xludf.DUMMYFUNCTION("""COMPUTED_VALUE"""),44810.705555555556)</f>
        <v>44810.70556</v>
      </c>
      <c r="R6" s="3">
        <f>IFERROR(__xludf.DUMMYFUNCTION("""COMPUTED_VALUE"""),39.63)</f>
        <v>39.63</v>
      </c>
      <c r="S6" s="4">
        <f>IFERROR(__xludf.DUMMYFUNCTION("""COMPUTED_VALUE"""),44810.705555555556)</f>
        <v>44810.70556</v>
      </c>
      <c r="T6" s="3">
        <f>IFERROR(__xludf.DUMMYFUNCTION("""COMPUTED_VALUE"""),26.03)</f>
        <v>26.03</v>
      </c>
    </row>
    <row r="7">
      <c r="A7" s="4">
        <f>IFERROR(__xludf.DUMMYFUNCTION("""COMPUTED_VALUE"""),44812.705555555556)</f>
        <v>44812.70556</v>
      </c>
      <c r="B7" s="3">
        <f>IFERROR(__xludf.DUMMYFUNCTION("""COMPUTED_VALUE"""),45.22)</f>
        <v>45.22</v>
      </c>
      <c r="C7" s="4">
        <f>IFERROR(__xludf.DUMMYFUNCTION("""COMPUTED_VALUE"""),44812.705555555556)</f>
        <v>44812.70556</v>
      </c>
      <c r="D7" s="3">
        <f>IFERROR(__xludf.DUMMYFUNCTION("""COMPUTED_VALUE"""),26.54)</f>
        <v>26.54</v>
      </c>
      <c r="E7" s="4">
        <f>IFERROR(__xludf.DUMMYFUNCTION("""COMPUTED_VALUE"""),44812.705555555556)</f>
        <v>44812.70556</v>
      </c>
      <c r="F7" s="3">
        <f>IFERROR(__xludf.DUMMYFUNCTION("""COMPUTED_VALUE"""),9.27)</f>
        <v>9.27</v>
      </c>
      <c r="G7" s="4">
        <f>IFERROR(__xludf.DUMMYFUNCTION("""COMPUTED_VALUE"""),44812.705555555556)</f>
        <v>44812.70556</v>
      </c>
      <c r="H7" s="3">
        <f>IFERROR(__xludf.DUMMYFUNCTION("""COMPUTED_VALUE"""),31.8)</f>
        <v>31.8</v>
      </c>
      <c r="I7" s="4">
        <f>IFERROR(__xludf.DUMMYFUNCTION("""COMPUTED_VALUE"""),44812.705555555556)</f>
        <v>44812.70556</v>
      </c>
      <c r="J7" s="3">
        <f>IFERROR(__xludf.DUMMYFUNCTION("""COMPUTED_VALUE"""),4.4)</f>
        <v>4.4</v>
      </c>
      <c r="K7" s="4">
        <f>IFERROR(__xludf.DUMMYFUNCTION("""COMPUTED_VALUE"""),44812.705555555556)</f>
        <v>44812.70556</v>
      </c>
      <c r="L7" s="3">
        <f>IFERROR(__xludf.DUMMYFUNCTION("""COMPUTED_VALUE"""),4.29)</f>
        <v>4.29</v>
      </c>
      <c r="M7" s="4">
        <f>IFERROR(__xludf.DUMMYFUNCTION("""COMPUTED_VALUE"""),44812.705555555556)</f>
        <v>44812.70556</v>
      </c>
      <c r="N7" s="3">
        <f>IFERROR(__xludf.DUMMYFUNCTION("""COMPUTED_VALUE"""),19.12)</f>
        <v>19.12</v>
      </c>
      <c r="O7" s="4">
        <f>IFERROR(__xludf.DUMMYFUNCTION("""COMPUTED_VALUE"""),44812.705555555556)</f>
        <v>44812.70556</v>
      </c>
      <c r="P7" s="3">
        <f>IFERROR(__xludf.DUMMYFUNCTION("""COMPUTED_VALUE"""),64.51)</f>
        <v>64.51</v>
      </c>
      <c r="Q7" s="4">
        <f>IFERROR(__xludf.DUMMYFUNCTION("""COMPUTED_VALUE"""),44812.705555555556)</f>
        <v>44812.70556</v>
      </c>
      <c r="R7" s="3">
        <f>IFERROR(__xludf.DUMMYFUNCTION("""COMPUTED_VALUE"""),39.46)</f>
        <v>39.46</v>
      </c>
      <c r="S7" s="4">
        <f>IFERROR(__xludf.DUMMYFUNCTION("""COMPUTED_VALUE"""),44812.705555555556)</f>
        <v>44812.70556</v>
      </c>
      <c r="T7" s="3">
        <f>IFERROR(__xludf.DUMMYFUNCTION("""COMPUTED_VALUE"""),26.02)</f>
        <v>26.02</v>
      </c>
    </row>
    <row r="8">
      <c r="A8" s="4">
        <f>IFERROR(__xludf.DUMMYFUNCTION("""COMPUTED_VALUE"""),44813.705555555556)</f>
        <v>44813.70556</v>
      </c>
      <c r="B8" s="3">
        <f>IFERROR(__xludf.DUMMYFUNCTION("""COMPUTED_VALUE"""),45.34)</f>
        <v>45.34</v>
      </c>
      <c r="C8" s="4">
        <f>IFERROR(__xludf.DUMMYFUNCTION("""COMPUTED_VALUE"""),44813.705555555556)</f>
        <v>44813.70556</v>
      </c>
      <c r="D8" s="3">
        <f>IFERROR(__xludf.DUMMYFUNCTION("""COMPUTED_VALUE"""),26.75)</f>
        <v>26.75</v>
      </c>
      <c r="E8" s="4">
        <f>IFERROR(__xludf.DUMMYFUNCTION("""COMPUTED_VALUE"""),44813.705555555556)</f>
        <v>44813.70556</v>
      </c>
      <c r="F8" s="3">
        <f>IFERROR(__xludf.DUMMYFUNCTION("""COMPUTED_VALUE"""),9.33)</f>
        <v>9.33</v>
      </c>
      <c r="G8" s="4">
        <f>IFERROR(__xludf.DUMMYFUNCTION("""COMPUTED_VALUE"""),44813.705555555556)</f>
        <v>44813.70556</v>
      </c>
      <c r="H8" s="3">
        <f>IFERROR(__xludf.DUMMYFUNCTION("""COMPUTED_VALUE"""),31.79)</f>
        <v>31.79</v>
      </c>
      <c r="I8" s="4">
        <f>IFERROR(__xludf.DUMMYFUNCTION("""COMPUTED_VALUE"""),44813.705555555556)</f>
        <v>44813.70556</v>
      </c>
      <c r="J8" s="3">
        <f>IFERROR(__xludf.DUMMYFUNCTION("""COMPUTED_VALUE"""),4.6)</f>
        <v>4.6</v>
      </c>
      <c r="K8" s="4">
        <f>IFERROR(__xludf.DUMMYFUNCTION("""COMPUTED_VALUE"""),44813.705555555556)</f>
        <v>44813.70556</v>
      </c>
      <c r="L8" s="3">
        <f>IFERROR(__xludf.DUMMYFUNCTION("""COMPUTED_VALUE"""),4.38)</f>
        <v>4.38</v>
      </c>
      <c r="M8" s="4">
        <f>IFERROR(__xludf.DUMMYFUNCTION("""COMPUTED_VALUE"""),44813.705555555556)</f>
        <v>44813.70556</v>
      </c>
      <c r="N8" s="3">
        <f>IFERROR(__xludf.DUMMYFUNCTION("""COMPUTED_VALUE"""),19.38)</f>
        <v>19.38</v>
      </c>
      <c r="O8" s="4">
        <f>IFERROR(__xludf.DUMMYFUNCTION("""COMPUTED_VALUE"""),44813.705555555556)</f>
        <v>44813.70556</v>
      </c>
      <c r="P8" s="3">
        <f>IFERROR(__xludf.DUMMYFUNCTION("""COMPUTED_VALUE"""),69.55)</f>
        <v>69.55</v>
      </c>
      <c r="Q8" s="4">
        <f>IFERROR(__xludf.DUMMYFUNCTION("""COMPUTED_VALUE"""),44813.705555555556)</f>
        <v>44813.70556</v>
      </c>
      <c r="R8" s="3">
        <f>IFERROR(__xludf.DUMMYFUNCTION("""COMPUTED_VALUE"""),40.55)</f>
        <v>40.55</v>
      </c>
      <c r="S8" s="4">
        <f>IFERROR(__xludf.DUMMYFUNCTION("""COMPUTED_VALUE"""),44813.705555555556)</f>
        <v>44813.70556</v>
      </c>
      <c r="T8" s="3">
        <f>IFERROR(__xludf.DUMMYFUNCTION("""COMPUTED_VALUE"""),26.85)</f>
        <v>26.85</v>
      </c>
    </row>
    <row r="9">
      <c r="A9" s="4">
        <f>IFERROR(__xludf.DUMMYFUNCTION("""COMPUTED_VALUE"""),44816.705555555556)</f>
        <v>44816.70556</v>
      </c>
      <c r="B9" s="3">
        <f>IFERROR(__xludf.DUMMYFUNCTION("""COMPUTED_VALUE"""),46.11)</f>
        <v>46.11</v>
      </c>
      <c r="C9" s="4">
        <f>IFERROR(__xludf.DUMMYFUNCTION("""COMPUTED_VALUE"""),44816.705555555556)</f>
        <v>44816.70556</v>
      </c>
      <c r="D9" s="3">
        <f>IFERROR(__xludf.DUMMYFUNCTION("""COMPUTED_VALUE"""),27.08)</f>
        <v>27.08</v>
      </c>
      <c r="E9" s="4">
        <f>IFERROR(__xludf.DUMMYFUNCTION("""COMPUTED_VALUE"""),44816.705555555556)</f>
        <v>44816.70556</v>
      </c>
      <c r="F9" s="3">
        <f>IFERROR(__xludf.DUMMYFUNCTION("""COMPUTED_VALUE"""),9.5)</f>
        <v>9.5</v>
      </c>
      <c r="G9" s="4">
        <f>IFERROR(__xludf.DUMMYFUNCTION("""COMPUTED_VALUE"""),44816.705555555556)</f>
        <v>44816.70556</v>
      </c>
      <c r="H9" s="3">
        <f>IFERROR(__xludf.DUMMYFUNCTION("""COMPUTED_VALUE"""),31.48)</f>
        <v>31.48</v>
      </c>
      <c r="I9" s="4">
        <f>IFERROR(__xludf.DUMMYFUNCTION("""COMPUTED_VALUE"""),44816.705555555556)</f>
        <v>44816.70556</v>
      </c>
      <c r="J9" s="3">
        <f>IFERROR(__xludf.DUMMYFUNCTION("""COMPUTED_VALUE"""),4.64)</f>
        <v>4.64</v>
      </c>
      <c r="K9" s="4">
        <f>IFERROR(__xludf.DUMMYFUNCTION("""COMPUTED_VALUE"""),44816.705555555556)</f>
        <v>44816.70556</v>
      </c>
      <c r="L9" s="3">
        <f>IFERROR(__xludf.DUMMYFUNCTION("""COMPUTED_VALUE"""),4.79)</f>
        <v>4.79</v>
      </c>
      <c r="M9" s="4">
        <f>IFERROR(__xludf.DUMMYFUNCTION("""COMPUTED_VALUE"""),44816.705555555556)</f>
        <v>44816.70556</v>
      </c>
      <c r="N9" s="3">
        <f>IFERROR(__xludf.DUMMYFUNCTION("""COMPUTED_VALUE"""),19.57)</f>
        <v>19.57</v>
      </c>
      <c r="O9" s="4">
        <f>IFERROR(__xludf.DUMMYFUNCTION("""COMPUTED_VALUE"""),44816.705555555556)</f>
        <v>44816.70556</v>
      </c>
      <c r="P9" s="3">
        <f>IFERROR(__xludf.DUMMYFUNCTION("""COMPUTED_VALUE"""),70.16)</f>
        <v>70.16</v>
      </c>
      <c r="Q9" s="4">
        <f>IFERROR(__xludf.DUMMYFUNCTION("""COMPUTED_VALUE"""),44816.705555555556)</f>
        <v>44816.70556</v>
      </c>
      <c r="R9" s="3">
        <f>IFERROR(__xludf.DUMMYFUNCTION("""COMPUTED_VALUE"""),41.18)</f>
        <v>41.18</v>
      </c>
      <c r="S9" s="4">
        <f>IFERROR(__xludf.DUMMYFUNCTION("""COMPUTED_VALUE"""),44816.705555555556)</f>
        <v>44816.70556</v>
      </c>
      <c r="T9" s="3">
        <f>IFERROR(__xludf.DUMMYFUNCTION("""COMPUTED_VALUE"""),27.41)</f>
        <v>27.41</v>
      </c>
    </row>
    <row r="10">
      <c r="A10" s="4">
        <f>IFERROR(__xludf.DUMMYFUNCTION("""COMPUTED_VALUE"""),44817.705555555556)</f>
        <v>44817.70556</v>
      </c>
      <c r="B10" s="3">
        <f>IFERROR(__xludf.DUMMYFUNCTION("""COMPUTED_VALUE"""),45.46)</f>
        <v>45.46</v>
      </c>
      <c r="C10" s="4">
        <f>IFERROR(__xludf.DUMMYFUNCTION("""COMPUTED_VALUE"""),44817.705555555556)</f>
        <v>44817.70556</v>
      </c>
      <c r="D10" s="3">
        <f>IFERROR(__xludf.DUMMYFUNCTION("""COMPUTED_VALUE"""),26.8)</f>
        <v>26.8</v>
      </c>
      <c r="E10" s="4">
        <f>IFERROR(__xludf.DUMMYFUNCTION("""COMPUTED_VALUE"""),44817.705555555556)</f>
        <v>44817.70556</v>
      </c>
      <c r="F10" s="3">
        <f>IFERROR(__xludf.DUMMYFUNCTION("""COMPUTED_VALUE"""),9.37)</f>
        <v>9.37</v>
      </c>
      <c r="G10" s="4">
        <f>IFERROR(__xludf.DUMMYFUNCTION("""COMPUTED_VALUE"""),44817.705555555556)</f>
        <v>44817.70556</v>
      </c>
      <c r="H10" s="3">
        <f>IFERROR(__xludf.DUMMYFUNCTION("""COMPUTED_VALUE"""),30.65)</f>
        <v>30.65</v>
      </c>
      <c r="I10" s="4">
        <f>IFERROR(__xludf.DUMMYFUNCTION("""COMPUTED_VALUE"""),44817.705555555556)</f>
        <v>44817.70556</v>
      </c>
      <c r="J10" s="3">
        <f>IFERROR(__xludf.DUMMYFUNCTION("""COMPUTED_VALUE"""),4.55)</f>
        <v>4.55</v>
      </c>
      <c r="K10" s="4">
        <f>IFERROR(__xludf.DUMMYFUNCTION("""COMPUTED_VALUE"""),44817.705555555556)</f>
        <v>44817.70556</v>
      </c>
      <c r="L10" s="3">
        <f>IFERROR(__xludf.DUMMYFUNCTION("""COMPUTED_VALUE"""),4.7)</f>
        <v>4.7</v>
      </c>
      <c r="M10" s="4">
        <f>IFERROR(__xludf.DUMMYFUNCTION("""COMPUTED_VALUE"""),44817.705555555556)</f>
        <v>44817.70556</v>
      </c>
      <c r="N10" s="3">
        <f>IFERROR(__xludf.DUMMYFUNCTION("""COMPUTED_VALUE"""),19.42)</f>
        <v>19.42</v>
      </c>
      <c r="O10" s="4">
        <f>IFERROR(__xludf.DUMMYFUNCTION("""COMPUTED_VALUE"""),44817.705555555556)</f>
        <v>44817.70556</v>
      </c>
      <c r="P10" s="3">
        <f>IFERROR(__xludf.DUMMYFUNCTION("""COMPUTED_VALUE"""),68.25)</f>
        <v>68.25</v>
      </c>
      <c r="Q10" s="4">
        <f>IFERROR(__xludf.DUMMYFUNCTION("""COMPUTED_VALUE"""),44817.705555555556)</f>
        <v>44817.70556</v>
      </c>
      <c r="R10" s="3">
        <f>IFERROR(__xludf.DUMMYFUNCTION("""COMPUTED_VALUE"""),40.22)</f>
        <v>40.22</v>
      </c>
      <c r="S10" s="4">
        <f>IFERROR(__xludf.DUMMYFUNCTION("""COMPUTED_VALUE"""),44817.705555555556)</f>
        <v>44817.70556</v>
      </c>
      <c r="T10" s="3">
        <f>IFERROR(__xludf.DUMMYFUNCTION("""COMPUTED_VALUE"""),27.22)</f>
        <v>27.22</v>
      </c>
    </row>
    <row r="11">
      <c r="A11" s="4">
        <f>IFERROR(__xludf.DUMMYFUNCTION("""COMPUTED_VALUE"""),44818.705555555556)</f>
        <v>44818.70556</v>
      </c>
      <c r="B11" s="3">
        <f>IFERROR(__xludf.DUMMYFUNCTION("""COMPUTED_VALUE"""),45.37)</f>
        <v>45.37</v>
      </c>
      <c r="C11" s="4">
        <f>IFERROR(__xludf.DUMMYFUNCTION("""COMPUTED_VALUE"""),44818.705555555556)</f>
        <v>44818.70556</v>
      </c>
      <c r="D11" s="3">
        <f>IFERROR(__xludf.DUMMYFUNCTION("""COMPUTED_VALUE"""),26.7)</f>
        <v>26.7</v>
      </c>
      <c r="E11" s="4">
        <f>IFERROR(__xludf.DUMMYFUNCTION("""COMPUTED_VALUE"""),44818.705555555556)</f>
        <v>44818.70556</v>
      </c>
      <c r="F11" s="3">
        <f>IFERROR(__xludf.DUMMYFUNCTION("""COMPUTED_VALUE"""),9.36)</f>
        <v>9.36</v>
      </c>
      <c r="G11" s="4">
        <f>IFERROR(__xludf.DUMMYFUNCTION("""COMPUTED_VALUE"""),44818.705555555556)</f>
        <v>44818.70556</v>
      </c>
      <c r="H11" s="3">
        <f>IFERROR(__xludf.DUMMYFUNCTION("""COMPUTED_VALUE"""),31.12)</f>
        <v>31.12</v>
      </c>
      <c r="I11" s="4">
        <f>IFERROR(__xludf.DUMMYFUNCTION("""COMPUTED_VALUE"""),44818.705555555556)</f>
        <v>44818.70556</v>
      </c>
      <c r="J11" s="3">
        <f>IFERROR(__xludf.DUMMYFUNCTION("""COMPUTED_VALUE"""),4.6)</f>
        <v>4.6</v>
      </c>
      <c r="K11" s="4">
        <f>IFERROR(__xludf.DUMMYFUNCTION("""COMPUTED_VALUE"""),44818.705555555556)</f>
        <v>44818.70556</v>
      </c>
      <c r="L11" s="3">
        <f>IFERROR(__xludf.DUMMYFUNCTION("""COMPUTED_VALUE"""),4.47)</f>
        <v>4.47</v>
      </c>
      <c r="M11" s="4">
        <f>IFERROR(__xludf.DUMMYFUNCTION("""COMPUTED_VALUE"""),44818.705555555556)</f>
        <v>44818.70556</v>
      </c>
      <c r="N11" s="3">
        <f>IFERROR(__xludf.DUMMYFUNCTION("""COMPUTED_VALUE"""),19.33)</f>
        <v>19.33</v>
      </c>
      <c r="O11" s="4">
        <f>IFERROR(__xludf.DUMMYFUNCTION("""COMPUTED_VALUE"""),44818.705555555556)</f>
        <v>44818.70556</v>
      </c>
      <c r="P11" s="3">
        <f>IFERROR(__xludf.DUMMYFUNCTION("""COMPUTED_VALUE"""),67.0)</f>
        <v>67</v>
      </c>
      <c r="Q11" s="4">
        <f>IFERROR(__xludf.DUMMYFUNCTION("""COMPUTED_VALUE"""),44818.705555555556)</f>
        <v>44818.70556</v>
      </c>
      <c r="R11" s="3">
        <f>IFERROR(__xludf.DUMMYFUNCTION("""COMPUTED_VALUE"""),40.26)</f>
        <v>40.26</v>
      </c>
      <c r="S11" s="4">
        <f>IFERROR(__xludf.DUMMYFUNCTION("""COMPUTED_VALUE"""),44818.705555555556)</f>
        <v>44818.70556</v>
      </c>
      <c r="T11" s="3">
        <f>IFERROR(__xludf.DUMMYFUNCTION("""COMPUTED_VALUE"""),27.38)</f>
        <v>27.38</v>
      </c>
    </row>
    <row r="12">
      <c r="A12" s="4">
        <f>IFERROR(__xludf.DUMMYFUNCTION("""COMPUTED_VALUE"""),44819.705555555556)</f>
        <v>44819.70556</v>
      </c>
      <c r="B12" s="3">
        <f>IFERROR(__xludf.DUMMYFUNCTION("""COMPUTED_VALUE"""),44.69)</f>
        <v>44.69</v>
      </c>
      <c r="C12" s="4">
        <f>IFERROR(__xludf.DUMMYFUNCTION("""COMPUTED_VALUE"""),44819.705555555556)</f>
        <v>44819.70556</v>
      </c>
      <c r="D12" s="3">
        <f>IFERROR(__xludf.DUMMYFUNCTION("""COMPUTED_VALUE"""),26.77)</f>
        <v>26.77</v>
      </c>
      <c r="E12" s="4">
        <f>IFERROR(__xludf.DUMMYFUNCTION("""COMPUTED_VALUE"""),44819.705555555556)</f>
        <v>44819.70556</v>
      </c>
      <c r="F12" s="3">
        <f>IFERROR(__xludf.DUMMYFUNCTION("""COMPUTED_VALUE"""),9.35)</f>
        <v>9.35</v>
      </c>
      <c r="G12" s="4">
        <f>IFERROR(__xludf.DUMMYFUNCTION("""COMPUTED_VALUE"""),44819.705555555556)</f>
        <v>44819.70556</v>
      </c>
      <c r="H12" s="3">
        <f>IFERROR(__xludf.DUMMYFUNCTION("""COMPUTED_VALUE"""),31.06)</f>
        <v>31.06</v>
      </c>
      <c r="I12" s="4">
        <f>IFERROR(__xludf.DUMMYFUNCTION("""COMPUTED_VALUE"""),44819.705555555556)</f>
        <v>44819.70556</v>
      </c>
      <c r="J12" s="3">
        <f>IFERROR(__xludf.DUMMYFUNCTION("""COMPUTED_VALUE"""),4.76)</f>
        <v>4.76</v>
      </c>
      <c r="K12" s="4">
        <f>IFERROR(__xludf.DUMMYFUNCTION("""COMPUTED_VALUE"""),44819.705555555556)</f>
        <v>44819.70556</v>
      </c>
      <c r="L12" s="3">
        <f>IFERROR(__xludf.DUMMYFUNCTION("""COMPUTED_VALUE"""),4.34)</f>
        <v>4.34</v>
      </c>
      <c r="M12" s="4">
        <f>IFERROR(__xludf.DUMMYFUNCTION("""COMPUTED_VALUE"""),44819.705555555556)</f>
        <v>44819.70556</v>
      </c>
      <c r="N12" s="3">
        <f>IFERROR(__xludf.DUMMYFUNCTION("""COMPUTED_VALUE"""),19.26)</f>
        <v>19.26</v>
      </c>
      <c r="O12" s="4">
        <f>IFERROR(__xludf.DUMMYFUNCTION("""COMPUTED_VALUE"""),44819.705555555556)</f>
        <v>44819.70556</v>
      </c>
      <c r="P12" s="3">
        <f>IFERROR(__xludf.DUMMYFUNCTION("""COMPUTED_VALUE"""),68.35)</f>
        <v>68.35</v>
      </c>
      <c r="Q12" s="4">
        <f>IFERROR(__xludf.DUMMYFUNCTION("""COMPUTED_VALUE"""),44819.705555555556)</f>
        <v>44819.70556</v>
      </c>
      <c r="R12" s="3">
        <f>IFERROR(__xludf.DUMMYFUNCTION("""COMPUTED_VALUE"""),39.85)</f>
        <v>39.85</v>
      </c>
      <c r="S12" s="4">
        <f>IFERROR(__xludf.DUMMYFUNCTION("""COMPUTED_VALUE"""),44819.705555555556)</f>
        <v>44819.70556</v>
      </c>
      <c r="T12" s="3">
        <f>IFERROR(__xludf.DUMMYFUNCTION("""COMPUTED_VALUE"""),26.8)</f>
        <v>26.8</v>
      </c>
    </row>
    <row r="13">
      <c r="A13" s="4">
        <f>IFERROR(__xludf.DUMMYFUNCTION("""COMPUTED_VALUE"""),44820.705555555556)</f>
        <v>44820.70556</v>
      </c>
      <c r="B13" s="3">
        <f>IFERROR(__xludf.DUMMYFUNCTION("""COMPUTED_VALUE"""),43.88)</f>
        <v>43.88</v>
      </c>
      <c r="C13" s="4">
        <f>IFERROR(__xludf.DUMMYFUNCTION("""COMPUTED_VALUE"""),44820.705555555556)</f>
        <v>44820.70556</v>
      </c>
      <c r="D13" s="3">
        <f>IFERROR(__xludf.DUMMYFUNCTION("""COMPUTED_VALUE"""),26.68)</f>
        <v>26.68</v>
      </c>
      <c r="E13" s="4">
        <f>IFERROR(__xludf.DUMMYFUNCTION("""COMPUTED_VALUE"""),44820.705555555556)</f>
        <v>44820.70556</v>
      </c>
      <c r="F13" s="3">
        <f>IFERROR(__xludf.DUMMYFUNCTION("""COMPUTED_VALUE"""),9.28)</f>
        <v>9.28</v>
      </c>
      <c r="G13" s="4">
        <f>IFERROR(__xludf.DUMMYFUNCTION("""COMPUTED_VALUE"""),44820.705555555556)</f>
        <v>44820.70556</v>
      </c>
      <c r="H13" s="3">
        <f>IFERROR(__xludf.DUMMYFUNCTION("""COMPUTED_VALUE"""),30.78)</f>
        <v>30.78</v>
      </c>
      <c r="I13" s="4">
        <f>IFERROR(__xludf.DUMMYFUNCTION("""COMPUTED_VALUE"""),44820.705555555556)</f>
        <v>44820.70556</v>
      </c>
      <c r="J13" s="3">
        <f>IFERROR(__xludf.DUMMYFUNCTION("""COMPUTED_VALUE"""),4.56)</f>
        <v>4.56</v>
      </c>
      <c r="K13" s="4">
        <f>IFERROR(__xludf.DUMMYFUNCTION("""COMPUTED_VALUE"""),44820.705555555556)</f>
        <v>44820.70556</v>
      </c>
      <c r="L13" s="3">
        <f>IFERROR(__xludf.DUMMYFUNCTION("""COMPUTED_VALUE"""),4.46)</f>
        <v>4.46</v>
      </c>
      <c r="M13" s="4">
        <f>IFERROR(__xludf.DUMMYFUNCTION("""COMPUTED_VALUE"""),44820.705555555556)</f>
        <v>44820.70556</v>
      </c>
      <c r="N13" s="3">
        <f>IFERROR(__xludf.DUMMYFUNCTION("""COMPUTED_VALUE"""),19.04)</f>
        <v>19.04</v>
      </c>
      <c r="O13" s="4">
        <f>IFERROR(__xludf.DUMMYFUNCTION("""COMPUTED_VALUE"""),44820.705555555556)</f>
        <v>44820.70556</v>
      </c>
      <c r="P13" s="3">
        <f>IFERROR(__xludf.DUMMYFUNCTION("""COMPUTED_VALUE"""),68.25)</f>
        <v>68.25</v>
      </c>
      <c r="Q13" s="4">
        <f>IFERROR(__xludf.DUMMYFUNCTION("""COMPUTED_VALUE"""),44820.705555555556)</f>
        <v>44820.70556</v>
      </c>
      <c r="R13" s="3">
        <f>IFERROR(__xludf.DUMMYFUNCTION("""COMPUTED_VALUE"""),39.4)</f>
        <v>39.4</v>
      </c>
      <c r="S13" s="4">
        <f>IFERROR(__xludf.DUMMYFUNCTION("""COMPUTED_VALUE"""),44820.705555555556)</f>
        <v>44820.70556</v>
      </c>
      <c r="T13" s="3">
        <f>IFERROR(__xludf.DUMMYFUNCTION("""COMPUTED_VALUE"""),26.38)</f>
        <v>26.38</v>
      </c>
    </row>
    <row r="14">
      <c r="A14" s="4">
        <f>IFERROR(__xludf.DUMMYFUNCTION("""COMPUTED_VALUE"""),44823.705555555556)</f>
        <v>44823.70556</v>
      </c>
      <c r="B14" s="3">
        <f>IFERROR(__xludf.DUMMYFUNCTION("""COMPUTED_VALUE"""),44.16)</f>
        <v>44.16</v>
      </c>
      <c r="C14" s="4">
        <f>IFERROR(__xludf.DUMMYFUNCTION("""COMPUTED_VALUE"""),44823.705555555556)</f>
        <v>44823.70556</v>
      </c>
      <c r="D14" s="3">
        <f>IFERROR(__xludf.DUMMYFUNCTION("""COMPUTED_VALUE"""),27.68)</f>
        <v>27.68</v>
      </c>
      <c r="E14" s="4">
        <f>IFERROR(__xludf.DUMMYFUNCTION("""COMPUTED_VALUE"""),44823.705555555556)</f>
        <v>44823.70556</v>
      </c>
      <c r="F14" s="3">
        <f>IFERROR(__xludf.DUMMYFUNCTION("""COMPUTED_VALUE"""),9.56)</f>
        <v>9.56</v>
      </c>
      <c r="G14" s="4">
        <f>IFERROR(__xludf.DUMMYFUNCTION("""COMPUTED_VALUE"""),44823.705555555556)</f>
        <v>44823.70556</v>
      </c>
      <c r="H14" s="3">
        <f>IFERROR(__xludf.DUMMYFUNCTION("""COMPUTED_VALUE"""),31.27)</f>
        <v>31.27</v>
      </c>
      <c r="I14" s="4">
        <f>IFERROR(__xludf.DUMMYFUNCTION("""COMPUTED_VALUE"""),44823.705555555556)</f>
        <v>44823.70556</v>
      </c>
      <c r="J14" s="3">
        <f>IFERROR(__xludf.DUMMYFUNCTION("""COMPUTED_VALUE"""),4.56)</f>
        <v>4.56</v>
      </c>
      <c r="K14" s="4">
        <f>IFERROR(__xludf.DUMMYFUNCTION("""COMPUTED_VALUE"""),44823.705555555556)</f>
        <v>44823.70556</v>
      </c>
      <c r="L14" s="3">
        <f>IFERROR(__xludf.DUMMYFUNCTION("""COMPUTED_VALUE"""),4.56)</f>
        <v>4.56</v>
      </c>
      <c r="M14" s="4">
        <f>IFERROR(__xludf.DUMMYFUNCTION("""COMPUTED_VALUE"""),44823.705555555556)</f>
        <v>44823.70556</v>
      </c>
      <c r="N14" s="3">
        <f>IFERROR(__xludf.DUMMYFUNCTION("""COMPUTED_VALUE"""),19.53)</f>
        <v>19.53</v>
      </c>
      <c r="O14" s="4">
        <f>IFERROR(__xludf.DUMMYFUNCTION("""COMPUTED_VALUE"""),44823.705555555556)</f>
        <v>44823.70556</v>
      </c>
      <c r="P14" s="3">
        <f>IFERROR(__xludf.DUMMYFUNCTION("""COMPUTED_VALUE"""),70.46)</f>
        <v>70.46</v>
      </c>
      <c r="Q14" s="4">
        <f>IFERROR(__xludf.DUMMYFUNCTION("""COMPUTED_VALUE"""),44823.705555555556)</f>
        <v>44823.70556</v>
      </c>
      <c r="R14" s="3">
        <f>IFERROR(__xludf.DUMMYFUNCTION("""COMPUTED_VALUE"""),40.18)</f>
        <v>40.18</v>
      </c>
      <c r="S14" s="4">
        <f>IFERROR(__xludf.DUMMYFUNCTION("""COMPUTED_VALUE"""),44823.705555555556)</f>
        <v>44823.70556</v>
      </c>
      <c r="T14" s="3">
        <f>IFERROR(__xludf.DUMMYFUNCTION("""COMPUTED_VALUE"""),26.72)</f>
        <v>26.72</v>
      </c>
    </row>
  </sheetData>
  <drawing r:id="rId1"/>
</worksheet>
</file>