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bright segla\Downloads\"/>
    </mc:Choice>
  </mc:AlternateContent>
  <xr:revisionPtr revIDLastSave="0" documentId="13_ncr:1_{6C9BEC41-2F43-4249-920A-54358624AF54}" xr6:coauthVersionLast="47" xr6:coauthVersionMax="47" xr10:uidLastSave="{00000000-0000-0000-0000-000000000000}"/>
  <bookViews>
    <workbookView xWindow="-120" yWindow="-120" windowWidth="20640" windowHeight="11160" activeTab="2" xr2:uid="{AA3C1E50-38F1-6644-B051-514CE6CAA6A2}"/>
  </bookViews>
  <sheets>
    <sheet name="Data" sheetId="1" r:id="rId1"/>
    <sheet name="Analyze" sheetId="5" r:id="rId2"/>
    <sheet name="Dashboard" sheetId="6" r:id="rId3"/>
  </sheets>
  <definedNames>
    <definedName name="Slicer_Region">#N/A</definedName>
    <definedName name="Slicer_Years__Invoice_Date">#N/A</definedName>
  </definedNames>
  <calcPr calcId="191029"/>
  <pivotCaches>
    <pivotCache cacheId="1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3" i="6" l="1"/>
  <c r="I13" i="6"/>
  <c r="J13" i="6"/>
  <c r="H14" i="6"/>
  <c r="I14" i="6"/>
  <c r="J14" i="6"/>
  <c r="H15" i="6"/>
  <c r="I15" i="6"/>
  <c r="J15" i="6"/>
  <c r="H16" i="6"/>
  <c r="I16" i="6"/>
  <c r="J16" i="6"/>
  <c r="H17" i="6"/>
  <c r="I17" i="6"/>
  <c r="J17" i="6"/>
  <c r="J18" i="6"/>
  <c r="I12" i="6"/>
  <c r="J12" i="6"/>
  <c r="H12" i="6"/>
  <c r="C13" i="6"/>
  <c r="D13" i="6"/>
  <c r="E13" i="6"/>
  <c r="C14" i="6"/>
  <c r="D14" i="6"/>
  <c r="E14" i="6"/>
  <c r="C15" i="6"/>
  <c r="D15" i="6"/>
  <c r="E15" i="6"/>
  <c r="C16" i="6"/>
  <c r="D16" i="6"/>
  <c r="E16" i="6"/>
  <c r="C17" i="6"/>
  <c r="D17" i="6"/>
  <c r="E17" i="6"/>
  <c r="E18" i="6"/>
  <c r="D12" i="6"/>
  <c r="E12" i="6"/>
  <c r="C12" i="6"/>
  <c r="H26" i="5"/>
  <c r="H27" i="5"/>
  <c r="H28" i="5"/>
  <c r="H29" i="5"/>
  <c r="H30" i="5"/>
  <c r="H31" i="5"/>
  <c r="H32" i="5"/>
  <c r="H33" i="5"/>
  <c r="F26" i="5"/>
  <c r="G26" i="5"/>
  <c r="F27" i="5"/>
  <c r="G27" i="5"/>
  <c r="F28" i="5"/>
  <c r="G28" i="5"/>
  <c r="F29" i="5"/>
  <c r="G29" i="5"/>
  <c r="F30" i="5"/>
  <c r="G30" i="5"/>
  <c r="F31" i="5"/>
  <c r="G31" i="5"/>
  <c r="F32" i="5"/>
  <c r="G32" i="5"/>
  <c r="F33" i="5"/>
  <c r="G33" i="5"/>
  <c r="E26" i="5"/>
  <c r="E30" i="5"/>
  <c r="F16" i="6" l="1"/>
  <c r="K17" i="6"/>
  <c r="K16" i="6"/>
  <c r="K13" i="6"/>
  <c r="K12" i="6"/>
  <c r="K15" i="6"/>
  <c r="K14" i="6"/>
  <c r="I18" i="6"/>
  <c r="K18" i="6" s="1"/>
  <c r="F17" i="6"/>
  <c r="F13" i="6"/>
  <c r="F12" i="6"/>
  <c r="F14" i="6"/>
  <c r="D18" i="6"/>
  <c r="F18" i="6" s="1"/>
  <c r="F15" i="6"/>
</calcChain>
</file>

<file path=xl/sharedStrings.xml><?xml version="1.0" encoding="utf-8"?>
<sst xmlns="http://schemas.openxmlformats.org/spreadsheetml/2006/main" count="48311" uniqueCount="156">
  <si>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</si>
  <si>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</si>
  <si>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</si>
  <si>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</si>
  <si>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</si>
  <si>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</si>
  <si>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</si>
  <si>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</si>
  <si>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</si>
  <si>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</si>
  <si>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</si>
  <si>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</si>
  <si>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</si>
  <si>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</si>
  <si>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</si>
  <si>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</si>
  <si>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</si>
  <si>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</si>
  <si>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</si>
  <si>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</si>
  <si>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</si>
  <si>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</si>
  <si>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</si>
  <si>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</si>
  <si>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</si>
  <si>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</si>
  <si>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</si>
  <si>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</si>
  <si>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</si>
  <si>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</si>
  <si>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</si>
  <si>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</si>
  <si>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</si>
  <si>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</si>
  <si>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</si>
  <si>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</si>
  <si>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</si>
  <si>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</si>
  <si>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</si>
  <si>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</si>
  <si>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</si>
  <si>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</si>
  <si>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</si>
  <si>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</si>
  <si>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</si>
  <si>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</si>
  <si>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</si>
  <si>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</si>
  <si>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</si>
  <si>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</si>
  <si>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</si>
  <si>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</si>
  <si>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</si>
  <si>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</si>
  <si>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</si>
  <si>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</si>
  <si>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</si>
  <si>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</si>
  <si>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</si>
  <si>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</si>
  <si>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</si>
  <si>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</si>
  <si>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</si>
  <si>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</si>
  <si>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</si>
  <si>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</si>
  <si>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</si>
  <si>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</si>
  <si>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</si>
  <si>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</si>
  <si>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</si>
  <si>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</si>
  <si>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</si>
  <si>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</si>
  <si>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</si>
  <si>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</si>
  <si>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</si>
  <si>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</si>
  <si>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</si>
  <si>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</si>
  <si>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</si>
  <si>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</si>
  <si>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</si>
  <si>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</si>
  <si>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</si>
  <si>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</si>
  <si>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</si>
  <si>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</si>
  <si>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</si>
  <si>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</si>
  <si>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</si>
  <si>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</si>
  <si>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</si>
  <si>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</si>
  <si>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</si>
  <si>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</si>
  <si>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</si>
  <si>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</si>
  <si>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</si>
  <si>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</si>
  <si>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</si>
  <si>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</si>
  <si>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</si>
  <si>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</si>
  <si>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</si>
  <si>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</si>
  <si>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</si>
  <si>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</si>
  <si>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</si>
  <si>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</si>
  <si>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</si>
  <si>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</si>
  <si>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</si>
  <si>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</si>
  <si>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</si>
  <si>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</si>
  <si>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</si>
  <si>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</si>
  <si>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</si>
  <si>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</si>
  <si>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</si>
  <si>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</si>
  <si>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</si>
  <si>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</si>
  <si>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</si>
  <si>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</si>
  <si>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</si>
  <si>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</si>
  <si>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</si>
  <si>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</si>
  <si>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</si>
  <si>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</si>
  <si>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</si>
  <si>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</si>
  <si>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2023</t>
  </si>
  <si>
    <t>Sales 2024</t>
  </si>
  <si>
    <t>Variance</t>
  </si>
  <si>
    <t>sales 2023</t>
  </si>
  <si>
    <t>Sales and operating profit marging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</si>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</sst>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70" formatCode="0.000"/>
  </numFmts>
  <fonts count="6"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73673"/>
        <bgColor indexed="64"/>
      </patternFill>
    </fill>
    <fill>
      <patternFill patternType="solid">
        <fgColor theme="4" tint="0.59999389629810485"/>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2" fillId="3" borderId="0" xfId="0" applyFont="1" applyFill="1" applyAlignment="1">
      <alignment horizontal="center"/>
    </xf>
    <xf numFmtId="0" fontId="2" fillId="3" borderId="0" xfId="0" applyFont="1" applyFill="1" applyAlignment="1">
      <alignment horizontal="center" vertical="center"/>
    </xf>
    <xf numFmtId="0" fontId="0" fillId="4" borderId="0" xfId="0"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5" fillId="5" borderId="2" xfId="0" applyFont="1" applyFill="1" applyBorder="1"/>
    <xf numFmtId="3" fontId="0" fillId="5" borderId="2" xfId="0" applyNumberFormat="1" applyFill="1" applyBorder="1"/>
    <xf numFmtId="0" fontId="0" fillId="5" borderId="2" xfId="0" applyFill="1" applyBorder="1"/>
    <xf numFmtId="170" fontId="0" fillId="0" borderId="0" xfId="0" applyNumberFormat="1"/>
  </cellXfs>
  <cellStyles count="2">
    <cellStyle name="Hyperlink 2" xfId="1" xr:uid="{229837FD-7C70-47AC-B854-CBC5538B0B97}"/>
    <cellStyle name="Normal" xfId="0" builtinId="0"/>
  </cellStyles>
  <dxfs count="16">
    <dxf>
      <numFmt numFmtId="170" formatCode="0.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75000"/>
              </a:schemeClr>
            </a:solidFill>
            <a:ln>
              <a:noFill/>
            </a:ln>
            <a:effectLst/>
          </c:spPr>
          <c:invertIfNegative val="0"/>
          <c:cat>
            <c:multiLvlStrRef>
              <c:f>Analyze!$E$26:$F$33</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Analyze!$G$26:$G$33</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B65-4DE7-BAA7-4B93E01079EC}"/>
            </c:ext>
          </c:extLst>
        </c:ser>
        <c:dLbls>
          <c:showLegendKey val="0"/>
          <c:showVal val="0"/>
          <c:showCatName val="0"/>
          <c:showSerName val="0"/>
          <c:showPercent val="0"/>
          <c:showBubbleSize val="0"/>
        </c:dLbls>
        <c:gapWidth val="219"/>
        <c:axId val="14254607"/>
        <c:axId val="14245007"/>
      </c:barChart>
      <c:lineChart>
        <c:grouping val="standard"/>
        <c:varyColors val="0"/>
        <c:ser>
          <c:idx val="1"/>
          <c:order val="1"/>
          <c:tx>
            <c:v>Operating Profit Margin</c:v>
          </c:tx>
          <c:spPr>
            <a:ln w="28575" cap="rnd">
              <a:solidFill>
                <a:srgbClr val="C00000"/>
              </a:solidFill>
              <a:round/>
            </a:ln>
            <a:effectLst/>
          </c:spPr>
          <c:marker>
            <c:symbol val="circle"/>
            <c:size val="5"/>
            <c:spPr>
              <a:noFill/>
              <a:ln w="9525">
                <a:noFill/>
              </a:ln>
              <a:effectLst/>
            </c:spPr>
          </c:marker>
          <c:cat>
            <c:multiLvlStrRef>
              <c:f>Analyze!$E$26:$F$33</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Analyze!$H$26:$H$33</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B65-4DE7-BAA7-4B93E01079EC}"/>
            </c:ext>
          </c:extLst>
        </c:ser>
        <c:dLbls>
          <c:showLegendKey val="0"/>
          <c:showVal val="0"/>
          <c:showCatName val="0"/>
          <c:showSerName val="0"/>
          <c:showPercent val="0"/>
          <c:showBubbleSize val="0"/>
        </c:dLbls>
        <c:marker val="1"/>
        <c:smooth val="0"/>
        <c:axId val="14243087"/>
        <c:axId val="14242607"/>
      </c:lineChart>
      <c:catAx>
        <c:axId val="1424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TG"/>
          </a:p>
        </c:txPr>
        <c:crossAx val="14242607"/>
        <c:crosses val="autoZero"/>
        <c:auto val="1"/>
        <c:lblAlgn val="ctr"/>
        <c:lblOffset val="100"/>
        <c:noMultiLvlLbl val="0"/>
      </c:catAx>
      <c:valAx>
        <c:axId val="14242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TG"/>
          </a:p>
        </c:txPr>
        <c:crossAx val="14243087"/>
        <c:crosses val="autoZero"/>
        <c:crossBetween val="between"/>
      </c:valAx>
      <c:valAx>
        <c:axId val="14245007"/>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TG"/>
          </a:p>
        </c:txPr>
        <c:crossAx val="14254607"/>
        <c:crosses val="max"/>
        <c:crossBetween val="between"/>
      </c:valAx>
      <c:catAx>
        <c:axId val="14254607"/>
        <c:scaling>
          <c:orientation val="minMax"/>
        </c:scaling>
        <c:delete val="1"/>
        <c:axPos val="b"/>
        <c:numFmt formatCode="General" sourceLinked="1"/>
        <c:majorTickMark val="out"/>
        <c:minorTickMark val="none"/>
        <c:tickLblPos val="nextTo"/>
        <c:crossAx val="1424500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T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TG"/>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11</xdr:col>
      <xdr:colOff>47625</xdr:colOff>
      <xdr:row>4</xdr:row>
      <xdr:rowOff>161925</xdr:rowOff>
    </xdr:to>
    <xdr:sp macro="" textlink="">
      <xdr:nvSpPr>
        <xdr:cNvPr id="2" name="Rectangle 1">
          <a:extLst>
            <a:ext uri="{FF2B5EF4-FFF2-40B4-BE49-F238E27FC236}">
              <a16:creationId xmlns:a16="http://schemas.microsoft.com/office/drawing/2014/main" id="{EC7B2EDC-6E3F-DD83-120C-F035EE06AC47}"/>
            </a:ext>
          </a:extLst>
        </xdr:cNvPr>
        <xdr:cNvSpPr/>
      </xdr:nvSpPr>
      <xdr:spPr>
        <a:xfrm>
          <a:off x="2809875" y="209550"/>
          <a:ext cx="7762875" cy="752475"/>
        </a:xfrm>
        <a:prstGeom prst="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t>Coca-cola</a:t>
          </a:r>
          <a:r>
            <a:rPr lang="en-US" sz="2000" b="1" baseline="0"/>
            <a:t> USA retailer dasboard</a:t>
          </a:r>
        </a:p>
        <a:p>
          <a:pPr algn="l"/>
          <a:r>
            <a:rPr lang="en-US" sz="1200" b="1" i="1" baseline="0">
              <a:solidFill>
                <a:schemeClr val="bg1">
                  <a:lumMod val="75000"/>
                </a:schemeClr>
              </a:solidFill>
            </a:rPr>
            <a:t>Figures in USD</a:t>
          </a:r>
          <a:endParaRPr lang="fr-TG" sz="1200" b="1" i="1">
            <a:solidFill>
              <a:schemeClr val="bg1">
                <a:lumMod val="75000"/>
              </a:schemeClr>
            </a:solidFill>
          </a:endParaRPr>
        </a:p>
      </xdr:txBody>
    </xdr:sp>
    <xdr:clientData/>
  </xdr:twoCellAnchor>
  <xdr:twoCellAnchor>
    <xdr:from>
      <xdr:col>1</xdr:col>
      <xdr:colOff>847724</xdr:colOff>
      <xdr:row>5</xdr:row>
      <xdr:rowOff>95250</xdr:rowOff>
    </xdr:from>
    <xdr:to>
      <xdr:col>3</xdr:col>
      <xdr:colOff>771525</xdr:colOff>
      <xdr:row>7</xdr:row>
      <xdr:rowOff>180975</xdr:rowOff>
    </xdr:to>
    <xdr:sp macro="" textlink="">
      <xdr:nvSpPr>
        <xdr:cNvPr id="3" name="Rectangle 2">
          <a:extLst>
            <a:ext uri="{FF2B5EF4-FFF2-40B4-BE49-F238E27FC236}">
              <a16:creationId xmlns:a16="http://schemas.microsoft.com/office/drawing/2014/main" id="{DC8146FD-689C-47A9-A219-D982D6973CA5}"/>
            </a:ext>
          </a:extLst>
        </xdr:cNvPr>
        <xdr:cNvSpPr/>
      </xdr:nvSpPr>
      <xdr:spPr>
        <a:xfrm>
          <a:off x="2800349" y="1095375"/>
          <a:ext cx="1638301" cy="4857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Total Sales</a:t>
          </a:r>
          <a:endParaRPr lang="fr-TG" sz="1100" b="1"/>
        </a:p>
      </xdr:txBody>
    </xdr:sp>
    <xdr:clientData/>
  </xdr:twoCellAnchor>
  <xdr:twoCellAnchor>
    <xdr:from>
      <xdr:col>4</xdr:col>
      <xdr:colOff>228600</xdr:colOff>
      <xdr:row>5</xdr:row>
      <xdr:rowOff>95250</xdr:rowOff>
    </xdr:from>
    <xdr:to>
      <xdr:col>6</xdr:col>
      <xdr:colOff>161925</xdr:colOff>
      <xdr:row>7</xdr:row>
      <xdr:rowOff>180975</xdr:rowOff>
    </xdr:to>
    <xdr:sp macro="" textlink="">
      <xdr:nvSpPr>
        <xdr:cNvPr id="4" name="Rectangle 3">
          <a:extLst>
            <a:ext uri="{FF2B5EF4-FFF2-40B4-BE49-F238E27FC236}">
              <a16:creationId xmlns:a16="http://schemas.microsoft.com/office/drawing/2014/main" id="{B0E2DB9D-0741-2C75-2045-1E21794C441D}"/>
            </a:ext>
          </a:extLst>
        </xdr:cNvPr>
        <xdr:cNvSpPr/>
      </xdr:nvSpPr>
      <xdr:spPr>
        <a:xfrm>
          <a:off x="4752975" y="1095375"/>
          <a:ext cx="1647825" cy="4857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Unit Sold</a:t>
          </a:r>
          <a:endParaRPr lang="fr-TG" sz="1100" b="1"/>
        </a:p>
      </xdr:txBody>
    </xdr:sp>
    <xdr:clientData/>
  </xdr:twoCellAnchor>
  <xdr:twoCellAnchor>
    <xdr:from>
      <xdr:col>6</xdr:col>
      <xdr:colOff>523875</xdr:colOff>
      <xdr:row>5</xdr:row>
      <xdr:rowOff>95250</xdr:rowOff>
    </xdr:from>
    <xdr:to>
      <xdr:col>8</xdr:col>
      <xdr:colOff>514350</xdr:colOff>
      <xdr:row>7</xdr:row>
      <xdr:rowOff>180975</xdr:rowOff>
    </xdr:to>
    <xdr:sp macro="" textlink="">
      <xdr:nvSpPr>
        <xdr:cNvPr id="5" name="Rectangle 4">
          <a:extLst>
            <a:ext uri="{FF2B5EF4-FFF2-40B4-BE49-F238E27FC236}">
              <a16:creationId xmlns:a16="http://schemas.microsoft.com/office/drawing/2014/main" id="{1FBA09C3-5E54-03B5-54B9-83234095F266}"/>
            </a:ext>
          </a:extLst>
        </xdr:cNvPr>
        <xdr:cNvSpPr/>
      </xdr:nvSpPr>
      <xdr:spPr>
        <a:xfrm>
          <a:off x="6762750" y="1095375"/>
          <a:ext cx="1704975" cy="4857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Average Price</a:t>
          </a:r>
          <a:endParaRPr lang="fr-TG" sz="1100" b="1"/>
        </a:p>
      </xdr:txBody>
    </xdr:sp>
    <xdr:clientData/>
  </xdr:twoCellAnchor>
  <xdr:twoCellAnchor>
    <xdr:from>
      <xdr:col>9</xdr:col>
      <xdr:colOff>38099</xdr:colOff>
      <xdr:row>5</xdr:row>
      <xdr:rowOff>104775</xdr:rowOff>
    </xdr:from>
    <xdr:to>
      <xdr:col>11</xdr:col>
      <xdr:colOff>28574</xdr:colOff>
      <xdr:row>7</xdr:row>
      <xdr:rowOff>190500</xdr:rowOff>
    </xdr:to>
    <xdr:sp macro="" textlink="">
      <xdr:nvSpPr>
        <xdr:cNvPr id="6" name="Rectangle 5">
          <a:extLst>
            <a:ext uri="{FF2B5EF4-FFF2-40B4-BE49-F238E27FC236}">
              <a16:creationId xmlns:a16="http://schemas.microsoft.com/office/drawing/2014/main" id="{A5AD6911-7486-7D6D-049B-A3B312D2CB15}"/>
            </a:ext>
          </a:extLst>
        </xdr:cNvPr>
        <xdr:cNvSpPr/>
      </xdr:nvSpPr>
      <xdr:spPr>
        <a:xfrm>
          <a:off x="8848724" y="1104900"/>
          <a:ext cx="1704975" cy="4857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Total Operating Profit</a:t>
          </a:r>
          <a:endParaRPr lang="fr-TG" sz="1100"/>
        </a:p>
      </xdr:txBody>
    </xdr:sp>
    <xdr:clientData/>
  </xdr:twoCellAnchor>
  <xdr:twoCellAnchor editAs="oneCell">
    <xdr:from>
      <xdr:col>0</xdr:col>
      <xdr:colOff>47625</xdr:colOff>
      <xdr:row>0</xdr:row>
      <xdr:rowOff>0</xdr:rowOff>
    </xdr:from>
    <xdr:to>
      <xdr:col>0</xdr:col>
      <xdr:colOff>1933575</xdr:colOff>
      <xdr:row>5</xdr:row>
      <xdr:rowOff>60722</xdr:rowOff>
    </xdr:to>
    <xdr:pic>
      <xdr:nvPicPr>
        <xdr:cNvPr id="8" name="Picture 7">
          <a:extLst>
            <a:ext uri="{FF2B5EF4-FFF2-40B4-BE49-F238E27FC236}">
              <a16:creationId xmlns:a16="http://schemas.microsoft.com/office/drawing/2014/main" id="{F2181354-4A5E-B724-BF10-3DACBD25FE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0"/>
          <a:ext cx="1885950" cy="1060847"/>
        </a:xfrm>
        <a:prstGeom prst="rect">
          <a:avLst/>
        </a:prstGeom>
      </xdr:spPr>
    </xdr:pic>
    <xdr:clientData/>
  </xdr:twoCellAnchor>
  <xdr:twoCellAnchor editAs="oneCell">
    <xdr:from>
      <xdr:col>9</xdr:col>
      <xdr:colOff>666750</xdr:colOff>
      <xdr:row>1</xdr:row>
      <xdr:rowOff>7216</xdr:rowOff>
    </xdr:from>
    <xdr:to>
      <xdr:col>11</xdr:col>
      <xdr:colOff>54473</xdr:colOff>
      <xdr:row>4</xdr:row>
      <xdr:rowOff>142875</xdr:rowOff>
    </xdr:to>
    <xdr:pic>
      <xdr:nvPicPr>
        <xdr:cNvPr id="10" name="Picture 9">
          <a:extLst>
            <a:ext uri="{FF2B5EF4-FFF2-40B4-BE49-F238E27FC236}">
              <a16:creationId xmlns:a16="http://schemas.microsoft.com/office/drawing/2014/main" id="{B598E6B3-6594-2175-E285-302E296BE1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477375" y="207241"/>
          <a:ext cx="1102223" cy="735734"/>
        </a:xfrm>
        <a:prstGeom prst="rect">
          <a:avLst/>
        </a:prstGeom>
      </xdr:spPr>
    </xdr:pic>
    <xdr:clientData/>
  </xdr:twoCellAnchor>
  <xdr:twoCellAnchor>
    <xdr:from>
      <xdr:col>2</xdr:col>
      <xdr:colOff>19050</xdr:colOff>
      <xdr:row>6</xdr:row>
      <xdr:rowOff>66675</xdr:rowOff>
    </xdr:from>
    <xdr:to>
      <xdr:col>3</xdr:col>
      <xdr:colOff>695325</xdr:colOff>
      <xdr:row>7</xdr:row>
      <xdr:rowOff>142875</xdr:rowOff>
    </xdr:to>
    <xdr:sp macro="" textlink="">
      <xdr:nvSpPr>
        <xdr:cNvPr id="11" name="TextBox 10">
          <a:extLst>
            <a:ext uri="{FF2B5EF4-FFF2-40B4-BE49-F238E27FC236}">
              <a16:creationId xmlns:a16="http://schemas.microsoft.com/office/drawing/2014/main" id="{4E5E0793-4C54-7A7C-4AAF-9051B33CF054}"/>
            </a:ext>
          </a:extLst>
        </xdr:cNvPr>
        <xdr:cNvSpPr txBox="1"/>
      </xdr:nvSpPr>
      <xdr:spPr>
        <a:xfrm>
          <a:off x="2828925" y="1266825"/>
          <a:ext cx="1533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t> </a:t>
          </a:r>
          <a:r>
            <a:rPr lang="fr-TG" sz="1800" b="1" i="0" u="none" strike="noStrike">
              <a:solidFill>
                <a:schemeClr val="bg1"/>
              </a:solidFill>
              <a:effectLst/>
              <a:latin typeface="+mn-lt"/>
              <a:ea typeface="+mn-ea"/>
              <a:cs typeface="+mn-cs"/>
            </a:rPr>
            <a:t>12</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016</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665</a:t>
          </a:r>
          <a:r>
            <a:rPr lang="fr-TG" sz="1800" b="1">
              <a:solidFill>
                <a:schemeClr val="bg1"/>
              </a:solidFill>
            </a:rPr>
            <a:t> </a:t>
          </a:r>
          <a:endParaRPr lang="en-US" sz="1800" b="1">
            <a:solidFill>
              <a:schemeClr val="bg1"/>
            </a:solidFill>
          </a:endParaRPr>
        </a:p>
      </xdr:txBody>
    </xdr:sp>
    <xdr:clientData/>
  </xdr:twoCellAnchor>
  <xdr:twoCellAnchor>
    <xdr:from>
      <xdr:col>4</xdr:col>
      <xdr:colOff>285750</xdr:colOff>
      <xdr:row>6</xdr:row>
      <xdr:rowOff>85725</xdr:rowOff>
    </xdr:from>
    <xdr:to>
      <xdr:col>6</xdr:col>
      <xdr:colOff>104775</xdr:colOff>
      <xdr:row>7</xdr:row>
      <xdr:rowOff>161925</xdr:rowOff>
    </xdr:to>
    <xdr:sp macro="" textlink="">
      <xdr:nvSpPr>
        <xdr:cNvPr id="12" name="TextBox 11">
          <a:extLst>
            <a:ext uri="{FF2B5EF4-FFF2-40B4-BE49-F238E27FC236}">
              <a16:creationId xmlns:a16="http://schemas.microsoft.com/office/drawing/2014/main" id="{F1BFC310-AC52-E43B-D76C-53EA9E4147ED}"/>
            </a:ext>
          </a:extLst>
        </xdr:cNvPr>
        <xdr:cNvSpPr txBox="1"/>
      </xdr:nvSpPr>
      <xdr:spPr>
        <a:xfrm>
          <a:off x="4810125" y="1285875"/>
          <a:ext cx="1533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TG" sz="1800" b="1" i="0" u="none" strike="noStrike">
              <a:solidFill>
                <a:schemeClr val="bg1"/>
              </a:solidFill>
              <a:effectLst/>
              <a:latin typeface="+mn-lt"/>
              <a:ea typeface="+mn-ea"/>
              <a:cs typeface="+mn-cs"/>
            </a:rPr>
            <a:t>24</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788</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610</a:t>
          </a:r>
          <a:r>
            <a:rPr lang="fr-TG" sz="1800" b="1">
              <a:solidFill>
                <a:schemeClr val="bg1"/>
              </a:solidFill>
            </a:rPr>
            <a:t> </a:t>
          </a:r>
          <a:endParaRPr lang="en-US" sz="1800" b="1">
            <a:solidFill>
              <a:schemeClr val="bg1"/>
            </a:solidFill>
          </a:endParaRPr>
        </a:p>
      </xdr:txBody>
    </xdr:sp>
    <xdr:clientData/>
  </xdr:twoCellAnchor>
  <xdr:twoCellAnchor>
    <xdr:from>
      <xdr:col>6</xdr:col>
      <xdr:colOff>628650</xdr:colOff>
      <xdr:row>6</xdr:row>
      <xdr:rowOff>104775</xdr:rowOff>
    </xdr:from>
    <xdr:to>
      <xdr:col>8</xdr:col>
      <xdr:colOff>447675</xdr:colOff>
      <xdr:row>7</xdr:row>
      <xdr:rowOff>180975</xdr:rowOff>
    </xdr:to>
    <xdr:sp macro="" textlink="">
      <xdr:nvSpPr>
        <xdr:cNvPr id="13" name="TextBox 12">
          <a:extLst>
            <a:ext uri="{FF2B5EF4-FFF2-40B4-BE49-F238E27FC236}">
              <a16:creationId xmlns:a16="http://schemas.microsoft.com/office/drawing/2014/main" id="{43FE6E42-7D9C-6A70-EE76-17B1D5DA8648}"/>
            </a:ext>
          </a:extLst>
        </xdr:cNvPr>
        <xdr:cNvSpPr txBox="1"/>
      </xdr:nvSpPr>
      <xdr:spPr>
        <a:xfrm>
          <a:off x="6867525" y="1304925"/>
          <a:ext cx="1533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TG" sz="1800" b="1" i="0" u="none" strike="noStrike">
              <a:solidFill>
                <a:schemeClr val="bg1"/>
              </a:solidFill>
              <a:effectLst/>
              <a:latin typeface="+mn-lt"/>
              <a:ea typeface="+mn-ea"/>
              <a:cs typeface="+mn-cs"/>
            </a:rPr>
            <a:t>0,452</a:t>
          </a:r>
          <a:r>
            <a:rPr lang="fr-TG" sz="1800"/>
            <a:t> </a:t>
          </a:r>
          <a:r>
            <a:rPr lang="fr-TG" sz="1800" b="1">
              <a:solidFill>
                <a:schemeClr val="bg1"/>
              </a:solidFill>
            </a:rPr>
            <a:t> </a:t>
          </a:r>
          <a:endParaRPr lang="en-US" sz="1800" b="1">
            <a:solidFill>
              <a:schemeClr val="bg1"/>
            </a:solidFill>
          </a:endParaRPr>
        </a:p>
      </xdr:txBody>
    </xdr:sp>
    <xdr:clientData/>
  </xdr:twoCellAnchor>
  <xdr:twoCellAnchor>
    <xdr:from>
      <xdr:col>9</xdr:col>
      <xdr:colOff>171450</xdr:colOff>
      <xdr:row>6</xdr:row>
      <xdr:rowOff>114300</xdr:rowOff>
    </xdr:from>
    <xdr:to>
      <xdr:col>10</xdr:col>
      <xdr:colOff>847725</xdr:colOff>
      <xdr:row>7</xdr:row>
      <xdr:rowOff>190500</xdr:rowOff>
    </xdr:to>
    <xdr:sp macro="" textlink="">
      <xdr:nvSpPr>
        <xdr:cNvPr id="14" name="TextBox 13">
          <a:extLst>
            <a:ext uri="{FF2B5EF4-FFF2-40B4-BE49-F238E27FC236}">
              <a16:creationId xmlns:a16="http://schemas.microsoft.com/office/drawing/2014/main" id="{9323B050-1560-1365-E6A2-3DFFFBFFE957}"/>
            </a:ext>
          </a:extLst>
        </xdr:cNvPr>
        <xdr:cNvSpPr txBox="1"/>
      </xdr:nvSpPr>
      <xdr:spPr>
        <a:xfrm>
          <a:off x="8982075" y="1314450"/>
          <a:ext cx="1533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fr-TG" sz="1800" b="1" i="0" u="none" strike="noStrike">
              <a:solidFill>
                <a:schemeClr val="bg1"/>
              </a:solidFill>
              <a:effectLst/>
              <a:latin typeface="+mn-lt"/>
              <a:ea typeface="+mn-ea"/>
              <a:cs typeface="+mn-cs"/>
            </a:rPr>
            <a:t>4</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722</a:t>
          </a:r>
          <a:r>
            <a:rPr lang="en-US" sz="1800" b="1" i="0" u="none" strike="noStrike">
              <a:solidFill>
                <a:schemeClr val="bg1"/>
              </a:solidFill>
              <a:effectLst/>
              <a:latin typeface="+mn-lt"/>
              <a:ea typeface="+mn-ea"/>
              <a:cs typeface="+mn-cs"/>
            </a:rPr>
            <a:t>,</a:t>
          </a:r>
          <a:r>
            <a:rPr lang="fr-TG" sz="1800" b="1" i="0" u="none" strike="noStrike">
              <a:solidFill>
                <a:schemeClr val="bg1"/>
              </a:solidFill>
              <a:effectLst/>
              <a:latin typeface="+mn-lt"/>
              <a:ea typeface="+mn-ea"/>
              <a:cs typeface="+mn-cs"/>
            </a:rPr>
            <a:t>497</a:t>
          </a:r>
          <a:endParaRPr lang="en-US" sz="1800" b="1">
            <a:solidFill>
              <a:schemeClr val="bg1"/>
            </a:solidFill>
          </a:endParaRPr>
        </a:p>
      </xdr:txBody>
    </xdr:sp>
    <xdr:clientData/>
  </xdr:twoCellAnchor>
  <xdr:twoCellAnchor>
    <xdr:from>
      <xdr:col>1</xdr:col>
      <xdr:colOff>857249</xdr:colOff>
      <xdr:row>21</xdr:row>
      <xdr:rowOff>0</xdr:rowOff>
    </xdr:from>
    <xdr:to>
      <xdr:col>11</xdr:col>
      <xdr:colOff>9524</xdr:colOff>
      <xdr:row>33</xdr:row>
      <xdr:rowOff>152400</xdr:rowOff>
    </xdr:to>
    <xdr:graphicFrame macro="">
      <xdr:nvGraphicFramePr>
        <xdr:cNvPr id="15" name="Chart 14">
          <a:extLst>
            <a:ext uri="{FF2B5EF4-FFF2-40B4-BE49-F238E27FC236}">
              <a16:creationId xmlns:a16="http://schemas.microsoft.com/office/drawing/2014/main" id="{802A302D-131D-4BE6-9B2B-F9A53B70E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66675</xdr:colOff>
      <xdr:row>4</xdr:row>
      <xdr:rowOff>104775</xdr:rowOff>
    </xdr:from>
    <xdr:to>
      <xdr:col>0</xdr:col>
      <xdr:colOff>1895475</xdr:colOff>
      <xdr:row>17</xdr:row>
      <xdr:rowOff>171450</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6D0D7817-7F69-4599-9FCF-15E691FED0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75" y="904875"/>
              <a:ext cx="1828800" cy="2667000"/>
            </a:xfrm>
            <a:prstGeom prst="rect">
              <a:avLst/>
            </a:prstGeom>
            <a:solidFill>
              <a:prstClr val="white"/>
            </a:solidFill>
            <a:ln w="1">
              <a:solidFill>
                <a:prstClr val="green"/>
              </a:solidFill>
            </a:ln>
          </xdr:spPr>
          <xdr:txBody>
            <a:bodyPr vertOverflow="clip" horzOverflow="clip"/>
            <a:lstStyle/>
            <a:p>
              <a:r>
                <a:rPr lang="fr-T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18</xdr:row>
      <xdr:rowOff>9525</xdr:rowOff>
    </xdr:from>
    <xdr:to>
      <xdr:col>0</xdr:col>
      <xdr:colOff>1885950</xdr:colOff>
      <xdr:row>23</xdr:row>
      <xdr:rowOff>0</xdr:rowOff>
    </xdr:to>
    <mc:AlternateContent xmlns:mc="http://schemas.openxmlformats.org/markup-compatibility/2006">
      <mc:Choice xmlns:a14="http://schemas.microsoft.com/office/drawing/2010/main" Requires="a14">
        <xdr:graphicFrame macro="">
          <xdr:nvGraphicFramePr>
            <xdr:cNvPr id="17" name="Years (Invoice Date)">
              <a:extLst>
                <a:ext uri="{FF2B5EF4-FFF2-40B4-BE49-F238E27FC236}">
                  <a16:creationId xmlns:a16="http://schemas.microsoft.com/office/drawing/2014/main" id="{E4C83A13-8D65-40F7-BD51-3DFFB0C3BC7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57150" y="3609975"/>
              <a:ext cx="1828800" cy="990600"/>
            </a:xfrm>
            <a:prstGeom prst="rect">
              <a:avLst/>
            </a:prstGeom>
            <a:solidFill>
              <a:prstClr val="white"/>
            </a:solidFill>
            <a:ln w="1">
              <a:solidFill>
                <a:prstClr val="green"/>
              </a:solidFill>
            </a:ln>
          </xdr:spPr>
          <xdr:txBody>
            <a:bodyPr vertOverflow="clip" horzOverflow="clip"/>
            <a:lstStyle/>
            <a:p>
              <a:r>
                <a:rPr lang="fr-T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ight segla" refreshedDate="45520.801480439812" createdVersion="8" refreshedVersion="8" minRefreshableVersion="3" recordCount="9648" xr:uid="{DA074B5A-5F19-444C-AAD4-6D2268D677B9}">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v"/>
          <s v="févr"/>
          <s v="mars"/>
          <s v="avr"/>
          <s v="mai"/>
          <s v="juin"/>
          <s v="juil"/>
          <s v="août"/>
          <s v="sept"/>
          <s v="oct"/>
          <s v="nov"/>
          <s v="dé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90204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80DE83-C0FC-4BBD-8264-0AF10724BEDB}"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5:D34"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AD75CD-26D7-4768-B960-6926DF02507E}"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D23"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A30E3F-9FD8-4D96-9FC6-DBB0C77431A9}"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13"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3CC8CE-5015-4014-B915-41800974B1F6}"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2"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dataField name="Sum of Units Sold" fld="8" baseField="0" baseItem="0"/>
    <dataField name="Average of Price per Unit" fld="7" subtotal="average" baseField="0" baseItem="1" numFmtId="170"/>
    <dataField name="Sum of Operating Profit" fld="10" baseField="0" baseItem="0"/>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2AF881C-FCC5-494E-8859-1A840F9CDE52}" sourceName="Region">
  <pivotTables>
    <pivotTable tabId="5" name="PivotTable1"/>
    <pivotTable tabId="5" name="PivotTable2"/>
    <pivotTable tabId="5" name="PivotTable3"/>
    <pivotTable tabId="5" name="PivotTable4"/>
  </pivotTables>
  <data>
    <tabular pivotCacheId="90204523">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0C86175E-8A04-4F67-9554-01D7EB999977}" sourceName="Years (Invoice Date)">
  <pivotTables>
    <pivotTable tabId="5" name="PivotTable1"/>
    <pivotTable tabId="5" name="PivotTable2"/>
    <pivotTable tabId="5" name="PivotTable3"/>
  </pivotTables>
  <data>
    <tabular pivotCacheId="9020452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8C08C48-5FF6-49E4-8447-578021443A45}" cache="Slicer_Region" caption="Region" rowHeight="257175"/>
  <slicer name="Years (Invoice Date)" xr10:uid="{996401E1-5714-42BA-B0F7-39974685C6A4}"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5" dataDxfId="14" tableBorderDxfId="13">
  <autoFilter ref="B4:M9652" xr:uid="{241C6583-A395-494F-B34A-BA98EEB4132C}"/>
  <tableColumns count="12">
    <tableColumn id="1" xr3:uid="{72C602C4-76C4-4A75-933A-FDC9591C1526}" name="Retailer" dataDxfId="12"/>
    <tableColumn id="2" xr3:uid="{725FD838-82AA-427A-9CE2-6C04110A316D}" name="Retailer ID" dataDxfId="11"/>
    <tableColumn id="3" xr3:uid="{9C123582-20EA-467F-A5ED-8224D6001C00}" name="Invoice Date" dataDxfId="10"/>
    <tableColumn id="4" xr3:uid="{134DBAE7-3279-40E6-98D9-CBECFFFB85D5}" name="Region" dataDxfId="9"/>
    <tableColumn id="5" xr3:uid="{C2E2A540-5264-40E1-8C95-F5F8159FEF6D}" name="State" dataDxfId="8"/>
    <tableColumn id="6" xr3:uid="{6DD89386-635C-40C8-9606-F930BAB18D98}" name="City" dataDxfId="7"/>
    <tableColumn id="7" xr3:uid="{79044A14-8C29-4B84-AA06-8282B70BA02E}" name="Beverage Brand" dataDxfId="6"/>
    <tableColumn id="8" xr3:uid="{A75130C6-6732-4DA3-A42A-8ECCD7E66F61}" name="Price per Unit" dataDxfId="5"/>
    <tableColumn id="9" xr3:uid="{3E7FDD09-C8F4-41A0-8B3E-09F0A7E4D8AD}" name="Units Sold" dataDxfId="4"/>
    <tableColumn id="10" xr3:uid="{521D1DF4-DD00-4778-9BB1-91E31DADFF87}" name="Total Sales" dataDxfId="3"/>
    <tableColumn id="11" xr3:uid="{94400550-7002-4F21-A27B-497430EA373F}" name="Operating Profit" dataDxfId="2"/>
    <tableColumn id="12" xr3:uid="{2526BB74-C8C1-4549-9ED9-43B205AA3AC6}" name="Operating Margi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5" zoomScaleNormal="100" workbookViewId="0">
      <selection activeCell="C8" sqref="C8"/>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H34"/>
  <sheetViews>
    <sheetView workbookViewId="0">
      <selection activeCell="C18" sqref="C18"/>
    </sheetView>
  </sheetViews>
  <sheetFormatPr defaultColWidth="8.75" defaultRowHeight="15.75" x14ac:dyDescent="0.25"/>
  <cols>
    <col min="1" max="1" width="16.625" bestFit="1" customWidth="1"/>
    <col min="2" max="2" width="16.125" bestFit="1" customWidth="1"/>
    <col min="3" max="3" width="22.75" bestFit="1" customWidth="1"/>
    <col min="4" max="4" width="21.75" bestFit="1" customWidth="1"/>
    <col min="5" max="5" width="26.375" bestFit="1" customWidth="1"/>
    <col min="6" max="6" width="21.75" bestFit="1" customWidth="1"/>
    <col min="7" max="7" width="31.375" bestFit="1" customWidth="1"/>
    <col min="8" max="725" width="10.625" bestFit="1" customWidth="1"/>
    <col min="726" max="726" width="11" bestFit="1" customWidth="1"/>
  </cols>
  <sheetData>
    <row r="1" spans="1:4" x14ac:dyDescent="0.25">
      <c r="A1" t="s">
        <v>139</v>
      </c>
      <c r="B1" t="s">
        <v>140</v>
      </c>
      <c r="C1" t="s">
        <v>141</v>
      </c>
      <c r="D1" t="s">
        <v>142</v>
      </c>
    </row>
    <row r="2" spans="1:4" x14ac:dyDescent="0.25">
      <c r="A2" s="14">
        <v>12016664.999999965</v>
      </c>
      <c r="B2" s="14">
        <v>24788610</v>
      </c>
      <c r="C2" s="21">
        <v>0.45216625207296596</v>
      </c>
      <c r="D2" s="14">
        <v>4722496.7700000061</v>
      </c>
    </row>
    <row r="5" spans="1:4" x14ac:dyDescent="0.25">
      <c r="A5" s="15" t="s">
        <v>139</v>
      </c>
      <c r="B5" s="15" t="s">
        <v>145</v>
      </c>
    </row>
    <row r="6" spans="1:4" x14ac:dyDescent="0.25">
      <c r="A6" s="15" t="s">
        <v>143</v>
      </c>
      <c r="B6" t="s">
        <v>146</v>
      </c>
      <c r="C6" t="s">
        <v>147</v>
      </c>
      <c r="D6" t="s">
        <v>144</v>
      </c>
    </row>
    <row r="7" spans="1:4" x14ac:dyDescent="0.25">
      <c r="A7" s="16" t="s">
        <v>14</v>
      </c>
      <c r="B7" s="14">
        <v>499102.00000000017</v>
      </c>
      <c r="C7" s="14">
        <v>2268974.9000000032</v>
      </c>
      <c r="D7" s="14">
        <v>2768076.9000000032</v>
      </c>
    </row>
    <row r="8" spans="1:4" x14ac:dyDescent="0.25">
      <c r="A8" s="16" t="s">
        <v>19</v>
      </c>
      <c r="B8" s="14">
        <v>469270.69999999984</v>
      </c>
      <c r="C8" s="14">
        <v>1917827.7999999949</v>
      </c>
      <c r="D8" s="14">
        <v>2387098.4999999949</v>
      </c>
    </row>
    <row r="9" spans="1:4" x14ac:dyDescent="0.25">
      <c r="A9" s="16" t="s">
        <v>15</v>
      </c>
      <c r="B9" s="14">
        <v>423758.70000000007</v>
      </c>
      <c r="C9" s="14">
        <v>1633959.3000000005</v>
      </c>
      <c r="D9" s="14">
        <v>2057718.0000000005</v>
      </c>
    </row>
    <row r="10" spans="1:4" x14ac:dyDescent="0.25">
      <c r="A10" s="16" t="s">
        <v>17</v>
      </c>
      <c r="B10" s="14">
        <v>315489.20000000013</v>
      </c>
      <c r="C10" s="14">
        <v>1116062.9000000027</v>
      </c>
      <c r="D10" s="14">
        <v>1431552.1000000029</v>
      </c>
    </row>
    <row r="11" spans="1:4" x14ac:dyDescent="0.25">
      <c r="A11" s="16" t="s">
        <v>18</v>
      </c>
      <c r="B11" s="14">
        <v>349533.89999999997</v>
      </c>
      <c r="C11" s="14">
        <v>1302529.3000000012</v>
      </c>
      <c r="D11" s="14">
        <v>1652063.2000000011</v>
      </c>
    </row>
    <row r="12" spans="1:4" x14ac:dyDescent="0.25">
      <c r="A12" s="16" t="s">
        <v>16</v>
      </c>
      <c r="B12" s="14">
        <v>366577.99999999988</v>
      </c>
      <c r="C12" s="14">
        <v>1353578.2999999986</v>
      </c>
      <c r="D12" s="14">
        <v>1720156.2999999984</v>
      </c>
    </row>
    <row r="13" spans="1:4" x14ac:dyDescent="0.25">
      <c r="A13" s="16" t="s">
        <v>144</v>
      </c>
      <c r="B13" s="14">
        <v>2423732.5</v>
      </c>
      <c r="C13" s="14">
        <v>9592932.5000000019</v>
      </c>
      <c r="D13" s="14">
        <v>12016665.000000002</v>
      </c>
    </row>
    <row r="15" spans="1:4" x14ac:dyDescent="0.25">
      <c r="A15" s="15" t="s">
        <v>139</v>
      </c>
      <c r="B15" s="15" t="s">
        <v>145</v>
      </c>
    </row>
    <row r="16" spans="1:4" x14ac:dyDescent="0.25">
      <c r="A16" s="15" t="s">
        <v>143</v>
      </c>
      <c r="B16" t="s">
        <v>146</v>
      </c>
      <c r="C16" t="s">
        <v>147</v>
      </c>
      <c r="D16" t="s">
        <v>144</v>
      </c>
    </row>
    <row r="17" spans="1:8" x14ac:dyDescent="0.25">
      <c r="A17" s="16" t="s">
        <v>130</v>
      </c>
      <c r="B17" s="14">
        <v>276210</v>
      </c>
      <c r="C17" s="14">
        <v>1009698.7</v>
      </c>
      <c r="D17" s="14">
        <v>1285908.7</v>
      </c>
    </row>
    <row r="18" spans="1:8" x14ac:dyDescent="0.25">
      <c r="A18" s="16" t="s">
        <v>20</v>
      </c>
      <c r="B18" s="14">
        <v>466787.99999999994</v>
      </c>
      <c r="C18" s="14">
        <v>2327606.5000000019</v>
      </c>
      <c r="D18" s="14">
        <v>2794394.5000000019</v>
      </c>
    </row>
    <row r="19" spans="1:8" x14ac:dyDescent="0.25">
      <c r="A19" s="16" t="s">
        <v>127</v>
      </c>
      <c r="B19" s="14">
        <v>161210.1</v>
      </c>
      <c r="C19" s="14">
        <v>2262827.0999999978</v>
      </c>
      <c r="D19" s="14">
        <v>2424037.1999999979</v>
      </c>
    </row>
    <row r="20" spans="1:8" x14ac:dyDescent="0.25">
      <c r="A20" s="16" t="s">
        <v>129</v>
      </c>
      <c r="B20" s="14">
        <v>9250.3000000000011</v>
      </c>
      <c r="C20" s="14">
        <v>1341994.9999999998</v>
      </c>
      <c r="D20" s="14">
        <v>1351245.2999999998</v>
      </c>
    </row>
    <row r="21" spans="1:8" x14ac:dyDescent="0.25">
      <c r="A21" s="16" t="s">
        <v>126</v>
      </c>
      <c r="B21" s="14">
        <v>339912.5</v>
      </c>
      <c r="C21" s="14">
        <v>580211.00000000023</v>
      </c>
      <c r="D21" s="14">
        <v>920123.50000000023</v>
      </c>
    </row>
    <row r="22" spans="1:8" x14ac:dyDescent="0.25">
      <c r="A22" s="16" t="s">
        <v>128</v>
      </c>
      <c r="B22" s="14">
        <v>1170361.5999999996</v>
      </c>
      <c r="C22" s="14">
        <v>2070594.1999999993</v>
      </c>
      <c r="D22" s="14">
        <v>3240955.7999999989</v>
      </c>
    </row>
    <row r="23" spans="1:8" x14ac:dyDescent="0.25">
      <c r="A23" s="16" t="s">
        <v>144</v>
      </c>
      <c r="B23" s="14">
        <v>2423732.4999999995</v>
      </c>
      <c r="C23" s="14">
        <v>9592932.5</v>
      </c>
      <c r="D23" s="14">
        <v>12016665</v>
      </c>
    </row>
    <row r="25" spans="1:8" x14ac:dyDescent="0.25">
      <c r="A25" s="15" t="s">
        <v>153</v>
      </c>
      <c r="B25" s="15" t="s">
        <v>154</v>
      </c>
      <c r="C25" t="s">
        <v>139</v>
      </c>
      <c r="D25" t="s">
        <v>148</v>
      </c>
    </row>
    <row r="26" spans="1:8" x14ac:dyDescent="0.25">
      <c r="A26" t="s">
        <v>146</v>
      </c>
      <c r="B26" t="s">
        <v>149</v>
      </c>
      <c r="C26" s="14">
        <v>692776.09999999986</v>
      </c>
      <c r="D26" s="14">
        <v>0.40174683544303763</v>
      </c>
      <c r="E26" t="str">
        <f>A26</f>
        <v>2022</v>
      </c>
      <c r="F26" t="str">
        <f t="shared" ref="F26:H33" si="0">B26</f>
        <v>Qtr1</v>
      </c>
      <c r="G26">
        <f t="shared" si="0"/>
        <v>692776.09999999986</v>
      </c>
      <c r="H26">
        <f>D26</f>
        <v>0.40174683544303763</v>
      </c>
    </row>
    <row r="27" spans="1:8" x14ac:dyDescent="0.25">
      <c r="B27" t="s">
        <v>150</v>
      </c>
      <c r="C27" s="14">
        <v>644203.89999999932</v>
      </c>
      <c r="D27" s="14">
        <v>0.40000000000000013</v>
      </c>
      <c r="F27" t="str">
        <f t="shared" si="0"/>
        <v>Qtr2</v>
      </c>
      <c r="G27">
        <f t="shared" si="0"/>
        <v>644203.89999999932</v>
      </c>
      <c r="H27">
        <f t="shared" si="0"/>
        <v>0.40000000000000013</v>
      </c>
    </row>
    <row r="28" spans="1:8" x14ac:dyDescent="0.25">
      <c r="B28" t="s">
        <v>151</v>
      </c>
      <c r="C28" s="14">
        <v>719170.39999999979</v>
      </c>
      <c r="D28" s="14">
        <v>0.41026548672566376</v>
      </c>
      <c r="F28" t="str">
        <f t="shared" si="0"/>
        <v>Qtr3</v>
      </c>
      <c r="G28">
        <f t="shared" si="0"/>
        <v>719170.39999999979</v>
      </c>
      <c r="H28">
        <f t="shared" si="0"/>
        <v>0.41026548672566376</v>
      </c>
    </row>
    <row r="29" spans="1:8" x14ac:dyDescent="0.25">
      <c r="B29" t="s">
        <v>152</v>
      </c>
      <c r="C29" s="14">
        <v>367582.10000000015</v>
      </c>
      <c r="D29" s="14">
        <v>0.40243816254416953</v>
      </c>
      <c r="F29" t="str">
        <f t="shared" si="0"/>
        <v>Qtr4</v>
      </c>
      <c r="G29">
        <f t="shared" si="0"/>
        <v>367582.10000000015</v>
      </c>
      <c r="H29">
        <f t="shared" si="0"/>
        <v>0.40243816254416953</v>
      </c>
    </row>
    <row r="30" spans="1:8" x14ac:dyDescent="0.25">
      <c r="A30" t="s">
        <v>147</v>
      </c>
      <c r="B30" t="s">
        <v>149</v>
      </c>
      <c r="C30" s="14">
        <v>1877584.300000001</v>
      </c>
      <c r="D30" s="14">
        <v>0.41657045009784782</v>
      </c>
      <c r="E30" t="str">
        <f t="shared" ref="E27:E33" si="1">A30</f>
        <v>2023</v>
      </c>
      <c r="F30" t="str">
        <f t="shared" si="0"/>
        <v>Qtr1</v>
      </c>
      <c r="G30">
        <f t="shared" si="0"/>
        <v>1877584.300000001</v>
      </c>
      <c r="H30">
        <f t="shared" si="0"/>
        <v>0.41657045009784782</v>
      </c>
    </row>
    <row r="31" spans="1:8" x14ac:dyDescent="0.25">
      <c r="B31" t="s">
        <v>150</v>
      </c>
      <c r="C31" s="14">
        <v>2379424.800000004</v>
      </c>
      <c r="D31" s="14">
        <v>0.42755819477434692</v>
      </c>
      <c r="F31" t="str">
        <f t="shared" si="0"/>
        <v>Qtr2</v>
      </c>
      <c r="G31">
        <f t="shared" si="0"/>
        <v>2379424.800000004</v>
      </c>
      <c r="H31">
        <f t="shared" si="0"/>
        <v>0.42755819477434692</v>
      </c>
    </row>
    <row r="32" spans="1:8" x14ac:dyDescent="0.25">
      <c r="B32" t="s">
        <v>151</v>
      </c>
      <c r="C32" s="14">
        <v>2805752.5000000005</v>
      </c>
      <c r="D32" s="14">
        <v>0.4347017045454537</v>
      </c>
      <c r="F32" t="str">
        <f t="shared" si="0"/>
        <v>Qtr3</v>
      </c>
      <c r="G32">
        <f t="shared" si="0"/>
        <v>2805752.5000000005</v>
      </c>
      <c r="H32">
        <f t="shared" si="0"/>
        <v>0.4347017045454537</v>
      </c>
    </row>
    <row r="33" spans="1:8" x14ac:dyDescent="0.25">
      <c r="B33" t="s">
        <v>152</v>
      </c>
      <c r="C33" s="14">
        <v>2530170.899999999</v>
      </c>
      <c r="D33" s="14">
        <v>0.42483932853717082</v>
      </c>
      <c r="F33" t="str">
        <f t="shared" si="0"/>
        <v>Qtr4</v>
      </c>
      <c r="G33">
        <f t="shared" si="0"/>
        <v>2530170.899999999</v>
      </c>
      <c r="H33">
        <f t="shared" si="0"/>
        <v>0.42483932853717082</v>
      </c>
    </row>
    <row r="34" spans="1:8" x14ac:dyDescent="0.25">
      <c r="A34" t="s">
        <v>144</v>
      </c>
      <c r="C34" s="14">
        <v>12016664.999999991</v>
      </c>
      <c r="D34" s="14">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0:K21"/>
  <sheetViews>
    <sheetView showGridLines="0" tabSelected="1" workbookViewId="0">
      <selection activeCell="B7" sqref="B7"/>
    </sheetView>
  </sheetViews>
  <sheetFormatPr defaultColWidth="11.25" defaultRowHeight="15.75" x14ac:dyDescent="0.25"/>
  <cols>
    <col min="1" max="1" width="25.625" style="10" customWidth="1"/>
  </cols>
  <sheetData>
    <row r="10" spans="3:11" x14ac:dyDescent="0.25">
      <c r="C10" s="11" t="s">
        <v>131</v>
      </c>
      <c r="D10" s="11"/>
      <c r="E10" s="11"/>
      <c r="F10" s="11"/>
      <c r="H10" s="11" t="s">
        <v>132</v>
      </c>
      <c r="I10" s="11"/>
      <c r="J10" s="11"/>
      <c r="K10" s="11"/>
    </row>
    <row r="11" spans="3:11" x14ac:dyDescent="0.25">
      <c r="C11" s="13" t="s">
        <v>133</v>
      </c>
      <c r="D11" s="13" t="s">
        <v>134</v>
      </c>
      <c r="E11" s="13" t="s">
        <v>135</v>
      </c>
      <c r="F11" s="13" t="s">
        <v>136</v>
      </c>
      <c r="H11" s="13" t="s">
        <v>0</v>
      </c>
      <c r="I11" s="13" t="s">
        <v>137</v>
      </c>
      <c r="J11" s="13" t="s">
        <v>135</v>
      </c>
      <c r="K11" s="13" t="s">
        <v>136</v>
      </c>
    </row>
    <row r="12" spans="3:11" x14ac:dyDescent="0.25">
      <c r="C12" t="str">
        <f>Analyze!A7</f>
        <v>Coca-Cola</v>
      </c>
      <c r="D12" s="17">
        <f>Analyze!B7</f>
        <v>499102.00000000017</v>
      </c>
      <c r="E12" s="17">
        <f>Analyze!C7</f>
        <v>2268974.9000000032</v>
      </c>
      <c r="F12" s="17">
        <f>E12-D12</f>
        <v>1769872.9000000029</v>
      </c>
      <c r="H12" t="str">
        <f>Analyze!A17</f>
        <v>Amazon</v>
      </c>
      <c r="I12" s="17">
        <f>Analyze!B17</f>
        <v>276210</v>
      </c>
      <c r="J12" s="17">
        <f>Analyze!C17</f>
        <v>1009698.7</v>
      </c>
      <c r="K12" s="17">
        <f>J12-I12</f>
        <v>733488.7</v>
      </c>
    </row>
    <row r="13" spans="3:11" x14ac:dyDescent="0.25">
      <c r="C13" t="str">
        <f>Analyze!A8</f>
        <v>Dasani Water</v>
      </c>
      <c r="D13" s="17">
        <f>Analyze!B8</f>
        <v>469270.69999999984</v>
      </c>
      <c r="E13" s="17">
        <f>Analyze!C8</f>
        <v>1917827.7999999949</v>
      </c>
      <c r="F13" s="17">
        <f t="shared" ref="F13:F17" si="0">E13-D13</f>
        <v>1448557.099999995</v>
      </c>
      <c r="H13" t="str">
        <f>Analyze!A18</f>
        <v>BevCo</v>
      </c>
      <c r="I13" s="17">
        <f>Analyze!B18</f>
        <v>466787.99999999994</v>
      </c>
      <c r="J13" s="17">
        <f>Analyze!C18</f>
        <v>2327606.5000000019</v>
      </c>
      <c r="K13" s="17">
        <f t="shared" ref="K13:K17" si="1">J13-I13</f>
        <v>1860818.5000000019</v>
      </c>
    </row>
    <row r="14" spans="3:11" x14ac:dyDescent="0.25">
      <c r="C14" t="str">
        <f>Analyze!A9</f>
        <v>Diet Coke</v>
      </c>
      <c r="D14" s="17">
        <f>Analyze!B9</f>
        <v>423758.70000000007</v>
      </c>
      <c r="E14" s="17">
        <f>Analyze!C9</f>
        <v>1633959.3000000005</v>
      </c>
      <c r="F14" s="17">
        <f t="shared" si="0"/>
        <v>1210200.6000000006</v>
      </c>
      <c r="H14" t="str">
        <f>Analyze!A19</f>
        <v>FizzyCo</v>
      </c>
      <c r="I14" s="17">
        <f>Analyze!B19</f>
        <v>161210.1</v>
      </c>
      <c r="J14" s="17">
        <f>Analyze!C19</f>
        <v>2262827.0999999978</v>
      </c>
      <c r="K14" s="17">
        <f t="shared" si="1"/>
        <v>2101616.9999999977</v>
      </c>
    </row>
    <row r="15" spans="3:11" x14ac:dyDescent="0.25">
      <c r="C15" t="str">
        <f>Analyze!A10</f>
        <v>Fanta</v>
      </c>
      <c r="D15" s="17">
        <f>Analyze!B10</f>
        <v>315489.20000000013</v>
      </c>
      <c r="E15" s="17">
        <f>Analyze!C10</f>
        <v>1116062.9000000027</v>
      </c>
      <c r="F15" s="17">
        <f t="shared" si="0"/>
        <v>800573.70000000251</v>
      </c>
      <c r="H15" t="str">
        <f>Analyze!A20</f>
        <v>Target</v>
      </c>
      <c r="I15" s="17">
        <f>Analyze!B20</f>
        <v>9250.3000000000011</v>
      </c>
      <c r="J15" s="17">
        <f>Analyze!C20</f>
        <v>1341994.9999999998</v>
      </c>
      <c r="K15" s="17">
        <f t="shared" si="1"/>
        <v>1332744.6999999997</v>
      </c>
    </row>
    <row r="16" spans="3:11" x14ac:dyDescent="0.25">
      <c r="C16" t="str">
        <f>Analyze!A11</f>
        <v>Powerade</v>
      </c>
      <c r="D16" s="17">
        <f>Analyze!B11</f>
        <v>349533.89999999997</v>
      </c>
      <c r="E16" s="17">
        <f>Analyze!C11</f>
        <v>1302529.3000000012</v>
      </c>
      <c r="F16" s="17">
        <f t="shared" si="0"/>
        <v>952995.4000000013</v>
      </c>
      <c r="H16" t="str">
        <f>Analyze!A21</f>
        <v>Walmart</v>
      </c>
      <c r="I16" s="17">
        <f>Analyze!B21</f>
        <v>339912.5</v>
      </c>
      <c r="J16" s="17">
        <f>Analyze!C21</f>
        <v>580211.00000000023</v>
      </c>
      <c r="K16" s="17">
        <f t="shared" si="1"/>
        <v>240298.50000000023</v>
      </c>
    </row>
    <row r="17" spans="3:11" x14ac:dyDescent="0.25">
      <c r="C17" t="str">
        <f>Analyze!A12</f>
        <v>Sprite</v>
      </c>
      <c r="D17" s="17">
        <f>Analyze!B12</f>
        <v>366577.99999999988</v>
      </c>
      <c r="E17" s="17">
        <f>Analyze!C12</f>
        <v>1353578.2999999986</v>
      </c>
      <c r="F17" s="17">
        <f t="shared" si="0"/>
        <v>987000.29999999877</v>
      </c>
      <c r="H17" t="str">
        <f>Analyze!A22</f>
        <v>West Soda</v>
      </c>
      <c r="I17" s="17">
        <f>Analyze!B22</f>
        <v>1170361.5999999996</v>
      </c>
      <c r="J17" s="17">
        <f>Analyze!C22</f>
        <v>2070594.1999999993</v>
      </c>
      <c r="K17" s="17">
        <f t="shared" si="1"/>
        <v>900232.59999999963</v>
      </c>
    </row>
    <row r="18" spans="3:11" x14ac:dyDescent="0.25">
      <c r="C18" s="18" t="s">
        <v>155</v>
      </c>
      <c r="D18" s="19">
        <f>SUM(D12:D17)</f>
        <v>2423732.5</v>
      </c>
      <c r="E18" s="19">
        <f>Analyze!C13</f>
        <v>9592932.5000000019</v>
      </c>
      <c r="F18" s="19">
        <f t="shared" ref="F13:F18" si="2">E18-D18</f>
        <v>7169200.0000000019</v>
      </c>
      <c r="H18" s="20" t="s">
        <v>155</v>
      </c>
      <c r="I18" s="19">
        <f>SUM(I12:I17)</f>
        <v>2423732.4999999995</v>
      </c>
      <c r="J18" s="19">
        <f>Analyze!C23</f>
        <v>9592932.5</v>
      </c>
      <c r="K18" s="19">
        <f t="shared" ref="K13:K18" si="3">J18-I18</f>
        <v>7169200</v>
      </c>
    </row>
    <row r="21" spans="3:11" x14ac:dyDescent="0.25">
      <c r="C21" s="12" t="s">
        <v>138</v>
      </c>
      <c r="D21" s="12"/>
      <c r="E21" s="12"/>
      <c r="F21" s="12"/>
      <c r="G21" s="12"/>
      <c r="H21" s="12"/>
      <c r="I21" s="12"/>
      <c r="J21" s="12"/>
      <c r="K21" s="12"/>
    </row>
  </sheetData>
  <mergeCells count="3">
    <mergeCell ref="C10:F10"/>
    <mergeCell ref="H10:K10"/>
    <mergeCell ref="C21:K21"/>
  </mergeCells>
  <conditionalFormatting sqref="F12:F17">
    <cfRule type="dataBar" priority="2">
      <dataBar>
        <cfvo type="min"/>
        <cfvo type="max"/>
        <color rgb="FF63C384"/>
      </dataBar>
      <extLst>
        <ext xmlns:x14="http://schemas.microsoft.com/office/spreadsheetml/2009/9/main" uri="{B025F937-C7B1-47D3-B67F-A62EFF666E3E}">
          <x14:id>{931BFF65-7A1B-4CA2-A951-ED2F5FEB6043}</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{018164F4-6FC2-4F88-BD9E-4221B520FA48}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931BFF65-7A1B-4CA2-A951-ED2F5FEB6043}">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018164F4-6FC2-4F88-BD9E-4221B520FA48}">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bright segla</cp:lastModifiedBy>
  <dcterms:created xsi:type="dcterms:W3CDTF">2023-12-18T11:08:00Z</dcterms:created>
  <dcterms:modified xsi:type="dcterms:W3CDTF">2024-08-16T20:36:46Z</dcterms:modified>
</cp:coreProperties>
</file>