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emsprod-my.sharepoint.com/personal/asardellitti_jems-group_com/Documents/Bureau/STA/datasets/"/>
    </mc:Choice>
  </mc:AlternateContent>
  <xr:revisionPtr revIDLastSave="0" documentId="8_{9DEFA818-E3B8-45EC-B714-C9DC21E00F04}" xr6:coauthVersionLast="47" xr6:coauthVersionMax="47" xr10:uidLastSave="{00000000-0000-0000-0000-000000000000}"/>
  <bookViews>
    <workbookView xWindow="28680" yWindow="-4410" windowWidth="29040" windowHeight="15840" activeTab="1" xr2:uid="{00000000-000D-0000-FFFF-FFFF00000000}"/>
  </bookViews>
  <sheets>
    <sheet name="Iris" sheetId="4" r:id="rId1"/>
    <sheet name="Titanic" sheetId="5" r:id="rId2"/>
    <sheet name="Iris_correction" sheetId="1" state="hidden" r:id="rId3"/>
    <sheet name="Titanic_correction" sheetId="2" state="hidden" r:id="rId4"/>
  </sheets>
  <definedNames>
    <definedName name="_xlnm._FilterDatabase" localSheetId="0" hidden="1">Iris!$A$1:$F$151</definedName>
    <definedName name="_xlnm._FilterDatabase" localSheetId="2" hidden="1">Iris_correction!$A$1:$F$151</definedName>
    <definedName name="_xlnm._FilterDatabase" localSheetId="1" hidden="1">Titanic!$A$1:$F$1314</definedName>
    <definedName name="_xlchart.v1.0" hidden="1">Iris_correction!$B$1</definedName>
    <definedName name="_xlchart.v1.1" hidden="1">Iris_correction!$B$2:$B$151</definedName>
    <definedName name="_xlchart.v1.2" hidden="1">Iris_correction!$Q$25</definedName>
    <definedName name="_xlchart.v1.3" hidden="1">Iris_correction!$Q$26:$Q$75</definedName>
    <definedName name="_xlchart.v1.4" hidden="1">Iris_correction!$R$25</definedName>
    <definedName name="_xlchart.v1.5" hidden="1">Iris_correction!$R$26:$R$75</definedName>
    <definedName name="_xlchart.v1.6" hidden="1">Iris_correction!$S$25</definedName>
    <definedName name="_xlchart.v1.7" hidden="1">Iris_correction!$S$26:$S$75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2" l="1"/>
  <c r="AC7" i="2" s="1"/>
  <c r="AJ14" i="1"/>
  <c r="AK13" i="1" s="1"/>
  <c r="AQ8" i="1" s="1"/>
  <c r="AK11" i="1"/>
  <c r="AK10" i="1"/>
  <c r="AC27" i="1"/>
  <c r="AC26" i="1"/>
  <c r="AC51" i="1"/>
  <c r="AC52" i="1"/>
  <c r="K36" i="1"/>
  <c r="L36" i="1"/>
  <c r="M36" i="1"/>
  <c r="K37" i="1"/>
  <c r="L37" i="1"/>
  <c r="M37" i="1"/>
  <c r="J37" i="1"/>
  <c r="J36" i="1"/>
  <c r="K27" i="1"/>
  <c r="L27" i="1"/>
  <c r="M27" i="1"/>
  <c r="K28" i="1"/>
  <c r="L28" i="1"/>
  <c r="M28" i="1"/>
  <c r="K29" i="1"/>
  <c r="L29" i="1"/>
  <c r="M29" i="1"/>
  <c r="K30" i="1"/>
  <c r="L30" i="1"/>
  <c r="M30" i="1"/>
  <c r="J30" i="1"/>
  <c r="J29" i="1"/>
  <c r="J28" i="1"/>
  <c r="J27" i="1"/>
  <c r="K25" i="1"/>
  <c r="L25" i="1"/>
  <c r="M25" i="1"/>
  <c r="K26" i="1"/>
  <c r="K35" i="1" s="1"/>
  <c r="L26" i="1"/>
  <c r="M26" i="1"/>
  <c r="J26" i="1"/>
  <c r="J25" i="1"/>
  <c r="K24" i="1"/>
  <c r="L24" i="1"/>
  <c r="M24" i="1"/>
  <c r="J24" i="1"/>
  <c r="K20" i="1"/>
  <c r="L20" i="1"/>
  <c r="M20" i="1"/>
  <c r="J20" i="1"/>
  <c r="K19" i="1"/>
  <c r="L19" i="1"/>
  <c r="M19" i="1"/>
  <c r="J19" i="1"/>
  <c r="K18" i="1"/>
  <c r="L18" i="1"/>
  <c r="M18" i="1"/>
  <c r="J18" i="1"/>
  <c r="K17" i="1"/>
  <c r="L17" i="1"/>
  <c r="M17" i="1"/>
  <c r="J17" i="1"/>
  <c r="X73" i="2"/>
  <c r="Z66" i="2"/>
  <c r="Z67" i="2"/>
  <c r="Z68" i="2"/>
  <c r="Z65" i="2"/>
  <c r="Y69" i="2"/>
  <c r="X69" i="2"/>
  <c r="X26" i="2"/>
  <c r="X66" i="2"/>
  <c r="Y66" i="2"/>
  <c r="X67" i="2"/>
  <c r="Y67" i="2"/>
  <c r="X68" i="2"/>
  <c r="Y68" i="2"/>
  <c r="Y65" i="2"/>
  <c r="X65" i="2"/>
  <c r="X56" i="2"/>
  <c r="Y56" i="2"/>
  <c r="X57" i="2"/>
  <c r="Y57" i="2"/>
  <c r="X58" i="2"/>
  <c r="Y58" i="2"/>
  <c r="Y55" i="2"/>
  <c r="X55" i="2"/>
  <c r="X28" i="2"/>
  <c r="Z28" i="2" s="1"/>
  <c r="Y28" i="2"/>
  <c r="X18" i="2"/>
  <c r="X27" i="2" s="1"/>
  <c r="Y18" i="2"/>
  <c r="Y27" i="2" s="1"/>
  <c r="Z18" i="2"/>
  <c r="X19" i="2"/>
  <c r="Y19" i="2"/>
  <c r="Z19" i="2"/>
  <c r="X20" i="2"/>
  <c r="Y20" i="2"/>
  <c r="Z20" i="2"/>
  <c r="Y17" i="2"/>
  <c r="Y26" i="2" s="1"/>
  <c r="Y29" i="2" s="1"/>
  <c r="Z17" i="2"/>
  <c r="X17" i="2"/>
  <c r="AF64" i="1"/>
  <c r="AE63" i="1"/>
  <c r="AD62" i="1"/>
  <c r="AC61" i="1"/>
  <c r="AE64" i="1"/>
  <c r="AD64" i="1"/>
  <c r="AD63" i="1"/>
  <c r="AC64" i="1"/>
  <c r="AC63" i="1"/>
  <c r="AC62" i="1"/>
  <c r="AI5" i="2" l="1"/>
  <c r="AG5" i="2"/>
  <c r="AO8" i="1"/>
  <c r="M35" i="1"/>
  <c r="L34" i="1"/>
  <c r="K34" i="1"/>
  <c r="L35" i="1"/>
  <c r="J34" i="1"/>
  <c r="J35" i="1"/>
  <c r="M34" i="1"/>
  <c r="Z69" i="2"/>
  <c r="Z27" i="2"/>
  <c r="X29" i="2"/>
  <c r="Z29" i="2" s="1"/>
  <c r="X33" i="2" s="1"/>
  <c r="Z26" i="2"/>
</calcChain>
</file>

<file path=xl/sharedStrings.xml><?xml version="1.0" encoding="utf-8"?>
<sst xmlns="http://schemas.openxmlformats.org/spreadsheetml/2006/main" count="8544" uniqueCount="1426">
  <si>
    <t>Id</t>
  </si>
  <si>
    <t>Species</t>
  </si>
  <si>
    <t>setosa</t>
  </si>
  <si>
    <t>versicolor</t>
  </si>
  <si>
    <t>virginica</t>
  </si>
  <si>
    <t>Sepal_Length</t>
  </si>
  <si>
    <t>Sepal_Width</t>
  </si>
  <si>
    <t>Petal_Length</t>
  </si>
  <si>
    <t>Petal_Width</t>
  </si>
  <si>
    <t>1. Se familiariser avec le jeu de donnée</t>
  </si>
  <si>
    <t>a. Se familiariser avec les variables quantitatives</t>
  </si>
  <si>
    <t>Moyenne</t>
  </si>
  <si>
    <t>Médiane</t>
  </si>
  <si>
    <t>Min</t>
  </si>
  <si>
    <t>Max</t>
  </si>
  <si>
    <t>Les paramètres de position</t>
  </si>
  <si>
    <t>Calcul des quantiles</t>
  </si>
  <si>
    <t>Quartile 1</t>
  </si>
  <si>
    <t>Quartile 2</t>
  </si>
  <si>
    <t>Quartile 3</t>
  </si>
  <si>
    <t>Décile 1</t>
  </si>
  <si>
    <t>Décile 9</t>
  </si>
  <si>
    <t>Centile 5</t>
  </si>
  <si>
    <t>Centile 95</t>
  </si>
  <si>
    <t>Les paramètres de dispersion</t>
  </si>
  <si>
    <t>Écart interquartile</t>
  </si>
  <si>
    <t>Étendue</t>
  </si>
  <si>
    <t>Variance</t>
  </si>
  <si>
    <t>Écart-type</t>
  </si>
  <si>
    <t>Étiquettes de lignes</t>
  </si>
  <si>
    <t>Total général</t>
  </si>
  <si>
    <t>effectif</t>
  </si>
  <si>
    <t>effectif cum.</t>
  </si>
  <si>
    <t>fréquence</t>
  </si>
  <si>
    <t>Fréquence cum.</t>
  </si>
  <si>
    <t>b. Se familiariser avec les variables qualitatives</t>
  </si>
  <si>
    <t>Calcul du nombre de fleur par espèces avec un TCD (tableau croisé dynamique)</t>
  </si>
  <si>
    <t>4,3-5,3</t>
  </si>
  <si>
    <t>5,3-6,3</t>
  </si>
  <si>
    <t>6,3-7,3</t>
  </si>
  <si>
    <t>7,3-8,3</t>
  </si>
  <si>
    <t>Nombre de Sepal_Length</t>
  </si>
  <si>
    <t>Avec un TCD, recoder la variable Sepal_Length avec un pas de 1 puis calculer le nombre de fleurs</t>
  </si>
  <si>
    <t>Moy. Sepal_Length</t>
  </si>
  <si>
    <t>Avec un TCD, calculer la moyenne de chaque variable pour chaque fleur</t>
  </si>
  <si>
    <t>Étiquettes de colonnes</t>
  </si>
  <si>
    <t>Moy. Sepal_Width</t>
  </si>
  <si>
    <t>Moy. Petal_Length</t>
  </si>
  <si>
    <t>Moy. Petal_Width</t>
  </si>
  <si>
    <t>Construire un histogramme de la variable Sepal_Length</t>
  </si>
  <si>
    <t>Construire une boîte à moustache de la variable  Sepal_Length pour chaque espèce. Le plus simple est de réorganiser le tableau de départ</t>
  </si>
  <si>
    <t>2. Quelques graphiques</t>
  </si>
  <si>
    <t>3. Des corrélations entre les variables quantitatives ?</t>
  </si>
  <si>
    <t>Calculer du coefficient de corrélation entre ces deux varibales</t>
  </si>
  <si>
    <t>Coef. Corrélation</t>
  </si>
  <si>
    <t>Coef. Détermination</t>
  </si>
  <si>
    <t>a. Construire des nuages de points</t>
  </si>
  <si>
    <t>b. Matrice des corrélations</t>
  </si>
  <si>
    <t>Calculer tous les coefficients de corrélation sur chaque couple de variable quantitative)</t>
  </si>
  <si>
    <t>Name</t>
  </si>
  <si>
    <t>PClass</t>
  </si>
  <si>
    <t>Age</t>
  </si>
  <si>
    <t>Sex</t>
  </si>
  <si>
    <t>Survived</t>
  </si>
  <si>
    <t>Allen, Miss Elisabeth Walton</t>
  </si>
  <si>
    <t>1st</t>
  </si>
  <si>
    <t>female</t>
  </si>
  <si>
    <t>Allison, Miss Helen Loraine</t>
  </si>
  <si>
    <t>Allison, Mr Hudson Joshua Creighton</t>
  </si>
  <si>
    <t>male</t>
  </si>
  <si>
    <t>Allison, Mrs Hudson JC (Bessie Waldo Daniels)</t>
  </si>
  <si>
    <t>Allison, Master Hudson Trevor</t>
  </si>
  <si>
    <t>Anderson, Mr Harry</t>
  </si>
  <si>
    <t>Andrews, Miss Kornelia Theodosia</t>
  </si>
  <si>
    <t>Andrews, Mr Thomas, jr</t>
  </si>
  <si>
    <t>Appleton, Mrs Edward Dale (Charlotte Lamson)</t>
  </si>
  <si>
    <t>Artagaveytia, Mr Ramon</t>
  </si>
  <si>
    <t>Astor, Colonel John Jacob</t>
  </si>
  <si>
    <t>Astor, Mrs John Jacob (Madeleine Talmadge Force)</t>
  </si>
  <si>
    <t>Aubert, Mrs Leontine Pauline</t>
  </si>
  <si>
    <t>Barkworth, Mr Algernon H</t>
  </si>
  <si>
    <t>Baumann, Mr John D</t>
  </si>
  <si>
    <t>Baxter, Mrs James (Helene DeLaudeniere Chaput)</t>
  </si>
  <si>
    <t>Baxter, Mr Quigg Edmond</t>
  </si>
  <si>
    <t>Beattie, Mr Thomson</t>
  </si>
  <si>
    <t>Beckwith, Mr Richard Leonard</t>
  </si>
  <si>
    <t>Beckwith, Mrs Richard Leonard (Sallie Monypeny)</t>
  </si>
  <si>
    <t>Behr, Mr Karl Howell</t>
  </si>
  <si>
    <t>Birnbaum, Mr Jakob</t>
  </si>
  <si>
    <t>Bishop, Mr Dickinson H</t>
  </si>
  <si>
    <t>Bishop, Mrs Dickinson H (Helen Walton)</t>
  </si>
  <si>
    <t>Bjornstrm-Steffansson, Mr Mauritz Hakan</t>
  </si>
  <si>
    <t>Blackwell, Mr Stephen Weart</t>
  </si>
  <si>
    <t>Blank, Mr Henry</t>
  </si>
  <si>
    <t>Bonnell, Miss Caroline</t>
  </si>
  <si>
    <t>Bonnell, Miss Elizabeth</t>
  </si>
  <si>
    <t>Borebank, Mr John James</t>
  </si>
  <si>
    <t>Bowen, Miss Grace Scott</t>
  </si>
  <si>
    <t>Bowerman, Miss Elsie Edith</t>
  </si>
  <si>
    <t>Bradley, Mr George</t>
  </si>
  <si>
    <t>Brady, Mr John Bertram</t>
  </si>
  <si>
    <t>Brandeis, Mr Emil</t>
  </si>
  <si>
    <t>Brewe, Dr Arthur Jackson</t>
  </si>
  <si>
    <t>Brown, Mrs James Joseph (Margaret Molly" Tobin)"</t>
  </si>
  <si>
    <t>Brown, Mrs John Murray (Caroline Lane Lamson)</t>
  </si>
  <si>
    <t>Bucknell, Mrs William Robert (Emma Eliza Ward)</t>
  </si>
  <si>
    <t>Butt, Major Archibald Willingham</t>
  </si>
  <si>
    <t>Calderhead, Mr Edward P</t>
  </si>
  <si>
    <t>Candee, Mrs Edward (Helen Churchill Hungerford)</t>
  </si>
  <si>
    <t>Cardeza, Mrs James Warburton Martinez (Charlotte Wardle Drake)</t>
  </si>
  <si>
    <t>Cardeza, Mr Thomas Drake Martinez</t>
  </si>
  <si>
    <t>Carlsson, Mr Frans Olof</t>
  </si>
  <si>
    <t>Carrau, Mr Francisco M</t>
  </si>
  <si>
    <t>Carrau, Mr Jose Pedro</t>
  </si>
  <si>
    <t>Carter, Mr William Ernest</t>
  </si>
  <si>
    <t>Carter, Mrs William Ernest (Lucile Polk)</t>
  </si>
  <si>
    <t>Carter, Miss Lucile Polk</t>
  </si>
  <si>
    <t>Carter, Master William T II</t>
  </si>
  <si>
    <t>Case, Mr Howard Brown</t>
  </si>
  <si>
    <t>Cassebeer, Mrs Henry Arthur jr (Genevieve Fosdick)</t>
  </si>
  <si>
    <t>Cavendish, Mr Tyrell William</t>
  </si>
  <si>
    <t>Cavendish, Mrs Tyrell William Julia Florence Siegel</t>
  </si>
  <si>
    <t>Chaffee, Mr Herbert Fuller</t>
  </si>
  <si>
    <t>Chaffee, Mrs Herbert Fuller (Carrie Constance Toogood)</t>
  </si>
  <si>
    <t>Chambers, Mr Norman Campbell</t>
  </si>
  <si>
    <t>Chambers, Mrs Norman Campbell (Bertha Griggs)</t>
  </si>
  <si>
    <t>Cherry, Miss Gladys</t>
  </si>
  <si>
    <t>Chevre, Mr Paul</t>
  </si>
  <si>
    <t>Chibnall (Bowerman), Mrs Edith Martha</t>
  </si>
  <si>
    <t>Chisholm, Mr Roderick Robert</t>
  </si>
  <si>
    <t>Clark, Mr Walter Miller</t>
  </si>
  <si>
    <t>Clark, Mrs Walter Miller (Virginia McDowell)</t>
  </si>
  <si>
    <t>Clifford, Mr George Quincy</t>
  </si>
  <si>
    <t>Colley, Mr Edward Pomeroy</t>
  </si>
  <si>
    <t>Compton, Mrs Alexander Taylor (Mary Eliza Ingersoll)</t>
  </si>
  <si>
    <t>Compton, Mr Alexander Taylor, Jr</t>
  </si>
  <si>
    <t>Compton, Miss Sara Rebecca</t>
  </si>
  <si>
    <t>Cornell, Mrs Robert Clifford (Malvina Helen Lamson)</t>
  </si>
  <si>
    <t>Crafton, Mr John Bertram</t>
  </si>
  <si>
    <t>Crosby, Captain Edward Gifford</t>
  </si>
  <si>
    <t>Crosby, Mrs Edward Gifford (Catherine Elizabeth Halstead)</t>
  </si>
  <si>
    <t>Crosby, Miss Harriet R</t>
  </si>
  <si>
    <t>Cumings, Mr John Bradley</t>
  </si>
  <si>
    <t>Cumings, Mrs John Bradley (Florence Briggs Thayer)</t>
  </si>
  <si>
    <t xml:space="preserve">Daly, Mr Peter Denis </t>
  </si>
  <si>
    <t>Daniel, Mr Robert Williams</t>
  </si>
  <si>
    <t>Davidson, Mr Thornton</t>
  </si>
  <si>
    <t>Davidson, Mrs Thornton (Orian Hays)</t>
  </si>
  <si>
    <t>de Villiers, Madame Berthe</t>
  </si>
  <si>
    <t>Dick, Mr Albert Adrian</t>
  </si>
  <si>
    <t>Dick, Mrs Albert Adrian Vera Gillespie</t>
  </si>
  <si>
    <t>Dodge, Dr Washington</t>
  </si>
  <si>
    <t>Dodge, Mrs Washington (Ruth Vidaver)</t>
  </si>
  <si>
    <t>Dodge, Master Washington</t>
  </si>
  <si>
    <t>Douglas, Mrs Frederick Charles (Suzette Baxter)</t>
  </si>
  <si>
    <t>Douglas, Mr Walter Donald</t>
  </si>
  <si>
    <t>Douglas, Mrs Walter Donald (Mahala Dutton)</t>
  </si>
  <si>
    <t>Duff Gordon, Sir Cosmo Edmund</t>
  </si>
  <si>
    <t>Duff Gordon, Lady (Lucille Wallace Sutherland)</t>
  </si>
  <si>
    <t>Dulles, Mr William Crothers</t>
  </si>
  <si>
    <t>Earnshaw, Mrs Boulton (Olive Potter)</t>
  </si>
  <si>
    <t>Eustis, Miss Elizabeth Mussey</t>
  </si>
  <si>
    <t>Evans, Miss Edith Corse</t>
  </si>
  <si>
    <t>Flegenheim, Mrs Alfred (Antoinette)</t>
  </si>
  <si>
    <t>Flynn, Mr John Irving</t>
  </si>
  <si>
    <t>Foreman, Mr Benjamin Laventall</t>
  </si>
  <si>
    <t>Fortune, Miss Alice Elizabeth</t>
  </si>
  <si>
    <t>Fortune, Mr Charles Alexander</t>
  </si>
  <si>
    <t>Fortune, Miss Ethel Flora</t>
  </si>
  <si>
    <t>Fortune, Miss Mabel</t>
  </si>
  <si>
    <t>Fortune, Mr Mark</t>
  </si>
  <si>
    <t>Fortune, Mrs Mark (Mary McDougald)</t>
  </si>
  <si>
    <t>Franklin, Mr Thomas Parham</t>
  </si>
  <si>
    <t>Frauenthal, Dr Henry William</t>
  </si>
  <si>
    <t>Frauenthal, Mrs Henry William (Clara Heinsheimer)</t>
  </si>
  <si>
    <t>Frauenthal, Mr Isaac Gerald</t>
  </si>
  <si>
    <t>Frolicher, Miss Marguerite</t>
  </si>
  <si>
    <t>Frolicher-Stehli, Mr Maxmillian</t>
  </si>
  <si>
    <t>Frolicher-Stehli, Mrs Maxmillian (Margaretha Emerentia Stehli)</t>
  </si>
  <si>
    <t>Futrelle, Mr Jacques</t>
  </si>
  <si>
    <t>Futrelle, Mrs Jacques (May Peel)</t>
  </si>
  <si>
    <t>Gee, Mr Arthur H</t>
  </si>
  <si>
    <t>Gibson, Miss Dorothy</t>
  </si>
  <si>
    <t>Gibson, Mrs Leonard (Pauline C Boeson)</t>
  </si>
  <si>
    <t>Goldenberg, Mr Samuel L</t>
  </si>
  <si>
    <t>Goldenberg, Mrs Samuel L (Edwiga Grabowsko)</t>
  </si>
  <si>
    <t>Goldschmidt, Mr George B</t>
  </si>
  <si>
    <t>Gracie, Colonel Archibald IV</t>
  </si>
  <si>
    <t>Graham, Mr George Edward</t>
  </si>
  <si>
    <t>Graham, Miss Margaret Edith</t>
  </si>
  <si>
    <t>Graham, Mrs William Thompson (Edith Junkins)</t>
  </si>
  <si>
    <t>Greenfield, Mrs Leo David (Blanche Strouse)</t>
  </si>
  <si>
    <t>Greenfield, Mr William Bertram</t>
  </si>
  <si>
    <t>Guggenheim, Mr Benjamin</t>
  </si>
  <si>
    <t>Harder, Mr George Achilles</t>
  </si>
  <si>
    <t>Harder, Mrs George Achilles (Dorothy Annan)</t>
  </si>
  <si>
    <t>Harper, Mr Henry Sleeper</t>
  </si>
  <si>
    <t>Harper, Mrs Henry Sleeper (Myna Haxtun)</t>
  </si>
  <si>
    <t>Harris, Mr Henry Birkhardt</t>
  </si>
  <si>
    <t>Harris, Mrs Henry Birkhardt (Irene Wallach)</t>
  </si>
  <si>
    <t>Hawksford, Mr Walter James</t>
  </si>
  <si>
    <t>Hays, Mr Charles Melville</t>
  </si>
  <si>
    <t>Hays, Mrs Charles Melville (Clara Jennings Gregg)</t>
  </si>
  <si>
    <t>Hays, Miss Margaret Bechstein</t>
  </si>
  <si>
    <t>Head, Mr Christopher</t>
  </si>
  <si>
    <t>Hilliard, Mr Herbert Henry</t>
  </si>
  <si>
    <t>Hipkins, Mr William Edward</t>
  </si>
  <si>
    <t>Hippach, Miss Jean Gertrude</t>
  </si>
  <si>
    <t>Hippach, Mrs Louis Albert (Ida Sophia Fischer)</t>
  </si>
  <si>
    <t>Hogeboom, Mrs John C (Anna Andrews)</t>
  </si>
  <si>
    <t>Holverson, Mr Alexander Oskar</t>
  </si>
  <si>
    <t>Holverson, Mrs Alexander Oskar (Mary Aline Towner)</t>
  </si>
  <si>
    <t>Homer, Mr Harry</t>
  </si>
  <si>
    <t>Hoyt, Mr Frederick Maxfield</t>
  </si>
  <si>
    <t>Hoyt, Mrs Frederick Maxfield (Jane Anne Forby)</t>
  </si>
  <si>
    <t>Hoyt, Mr William F</t>
  </si>
  <si>
    <t>Isham, Miss Anne Elizabeth</t>
  </si>
  <si>
    <t>Ismay, Mr Joseph Bruce</t>
  </si>
  <si>
    <t>Jones, Mr Charles Cresson</t>
  </si>
  <si>
    <t>Julian, Mr Henry Forbes</t>
  </si>
  <si>
    <t>Kent, Mr Edward Austin</t>
  </si>
  <si>
    <t>Kenyon, Mr Frederick R</t>
  </si>
  <si>
    <t>Kenyon, Mrs Frederick R (Marion)</t>
  </si>
  <si>
    <t>Kimball, Mr Edwin Nelson Jr</t>
  </si>
  <si>
    <t>Kimball, Mrs Edwin Nelson Jr (Gertrude Parsons)</t>
  </si>
  <si>
    <t>Klaber, Mr Herman</t>
  </si>
  <si>
    <t>Leader, Dr Alice Farnham</t>
  </si>
  <si>
    <t>Lewy, Mr Ervin G</t>
  </si>
  <si>
    <t>Lindeberg-Lind, Mr Erik Gustaf</t>
  </si>
  <si>
    <t>Lindstrom, Mrs Carl Johan (Sigrid Posse)</t>
  </si>
  <si>
    <t>Lines, Mrs Ernest H (Elizabeth Lindsey James)</t>
  </si>
  <si>
    <t>Lines, Miss Mary Conover</t>
  </si>
  <si>
    <t>Lingrey, Mr Edward</t>
  </si>
  <si>
    <t>Long, Mr Milton Clyde</t>
  </si>
  <si>
    <t>Longley, Miss Gretchen Fiske</t>
  </si>
  <si>
    <t>Loring, Mr Joseph Holland</t>
  </si>
  <si>
    <t>Madill, Miss Georgette Alexandra</t>
  </si>
  <si>
    <t>Maguire, Mr John Edward</t>
  </si>
  <si>
    <t>Marechal, Mr Pierre</t>
  </si>
  <si>
    <t>Marvin, Mr Daniel Warner</t>
  </si>
  <si>
    <t>Marvin, Mrs Daniel Warner (Mary Graham Carmichael Farquarson)</t>
  </si>
  <si>
    <t>McCaffry, Mr Thomas Francis</t>
  </si>
  <si>
    <t>McCarthy, Mr Timothy J</t>
  </si>
  <si>
    <t>McGough, Mr James R</t>
  </si>
  <si>
    <t>Meyer, Mr Edgar Joseph</t>
  </si>
  <si>
    <t>Meyer, Mrs Edgar Joseph (Leila Saks)</t>
  </si>
  <si>
    <t>Millet, Mr Francis Davis</t>
  </si>
  <si>
    <t>Minahan, Miss Daisy E</t>
  </si>
  <si>
    <t>Minahan, Dr William Edward</t>
  </si>
  <si>
    <t>Minahan, Mrs William Edward (Lillian E Thorpe)</t>
  </si>
  <si>
    <t>Mock, Mr Philip E</t>
  </si>
  <si>
    <t>Molson, Mr Harry Markland</t>
  </si>
  <si>
    <t>Moore, Mr Clarence Bloomfield</t>
  </si>
  <si>
    <t>Natsch, Mr Charles H</t>
  </si>
  <si>
    <t>Newell, Mr Arthur Webster</t>
  </si>
  <si>
    <t>Newell, Miss Madeleine</t>
  </si>
  <si>
    <t>Newell, Miss Marjorie</t>
  </si>
  <si>
    <t>Newsom, Miss Helen Monypeny</t>
  </si>
  <si>
    <t>Nicholson, Mr Arthur Ernest</t>
  </si>
  <si>
    <t>Omont, Mr A Fernand</t>
  </si>
  <si>
    <t>Ostby, Mr Engelhart Cornelius</t>
  </si>
  <si>
    <t>Ostby, Miss Helen Raghnild</t>
  </si>
  <si>
    <t>Ovies y Rodriguez, Mr Servando</t>
  </si>
  <si>
    <t>Parr, Mr William Henry Marsh</t>
  </si>
  <si>
    <t>Partner, Mr Austin</t>
  </si>
  <si>
    <t>Payne, Mr Vivian Ponsonby</t>
  </si>
  <si>
    <t>Pears, Mr Thomas</t>
  </si>
  <si>
    <t>Pears, Mrs Thomas (Edith)</t>
  </si>
  <si>
    <t>Penasco, Mr Victor de Satode</t>
  </si>
  <si>
    <t>Penasco, Mrs Victor de Satode (Josefa de Soto)</t>
  </si>
  <si>
    <t>Peuchen, Major Arthur Godfrey</t>
  </si>
  <si>
    <t>Porter, Mr Walter Chamberlain</t>
  </si>
  <si>
    <t>Potter, Mrs Thomas, Jr (Lily Alexenia Wilson)</t>
  </si>
  <si>
    <t>Reuchlin, Jonkheer John George</t>
  </si>
  <si>
    <t>Rheims, Mr George Lucien</t>
  </si>
  <si>
    <t>Robert, Mrs Edward Scott (Elisabeth Walton McMillan)</t>
  </si>
  <si>
    <t>Roebling, Mr Washington Augustus 2nd</t>
  </si>
  <si>
    <t>Romaine, Mr Charles Hallace</t>
  </si>
  <si>
    <t>Rood, Mr Hugh R</t>
  </si>
  <si>
    <t>Rosenbaum (Russell), Miss Edith Louise</t>
  </si>
  <si>
    <t>Ross, Mr John Hugo</t>
  </si>
  <si>
    <t>Rothes, the Countess of (Noel Lucy Martha Dyer-Edwardes)</t>
  </si>
  <si>
    <t>Rothschild, Mr Martin</t>
  </si>
  <si>
    <t>Rothschild, Mrs Martin (Elizabeth L Barrett)</t>
  </si>
  <si>
    <t>Rowe, Mr Alfred G</t>
  </si>
  <si>
    <t>Ryerson, Mr Arthur Larned</t>
  </si>
  <si>
    <t>Ryerson, Mrs Arthur Larned (Emily Maria Borie)</t>
  </si>
  <si>
    <t>Ryerson, Miss Emily Borie</t>
  </si>
  <si>
    <t>Ryerson, Master John Borie</t>
  </si>
  <si>
    <t>Ryerson, Miss Susan (Suzette) Parker</t>
  </si>
  <si>
    <t>Saalfeld, Mr Adolphe</t>
  </si>
  <si>
    <t>Salomon, Mr Abraham L</t>
  </si>
  <si>
    <t>Schabert, Mrs Paul (Emma Mock)</t>
  </si>
  <si>
    <t>Seward, Mr Frederic Kimber</t>
  </si>
  <si>
    <t>Shutes, Miss Elizabeth W</t>
  </si>
  <si>
    <t>Silverthorne, Mr Spencer Victor</t>
  </si>
  <si>
    <t>Silvey, Mr William Baird</t>
  </si>
  <si>
    <t>Silvey, Mrs William Baird (Alice Munger)</t>
  </si>
  <si>
    <t>Simonius-Blumer, Col Alfons</t>
  </si>
  <si>
    <t>Sloper, Mr William Thompson</t>
  </si>
  <si>
    <t>Smart, Mr John Montgomery</t>
  </si>
  <si>
    <t>Smith, Mr James Clinch</t>
  </si>
  <si>
    <t>Smith, Mr Lucien Philip</t>
  </si>
  <si>
    <t>Smith, Mrs Lucien Philip (Mary Eloise Hughes</t>
  </si>
  <si>
    <t>Smith, Mr Richard William</t>
  </si>
  <si>
    <t>Snyder, Mr John Pillsbury</t>
  </si>
  <si>
    <t>Snyder, Mrs John Pillsbury (Nelle Stevenson)</t>
  </si>
  <si>
    <t>Spedden, Mr Frederick Oakley</t>
  </si>
  <si>
    <t>Spedden, Mrs Frederick Oakley (Margaretta Corning Stone)</t>
  </si>
  <si>
    <t>Spedden, Master Robert Douglas</t>
  </si>
  <si>
    <t>Spencer, Mr William Augustus</t>
  </si>
  <si>
    <t>Spencer, Mrs William Augustus (Marie Eugenie)</t>
  </si>
  <si>
    <t>Staehlin, Dr Max</t>
  </si>
  <si>
    <t>Stead, Mr William Thomas</t>
  </si>
  <si>
    <t>Stengel, Mr Charles Emil Henry</t>
  </si>
  <si>
    <t>Stengel, Mrs Charles Emil Henry (Annie May Morris)</t>
  </si>
  <si>
    <t>Stephenson, Mrs Walter Bertram (Martha Eustis)</t>
  </si>
  <si>
    <t>Stewart, Mr Albert A</t>
  </si>
  <si>
    <t>Stone, Mrs George Nelson (Martha E)</t>
  </si>
  <si>
    <t>Straus, Mr Isidor</t>
  </si>
  <si>
    <t>Straus, Mrs Isidor (Ida Blun)</t>
  </si>
  <si>
    <t>Sutton, Mr Frederick</t>
  </si>
  <si>
    <t>Swift, Mrs Frederick Joel (Margaret Welles Barron)</t>
  </si>
  <si>
    <t>Taussig, Mr Emil</t>
  </si>
  <si>
    <t>Taussig, Mrs Emil (Tillie Mandelbaum)</t>
  </si>
  <si>
    <t>Taussig, Miss Ruth</t>
  </si>
  <si>
    <t>Taylor, Mr Elmer Zebley</t>
  </si>
  <si>
    <t>Taylor, Mrs Elmer Zebley (Juliet Cummins Wright)</t>
  </si>
  <si>
    <t>Thayer, Mr John Borland</t>
  </si>
  <si>
    <t>Thayer, Mrs John Borland (Marian Longstreth Morris)</t>
  </si>
  <si>
    <t>Thayer, Mr John Borland, jr</t>
  </si>
  <si>
    <t>Thorne, Mr George (alias of: Mr George Rosenshine)</t>
  </si>
  <si>
    <t>Thorne, Mrs Gertrude Maybelle</t>
  </si>
  <si>
    <t>Tucker, Mr Gilbert Milligan, jr</t>
  </si>
  <si>
    <t>Uruchurtu, Mr Manuel E</t>
  </si>
  <si>
    <t>Van Derhoef, Mr Wyckoff</t>
  </si>
  <si>
    <t>Walker, Mr William Anderson</t>
  </si>
  <si>
    <t>Warren, Mr Frank Manley</t>
  </si>
  <si>
    <t>Warren, Mrs Frank Manley (Anna S Atkinson)</t>
  </si>
  <si>
    <t>Weir, Col John</t>
  </si>
  <si>
    <t>White, Mrs J Stuart (Ella Holmes)</t>
  </si>
  <si>
    <t>White, Mr Percival Wayland</t>
  </si>
  <si>
    <t>White, Mr Richard Frasar</t>
  </si>
  <si>
    <t>Wick, Mr George Dennick</t>
  </si>
  <si>
    <t>Wick, Mrs George Dennick (Martha Hitchcock)</t>
  </si>
  <si>
    <t>Wick, Miss Mary Natalie</t>
  </si>
  <si>
    <t>Widener, Mr George Dunton</t>
  </si>
  <si>
    <t>Widener, Mrs George Dunton (Eleanor Elkins)</t>
  </si>
  <si>
    <t>Widener, Mr Harry Elkins</t>
  </si>
  <si>
    <t>Willard, Miss Constance</t>
  </si>
  <si>
    <t>Williams, Mr Charles Duane</t>
  </si>
  <si>
    <t>Williams, Mr Fletcher Lambert</t>
  </si>
  <si>
    <t>Williams, Mr Richard Norris II</t>
  </si>
  <si>
    <t>Woolner, Mr Hugh</t>
  </si>
  <si>
    <t>Wright, Mr George</t>
  </si>
  <si>
    <t>Young, Miss Marie Grice</t>
  </si>
  <si>
    <t xml:space="preserve">Barber, Ms </t>
  </si>
  <si>
    <t>Bazzani, Ms Albina</t>
  </si>
  <si>
    <t>Bidois, Miss Rosalie</t>
  </si>
  <si>
    <t>Bird, Ms Ellen</t>
  </si>
  <si>
    <t>Bissetti, Ms Amelia</t>
  </si>
  <si>
    <t>Burns, Ms Elizabeth Margaret</t>
  </si>
  <si>
    <t>Chaudanson, Ms         Victorine</t>
  </si>
  <si>
    <t>Cleaver, Ms Alice</t>
  </si>
  <si>
    <t>Daniels, Ms Sarah</t>
  </si>
  <si>
    <t>Endres, Miss Caroline Louise</t>
  </si>
  <si>
    <t>Farthing, Mr John</t>
  </si>
  <si>
    <t>Fleming, Ms Margaret</t>
  </si>
  <si>
    <t>Francatelli, Ms Laura Mabel</t>
  </si>
  <si>
    <t>Fry, Mr Richard</t>
  </si>
  <si>
    <t xml:space="preserve">Geiger, Miss Emily </t>
  </si>
  <si>
    <t>Giglio, Mr Victor</t>
  </si>
  <si>
    <t>Harrington, Mr Charles</t>
  </si>
  <si>
    <t>Harrison, Mr William   Henry</t>
  </si>
  <si>
    <t>Hassah, Mr Hamad</t>
  </si>
  <si>
    <t>Icabad (Icabod), Ms</t>
  </si>
  <si>
    <t>Keeping, Mr Edwin</t>
  </si>
  <si>
    <t>Kenchen, Ms Amelia</t>
  </si>
  <si>
    <t>LeRoy, Miss Berthe</t>
  </si>
  <si>
    <t>Lesneur, Mr Gustave</t>
  </si>
  <si>
    <t>Maloney, Ms</t>
  </si>
  <si>
    <t>Oliva, Mlle</t>
  </si>
  <si>
    <t>Pericault, Ms</t>
  </si>
  <si>
    <t>Ringhini, Mr Sante</t>
  </si>
  <si>
    <t>Robbins, Mr Victor</t>
  </si>
  <si>
    <t>Segesser, Mlle Emma</t>
  </si>
  <si>
    <t>Seredeca, Ms</t>
  </si>
  <si>
    <t>Ward, Ms Anna</t>
  </si>
  <si>
    <t>Wilson, Ms Helen</t>
  </si>
  <si>
    <t>Abelson, Mr Samuel</t>
  </si>
  <si>
    <t>2nd</t>
  </si>
  <si>
    <t>Abelson, Mrs Samuel (Anna)</t>
  </si>
  <si>
    <t>Andrew, Mr Edgar Samuel</t>
  </si>
  <si>
    <t>Andrew, Mr Frank</t>
  </si>
  <si>
    <t>Angle, Mr William A</t>
  </si>
  <si>
    <t>Angle, Mrs William A (Florence)</t>
  </si>
  <si>
    <t>Ashby, Mr John</t>
  </si>
  <si>
    <t>Bailey, Mr Percy Andrew</t>
  </si>
  <si>
    <t>Baimbrigge, Mr Charles R</t>
  </si>
  <si>
    <t>Balls, Mrs Ada E Hall</t>
  </si>
  <si>
    <t>Banfield, Mr Frederick J</t>
  </si>
  <si>
    <t>Bateman, Rev Robert James</t>
  </si>
  <si>
    <t>Beane, Mr Edward</t>
  </si>
  <si>
    <t>Beane, Mrs Edward (Ethel Clarke)</t>
  </si>
  <si>
    <t>Beauchamp, Mr Henry James</t>
  </si>
  <si>
    <t>Becker, Mrs Allen Oliver (Nellie E Baumgardner)</t>
  </si>
  <si>
    <t>Becker, Miss Marion Louise</t>
  </si>
  <si>
    <t>Becker, Master Richard F</t>
  </si>
  <si>
    <t>Becker, Miss Ruth Elizabeth</t>
  </si>
  <si>
    <t>Beesley, Mr Lawrence</t>
  </si>
  <si>
    <t>Bentham, Miss Lilian W</t>
  </si>
  <si>
    <t>Berriman, Mr William S</t>
  </si>
  <si>
    <t>Botsford, Mr William Hull</t>
  </si>
  <si>
    <t>Bowenur, Mr Solomon</t>
  </si>
  <si>
    <t>Bracken, Mr James H</t>
  </si>
  <si>
    <t>Brown, Miss Edith E</t>
  </si>
  <si>
    <t>Brown, Mr Thomas William Solomon</t>
  </si>
  <si>
    <t>Brown, Mrs Thomas William Solomon (Elizabeth C)</t>
  </si>
  <si>
    <t>Bryhl, Miss Dagmar</t>
  </si>
  <si>
    <t>Bryhl, Mr Kurt Arnold Gottfrid</t>
  </si>
  <si>
    <t>Buss, Miss Kate</t>
  </si>
  <si>
    <t>Butler, Mr Reginald Fenton</t>
  </si>
  <si>
    <t>Byles, Rev Thomas Roussel D</t>
  </si>
  <si>
    <t>Bystrom, Mrs Carolina</t>
  </si>
  <si>
    <t>Caldwell, Mr Albert Francis</t>
  </si>
  <si>
    <t>Caldwell, Mrs Albert Francis (Sylvia Mae Harbaugh)</t>
  </si>
  <si>
    <t>Caldwell, Master Alden Gates</t>
  </si>
  <si>
    <t>Cameron, Miss Clear</t>
  </si>
  <si>
    <t>Campbell, Mr William</t>
  </si>
  <si>
    <t>Carbines, Mr William</t>
  </si>
  <si>
    <t>Carter, Rev Ernest Courtenay</t>
  </si>
  <si>
    <t>Carter, Mrs Ernest Courtenay (Lillian Hughes)</t>
  </si>
  <si>
    <t>Chapman, Mr Charles Henry</t>
  </si>
  <si>
    <t>Chapman, Mr John Henry</t>
  </si>
  <si>
    <t>Chapman, Mrs John Henry (Elizabeth Lawry)</t>
  </si>
  <si>
    <t>Christy, Mrs Alice Frances</t>
  </si>
  <si>
    <t>Christy, Miss Julie</t>
  </si>
  <si>
    <t>Clarke, Mr Charles V</t>
  </si>
  <si>
    <t>Clarke, Mrs Charles V (Ada Maria)</t>
  </si>
  <si>
    <t>Coleridge, Mr Reginald Charles</t>
  </si>
  <si>
    <t>Collander, Mr Erik</t>
  </si>
  <si>
    <t>Collett, Mr Sidney C Stuart</t>
  </si>
  <si>
    <t>Collyer, Mr Harvey</t>
  </si>
  <si>
    <t>Collyer, Mrs Harvey (Charlotte Tate)</t>
  </si>
  <si>
    <t>Collyer, Miss Marjorie</t>
  </si>
  <si>
    <t>Cook, Mrs Selena Rogers</t>
  </si>
  <si>
    <t>Corbett, Mrs Walter H (Irene Colvin)</t>
  </si>
  <si>
    <t>Corey, Mrs Percy C (Mary Phyllis Elizabeth Miller)</t>
  </si>
  <si>
    <t>Cotterill, Mr Harry</t>
  </si>
  <si>
    <t>Cunningham, Mr Alfred Fleming</t>
  </si>
  <si>
    <t>Davies, Mr Charles Henry</t>
  </si>
  <si>
    <t>Davis, Mrs Agnes</t>
  </si>
  <si>
    <t>Davis, Master John Morgan</t>
  </si>
  <si>
    <t>Davis, Miss Mary</t>
  </si>
  <si>
    <t>Deacon, Mr Percy</t>
  </si>
  <si>
    <t>de Brito, Mr Jose Joaquim</t>
  </si>
  <si>
    <t>del Carlo, Mr Sebastiano</t>
  </si>
  <si>
    <t>del Carlo, Mrs Sebastiano (Argenia Genovese)</t>
  </si>
  <si>
    <t>Denbury, Mr Herbert</t>
  </si>
  <si>
    <t>Dibden, Mr William</t>
  </si>
  <si>
    <t>Doling, Mrs Ada</t>
  </si>
  <si>
    <t>Doling, Miss Elsie</t>
  </si>
  <si>
    <t>Downton (?Douton), Mr William James</t>
  </si>
  <si>
    <t>Drew, Mr James Vivian</t>
  </si>
  <si>
    <t>Drew, Mrs James Vivian (Lulu Thorne Christian)</t>
  </si>
  <si>
    <t>Drew, Master Marshall Brines</t>
  </si>
  <si>
    <t>Duran y More, Miss Asuncion</t>
  </si>
  <si>
    <t>Duran y More, Miss Florentina</t>
  </si>
  <si>
    <t>Eitemiller, Mr George Floyd</t>
  </si>
  <si>
    <t>Enander, Mr Ingvar</t>
  </si>
  <si>
    <t>Fahlstrom, Mr Arne Jonas</t>
  </si>
  <si>
    <t>Faunthorpe, Mr Harry</t>
  </si>
  <si>
    <t>Faunthorpe, Mrs Lizzie (see Wilkinson, E)</t>
  </si>
  <si>
    <t>Fillbrook, Mr Charles</t>
  </si>
  <si>
    <t>Fox, Mr Stanley H</t>
  </si>
  <si>
    <t>Frost, Mr Anthony (Archie) W</t>
  </si>
  <si>
    <t>Funk, Miss Annie C</t>
  </si>
  <si>
    <t>Fynney, Mr Joseph J</t>
  </si>
  <si>
    <t>Gale, Mr Harry</t>
  </si>
  <si>
    <t>Gale, Mr Shadrach</t>
  </si>
  <si>
    <t>Garside, Miss Ethel</t>
  </si>
  <si>
    <t>Gaskell, Mr Alfred</t>
  </si>
  <si>
    <t>Gavey, Mr Lawrence</t>
  </si>
  <si>
    <t>Gilbert, Mr William</t>
  </si>
  <si>
    <t>Giles, Mr Edgar</t>
  </si>
  <si>
    <t>Giles, Mr Frederick</t>
  </si>
  <si>
    <t>Giles, Mr Ralph</t>
  </si>
  <si>
    <t>Gill, Mr John W</t>
  </si>
  <si>
    <t>Gillespie, Mr William</t>
  </si>
  <si>
    <t>Givard, Mr Hans Christensen</t>
  </si>
  <si>
    <t>Greenberg, Mr Samuel</t>
  </si>
  <si>
    <t>Hale, Mr Reginald</t>
  </si>
  <si>
    <t>Hamalainen, Mrs William (Anna)</t>
  </si>
  <si>
    <t>Hamalainen, Master Viljo</t>
  </si>
  <si>
    <t>Harbeck, Mr William H</t>
  </si>
  <si>
    <t>Harper, Rev John</t>
  </si>
  <si>
    <t>Harper, Miss Nina</t>
  </si>
  <si>
    <t>Harris, Mr George</t>
  </si>
  <si>
    <t>Harris, Mr Walter</t>
  </si>
  <si>
    <t>Hart, Mr Benjamin</t>
  </si>
  <si>
    <t>Hart, Mrs Benjamin (Esther)</t>
  </si>
  <si>
    <t>Hart, Miss Eva Miriam</t>
  </si>
  <si>
    <t>Herman, Miss Alice</t>
  </si>
  <si>
    <t>Herman, Miss Kate</t>
  </si>
  <si>
    <t>Herman, Mr Samuel</t>
  </si>
  <si>
    <t>Herman, Mrs Samuel (Jane Laver)</t>
  </si>
  <si>
    <t>Hewlett, Mrs Mary D</t>
  </si>
  <si>
    <t>Hickman, Mr Leonard Mark</t>
  </si>
  <si>
    <t>Hickman, Mr Lewis</t>
  </si>
  <si>
    <t>Hickman, Mr Stanley George</t>
  </si>
  <si>
    <t>Hiltunen, Miss Marta</t>
  </si>
  <si>
    <t>Hocking, Mrs Elizabeth</t>
  </si>
  <si>
    <t>Hocking, Mr George</t>
  </si>
  <si>
    <t>Hocking, Miss Ellen (Nellie)</t>
  </si>
  <si>
    <t>Hocking, Mr Samuel James</t>
  </si>
  <si>
    <t>Hodges, Mr Henry Price</t>
  </si>
  <si>
    <t>Hold, Mr Stephen</t>
  </si>
  <si>
    <t>Hold, Mrs Stephen (Annie Margaret)</t>
  </si>
  <si>
    <t>Hood, Mr Ambrose, Jr</t>
  </si>
  <si>
    <t>Hosono, Mr Masafumi</t>
  </si>
  <si>
    <t>Howard, Mr Benjamin</t>
  </si>
  <si>
    <t>Howard, Mrs Benjamin (Ellen Truelove)</t>
  </si>
  <si>
    <t>Hunt, Mr George Henry</t>
  </si>
  <si>
    <t>Ilett, Miss Bertha</t>
  </si>
  <si>
    <t>Jacobsohn Mr Samuel</t>
  </si>
  <si>
    <t>Jacobsohn, Mrs Sidney Samuel (Amy Frances Christy)</t>
  </si>
  <si>
    <t>Jarvis, Mr John Denzil</t>
  </si>
  <si>
    <t>Jefferys, Mr Clifford</t>
  </si>
  <si>
    <t>Jefferys, Mr Ernest</t>
  </si>
  <si>
    <t>Jenkin, Mr Stephen Curnow</t>
  </si>
  <si>
    <t>Jerwan, Mrs Amin S (Marie Thuillard)</t>
  </si>
  <si>
    <t>Kantor, Mr Sinai</t>
  </si>
  <si>
    <t>Kantor, Mrs Sinai (Miriam Sternim)</t>
  </si>
  <si>
    <t>Karnes, Mrs J Frank (Claire Bennett)</t>
  </si>
  <si>
    <t>Keane, Mr Daniel</t>
  </si>
  <si>
    <t>Keane, Miss Nora A</t>
  </si>
  <si>
    <t>Kelly, Mrs Florence (Fannie)</t>
  </si>
  <si>
    <t>Kirkland, Rev Charles Leonard</t>
  </si>
  <si>
    <t>Knight, Mr Robert</t>
  </si>
  <si>
    <t>Kvillner, Mr Johan Henrik Johannesson</t>
  </si>
  <si>
    <t>Lahtinen, Rev William</t>
  </si>
  <si>
    <t>Lahtinen, Mrs William (Anna Sylvan)</t>
  </si>
  <si>
    <t>Lamb, Mr John James</t>
  </si>
  <si>
    <t>Lemore, Mrs Amelia</t>
  </si>
  <si>
    <t>LaRoche, Mr Joseph</t>
  </si>
  <si>
    <t>LaRoche, Mrs Joseph (Juliet)</t>
  </si>
  <si>
    <t>LaRoche, Miss Louise</t>
  </si>
  <si>
    <t>LaRoche, Miss Simonne</t>
  </si>
  <si>
    <t>Lehmann, Miss Bertha</t>
  </si>
  <si>
    <t>Leitch, Miss Jessie</t>
  </si>
  <si>
    <t>Levy, Mr Rene Jacques</t>
  </si>
  <si>
    <t>Leyson, Mr Robert William Norman</t>
  </si>
  <si>
    <t>Lingan, Mr John</t>
  </si>
  <si>
    <t>Louch, Mr Charles Alexander</t>
  </si>
  <si>
    <t>Louch, Mrs Charles Alexander (Alice Adelaide)</t>
  </si>
  <si>
    <t>Mack, Mrs Mary</t>
  </si>
  <si>
    <t>Malachard, Mr Noel</t>
  </si>
  <si>
    <t>Mallet, Mr Albert</t>
  </si>
  <si>
    <t>Mallet, Mrs Albert (Antoinette)</t>
  </si>
  <si>
    <t>Mallet, Master Andre</t>
  </si>
  <si>
    <t>Mangiavacchi, Mr Serafino Emilio</t>
  </si>
  <si>
    <t>Mantvila, Rev Joseph</t>
  </si>
  <si>
    <t>Marshall, Mrs Kate Louise Phillips</t>
  </si>
  <si>
    <t>Matthews, Mr William John</t>
  </si>
  <si>
    <t>Maybery, Mr Frank H</t>
  </si>
  <si>
    <t>McCrae, Mr Arthur Gordon</t>
  </si>
  <si>
    <t>McCrie, Mr James Matthew</t>
  </si>
  <si>
    <t>McKane, Mr Peter D</t>
  </si>
  <si>
    <t>Mellenger, Mrs Elizabeth Anne</t>
  </si>
  <si>
    <t>Mellenger, Miss Madeleine Violet</t>
  </si>
  <si>
    <t>Mellor, Mr William John</t>
  </si>
  <si>
    <t>Meyer, Mr August</t>
  </si>
  <si>
    <t>Milling, Mr Jacob Christian</t>
  </si>
  <si>
    <t>Mitchell, Mr Henry Michael</t>
  </si>
  <si>
    <t>Moraweck, Dr Ernest</t>
  </si>
  <si>
    <t>Morley, Mr William</t>
  </si>
  <si>
    <t>Mudd, Mr Thomas C</t>
  </si>
  <si>
    <t>Myles, Mr Thomas Francis</t>
  </si>
  <si>
    <t>Nasser (Nasrallah), Mr Nicholas</t>
  </si>
  <si>
    <t>Nasser (Nasrallah), Mrs Nicholas</t>
  </si>
  <si>
    <t>Navratil, Master Edmond Roger</t>
  </si>
  <si>
    <t>Navratil, Mr Michel</t>
  </si>
  <si>
    <t>Navratil, Master Michel M</t>
  </si>
  <si>
    <t>Nesson, Mr Israel</t>
  </si>
  <si>
    <t>Nicholls, Mr Joseph Charles</t>
  </si>
  <si>
    <t>Norman, Mr Robert Douglas</t>
  </si>
  <si>
    <t>Nourney, Mr Alfred (aka Baron von Drachstedt)</t>
  </si>
  <si>
    <t>Nye, Mrs Elizabeth Ramell</t>
  </si>
  <si>
    <t>Otter, Mr Richard</t>
  </si>
  <si>
    <t>Oxenham, Mr Percy Thomas</t>
  </si>
  <si>
    <t>Padro y Manent, Mr Julian</t>
  </si>
  <si>
    <t>Pain, Dr Alfred</t>
  </si>
  <si>
    <t>Pallas y Castello, Mr Emilio</t>
  </si>
  <si>
    <t>Parker, Mr Clifford R</t>
  </si>
  <si>
    <t>Parkes, Mr Francis (Frank)</t>
  </si>
  <si>
    <t>Parrish, Mrs Lutie Davis</t>
  </si>
  <si>
    <t>Pengelly, Mr Frederick</t>
  </si>
  <si>
    <t>Peruschitz, Rev Joseph M</t>
  </si>
  <si>
    <t>Phillips, Miss Alice</t>
  </si>
  <si>
    <t>Phillips, Mr Robert</t>
  </si>
  <si>
    <t>Pinsky, Miss Rosa</t>
  </si>
  <si>
    <t>Ponesell, Mr Martin</t>
  </si>
  <si>
    <t>Portaluppi, Mr Emilio</t>
  </si>
  <si>
    <t>Pulbaum, Mr Frank</t>
  </si>
  <si>
    <t>Quick, Mrs Frederick C (Jane Richards)</t>
  </si>
  <si>
    <t>Quick, Miss Phyllis May</t>
  </si>
  <si>
    <t>Quick, Miss Winifred Vera</t>
  </si>
  <si>
    <t>Reeves, Mr David</t>
  </si>
  <si>
    <t>Renouf, Mr Peter Henry</t>
  </si>
  <si>
    <t>Renouf, Mrs Peter Henry (Lillian Jefferys)</t>
  </si>
  <si>
    <t>Reynaldo, Mrs Encarnacion</t>
  </si>
  <si>
    <t>Richard, Mr Emil</t>
  </si>
  <si>
    <t>Richards, Master George Sidney</t>
  </si>
  <si>
    <t>Richards, Mrs Sidney (Emily Hocking)</t>
  </si>
  <si>
    <t>Richards, Master William Rowe</t>
  </si>
  <si>
    <t>Ridsdale, Miss Lucy</t>
  </si>
  <si>
    <t>Rogers, Mr Harry</t>
  </si>
  <si>
    <t>Rugg, Miss Emily</t>
  </si>
  <si>
    <t>Sedgwick, Mr Charles Frederick Waddington</t>
  </si>
  <si>
    <t>Sharp, Mr Percival</t>
  </si>
  <si>
    <t>Shelley, Mrs William (Imanita)</t>
  </si>
  <si>
    <t>Silven, Miss Lyyli</t>
  </si>
  <si>
    <t>Sincock, Miss Maude</t>
  </si>
  <si>
    <t>Siukonnen, Miss Anna</t>
  </si>
  <si>
    <t>Sjostedt, Mr Ernst Adolf</t>
  </si>
  <si>
    <t>Slayter, Miss Hilda Mary</t>
  </si>
  <si>
    <t>Slemen, Mr Richard James</t>
  </si>
  <si>
    <t>Smith (Schmidt), Mr Augustus</t>
  </si>
  <si>
    <t>Smith, Miss Marion</t>
  </si>
  <si>
    <t>Sobey, Mr Hayden</t>
  </si>
  <si>
    <t>Stanton, Mr Samuel Ward</t>
  </si>
  <si>
    <t>Stokes, Mr Philip Joseph</t>
  </si>
  <si>
    <t>Sweet, Mr George</t>
  </si>
  <si>
    <t>Toomey, Miss Ellen</t>
  </si>
  <si>
    <t>Troupiansky, Mr Moses Aaron</t>
  </si>
  <si>
    <t>Trout, Mrs William H (Jessie L)</t>
  </si>
  <si>
    <t>Troutt, Miss Edwina Celia</t>
  </si>
  <si>
    <t>Turpin, Mr William John</t>
  </si>
  <si>
    <t>Turpin, Mrs William John (Dorothy Anne Wonnacott)</t>
  </si>
  <si>
    <t>Veale, Mr James</t>
  </si>
  <si>
    <t>Waelens, Mr Achille</t>
  </si>
  <si>
    <t>Walcroft, Miss Nellie</t>
  </si>
  <si>
    <t>Ware, Mr John James</t>
  </si>
  <si>
    <t>Ware, Mrs John James (Florence Louise Long)</t>
  </si>
  <si>
    <t>Ware, Mr William J</t>
  </si>
  <si>
    <t>Watson, Mr Ennis Hastings</t>
  </si>
  <si>
    <t>Watt, Miss Bertha</t>
  </si>
  <si>
    <t>Watt, Mrs James (Bessie Inglis Milne)</t>
  </si>
  <si>
    <t>Webber, Miss Susan</t>
  </si>
  <si>
    <t>Weisz, Mr Leopold</t>
  </si>
  <si>
    <t>Weisz, Mrs Leopold (Mathilde)</t>
  </si>
  <si>
    <t>Wells, Mrs Arthur H (Addie Trevaskis)</t>
  </si>
  <si>
    <t>Wells, Miss Joan</t>
  </si>
  <si>
    <t>Wells, Master Ralph Lester</t>
  </si>
  <si>
    <t>West, Miss Barbara J</t>
  </si>
  <si>
    <t>West, Miss Constance Mirium</t>
  </si>
  <si>
    <t>West, Mr Edwy Arthur</t>
  </si>
  <si>
    <t>West, Mrs Edwy Arthur (Ada Mary)</t>
  </si>
  <si>
    <t>Wheadon, Mr Edward</t>
  </si>
  <si>
    <t>Wheeler, Mr Edwin</t>
  </si>
  <si>
    <t>Wheeler, Mr Frederick</t>
  </si>
  <si>
    <t>Wilhelms, Mr Charles</t>
  </si>
  <si>
    <t>Wilkinson, Mrs Elizabeth Anne</t>
  </si>
  <si>
    <t>Williams, Mr Charles Eugene</t>
  </si>
  <si>
    <t>Wright, Miss Marion</t>
  </si>
  <si>
    <t>Yrois, Miss Henriette</t>
  </si>
  <si>
    <t>Aldworth, Mr Charles Augustus</t>
  </si>
  <si>
    <t>Brown, Miss Mildred</t>
  </si>
  <si>
    <t>Pernot, Mr Rene</t>
  </si>
  <si>
    <t>Swane, Mr George</t>
  </si>
  <si>
    <t>Abbing, Mr Anthony</t>
  </si>
  <si>
    <t>3rd</t>
  </si>
  <si>
    <t>Abbott, Master Eugene Joseph</t>
  </si>
  <si>
    <t>Abbott, Mr Rossmore Edward</t>
  </si>
  <si>
    <t>Abbott, Mrs Stanton (Rosa)</t>
  </si>
  <si>
    <t>Abelseth, Miss Anna Karen</t>
  </si>
  <si>
    <t>Abelseth, Mr Olaus</t>
  </si>
  <si>
    <t>Abraham, Mrs Joseph (Sophie Easu)</t>
  </si>
  <si>
    <t>Abrahamsson, Mr August</t>
  </si>
  <si>
    <t>Adahl, Mr Mauritz Nils Martin</t>
  </si>
  <si>
    <t>Adams, Mr John</t>
  </si>
  <si>
    <t>Ahlin, Mrs Johanna Persdotter</t>
  </si>
  <si>
    <t>Ahmed, Mr Ali</t>
  </si>
  <si>
    <t>Aijo-Nirva, Mr Isak</t>
  </si>
  <si>
    <t>Aks, Mrs Sam (Leah Rosen)</t>
  </si>
  <si>
    <t>Aks, Master Philip</t>
  </si>
  <si>
    <t>Alexander, Mr William</t>
  </si>
  <si>
    <t>Alhomaki, Mr Ilmari Rudolf</t>
  </si>
  <si>
    <t>Ali, Mr William</t>
  </si>
  <si>
    <t>Allen, Mr William Henry</t>
  </si>
  <si>
    <t>Allum, Mr Owen George</t>
  </si>
  <si>
    <t>Andersen, Mr Albert Karvin</t>
  </si>
  <si>
    <t>Andersen, Mr Thor Olsvigen</t>
  </si>
  <si>
    <t>Andersson, Mr Anders Johan</t>
  </si>
  <si>
    <t>Andersson, Mrs Anders Johan (Alfrida K Brogren)</t>
  </si>
  <si>
    <t>Andersson, Miss Ebba Iris</t>
  </si>
  <si>
    <t>Andersson, Miss Ellis Anna Maria</t>
  </si>
  <si>
    <t>Andersson, Miss Erna</t>
  </si>
  <si>
    <t>Andersson, Miss Ida Augusta Margareta</t>
  </si>
  <si>
    <t>Andersson, Miss Ingeborg Constancia</t>
  </si>
  <si>
    <t>Andersson, Mr Johan Samuel</t>
  </si>
  <si>
    <t>Andersson, Miss Sigrid Elizabeth</t>
  </si>
  <si>
    <t>Andersson, Master Sigvard Harald Elias</t>
  </si>
  <si>
    <t>Andreasson, Mr Paul Edvin</t>
  </si>
  <si>
    <t>Angheloff, Mr Minko</t>
  </si>
  <si>
    <t>Arnold, Mr Josef</t>
  </si>
  <si>
    <t>Arnold, Mrs Josef (Josephine Frank)</t>
  </si>
  <si>
    <t>Aronsson, Mr Ernst Axel Algot</t>
  </si>
  <si>
    <t>Asim, Mr Adola</t>
  </si>
  <si>
    <t>Asplund, Mr Carl Oscar Vilhelm Gustafsson</t>
  </si>
  <si>
    <t>Asplund, Mrs Carl Oscar (Selma Augusta Johansson)</t>
  </si>
  <si>
    <t>Asplund, Master Carl Edgar</t>
  </si>
  <si>
    <t>Asplund, Master Clarence Gustaf Hugo</t>
  </si>
  <si>
    <t>Aspland, Master Edvin Rojj Felix</t>
  </si>
  <si>
    <t>Asplund, Master Filip Oscar</t>
  </si>
  <si>
    <t>Asplund, Mr John Charles</t>
  </si>
  <si>
    <t>Asplund, Miss Lillian Gertrud</t>
  </si>
  <si>
    <t>Assaf, Mr Gerios</t>
  </si>
  <si>
    <t>Assaf, Mrs Mariana</t>
  </si>
  <si>
    <t>Assam, Mr Ali</t>
  </si>
  <si>
    <t>Attalah, Miss Malaka</t>
  </si>
  <si>
    <t>Attala (Kalil), Mr Solomon</t>
  </si>
  <si>
    <t>Augustsson, Mr Albert</t>
  </si>
  <si>
    <t>Baccos, Mr Rafoul</t>
  </si>
  <si>
    <t>Backstrom, Mr Karl Alfred</t>
  </si>
  <si>
    <t>Backstrom, Mrs Karl Alfred (Maria Mathilda Gustafsson)</t>
  </si>
  <si>
    <t>Baclini, Miss Eugenie</t>
  </si>
  <si>
    <t>Baclini, Miss Helene</t>
  </si>
  <si>
    <t>Baclini, Miss Maria</t>
  </si>
  <si>
    <t>Baclini, Mrs Solomon (Latifa)</t>
  </si>
  <si>
    <t>Badman, Miss Emily Louisa</t>
  </si>
  <si>
    <t>Badt, Mr Mohamed</t>
  </si>
  <si>
    <t>Balkic, Mr Cerin</t>
  </si>
  <si>
    <t>Banoura, Miss Ayout</t>
  </si>
  <si>
    <t>Barbara, Mrs Catherine</t>
  </si>
  <si>
    <t>Barbara, Miss Saude</t>
  </si>
  <si>
    <t>Barry, Miss Julia</t>
  </si>
  <si>
    <t>Barton, Mr David</t>
  </si>
  <si>
    <t>Beavan, Mr William Thomas</t>
  </si>
  <si>
    <t>Bengtsson, Mr John Viktor</t>
  </si>
  <si>
    <t>Berglund, Mr Karl Ivar Sven</t>
  </si>
  <si>
    <t>Betros, Mr Tannous</t>
  </si>
  <si>
    <t>Bing, Mr Lee</t>
  </si>
  <si>
    <t>Birkeland, Mr Hans</t>
  </si>
  <si>
    <t>Bjorklund, Ernst Herbert</t>
  </si>
  <si>
    <t>Bostandyeff, Mr Guentcho</t>
  </si>
  <si>
    <t>Boulos, Master Akar</t>
  </si>
  <si>
    <t>Boulos, Mr Hanna</t>
  </si>
  <si>
    <t>Boulos, Mrs Joseph (Sultana)</t>
  </si>
  <si>
    <t>Boulos, Miss Laura</t>
  </si>
  <si>
    <t>Bourke, Mr John</t>
  </si>
  <si>
    <t>Bourke, Mrs John (Catherine)</t>
  </si>
  <si>
    <t>Bourke, Miss Mary</t>
  </si>
  <si>
    <t>Bowen, Mr David</t>
  </si>
  <si>
    <t>Bradley, Miss Bridget Delia</t>
  </si>
  <si>
    <t>Braf, Miss Elin Ester Maria</t>
  </si>
  <si>
    <t>Brahim, Mr Youssef</t>
  </si>
  <si>
    <t>Braund, Mr Lewis Richard</t>
  </si>
  <si>
    <t>Braund, Mr Owen Harris</t>
  </si>
  <si>
    <t>Brobek, Mr Karl Rudolf</t>
  </si>
  <si>
    <t>Brocklebank, Mr William Alfred</t>
  </si>
  <si>
    <t>Buckley, Mr Daniel</t>
  </si>
  <si>
    <t>Buckley, Miss Katherine</t>
  </si>
  <si>
    <t>Burke, Mr Jeremiah</t>
  </si>
  <si>
    <t>Burns, Miss Mary Delia</t>
  </si>
  <si>
    <t>Cacic, Mr Grego</t>
  </si>
  <si>
    <t>Cacic, Mr Luka</t>
  </si>
  <si>
    <t>Cacic, Mr Manda</t>
  </si>
  <si>
    <t>Cacic, Mr Maria</t>
  </si>
  <si>
    <t>Calic, Mr Peter</t>
  </si>
  <si>
    <t>Canavan, Miss Mary</t>
  </si>
  <si>
    <t>Canavan, Mr Patrick</t>
  </si>
  <si>
    <t>Cann, Mr Ernest</t>
  </si>
  <si>
    <t>Caram (Kareem), Mr Joseph</t>
  </si>
  <si>
    <t>Caram (Kareem), Mrs Joseph (Maria Elias)</t>
  </si>
  <si>
    <t>Carlsson, Mr Carl Robert</t>
  </si>
  <si>
    <t>Carlsson, Mr Julius</t>
  </si>
  <si>
    <t>Carlsson, Mr August Sigfrid</t>
  </si>
  <si>
    <t>Carr, Miss Helen</t>
  </si>
  <si>
    <t>Carr, Miss Jeannie</t>
  </si>
  <si>
    <t>Carver, Mr Alfred John</t>
  </si>
  <si>
    <t>Cassem, Mr Nassef Belmenly</t>
  </si>
  <si>
    <t>Celotti, Mr Francesco</t>
  </si>
  <si>
    <t>Chartens, Mr David</t>
  </si>
  <si>
    <t>Chebab, Mr Emir Farres</t>
  </si>
  <si>
    <t>Chip, Mr Chang</t>
  </si>
  <si>
    <t>Christmann, Mr Emil</t>
  </si>
  <si>
    <t>Chronopoulos, Mr Apostolos</t>
  </si>
  <si>
    <t>Chronopoulos, Mr Demetrios</t>
  </si>
  <si>
    <t>Coelho, Mr Domingos Fernandes</t>
  </si>
  <si>
    <t>Cohen, Mr Gurshon (Gus)</t>
  </si>
  <si>
    <t>Colbert, Mr Patrick</t>
  </si>
  <si>
    <t>Coleff, Mr Fotio</t>
  </si>
  <si>
    <t>Coleff, Mr Peyo</t>
  </si>
  <si>
    <t>Conlin, Mr Thomas Henry</t>
  </si>
  <si>
    <t>Connaghton, Mr Michael</t>
  </si>
  <si>
    <t>Connolly, Miss Kate</t>
  </si>
  <si>
    <t>Connors, Mr Patrick</t>
  </si>
  <si>
    <t>Cook, Mr Jacob</t>
  </si>
  <si>
    <t>Cor, Mr Bartol</t>
  </si>
  <si>
    <t>Cor, Mr Ivan</t>
  </si>
  <si>
    <t>Cor, Mr Ludovik</t>
  </si>
  <si>
    <t>Corn, Mr Harry</t>
  </si>
  <si>
    <t>Coutts, Mrs William (Minnie)</t>
  </si>
  <si>
    <t>Coutts, Master Neville</t>
  </si>
  <si>
    <t>Coutts, Master William Leslie</t>
  </si>
  <si>
    <t>Coxon, Mr Daniel</t>
  </si>
  <si>
    <t>Crease, Mr Ernest James</t>
  </si>
  <si>
    <t>Cribb, Mr John Hatfield</t>
  </si>
  <si>
    <t>Cribb, Miss Laura Alice</t>
  </si>
  <si>
    <t>Daher, Mr Tannous</t>
  </si>
  <si>
    <t>Dahl, Mr Charles Edward</t>
  </si>
  <si>
    <t>Dahlberg, Miss Gerda Ulrika</t>
  </si>
  <si>
    <t>Dakic, Mr Branko</t>
  </si>
  <si>
    <t>Daly, Mr Eugene</t>
  </si>
  <si>
    <t>Daly, Miss Marcella</t>
  </si>
  <si>
    <t>Danbom, Mr Ernst Gilbert</t>
  </si>
  <si>
    <t>Danbom, Mrs Ernst Gilbert (Anna Sigrid Maria Brogren)</t>
  </si>
  <si>
    <t>Danbom, Master Gilbert Sigvard Emanuel</t>
  </si>
  <si>
    <t>Danoff, Mr Yoto</t>
  </si>
  <si>
    <t>Dantchoff, Mr Khristo</t>
  </si>
  <si>
    <t>Davies, Mr Alfred</t>
  </si>
  <si>
    <t>Davies, Mr Evan</t>
  </si>
  <si>
    <t>Davies, Mr John</t>
  </si>
  <si>
    <t>Davies, Mr Joseph</t>
  </si>
  <si>
    <t>Davison, Mr Thomas Henry</t>
  </si>
  <si>
    <t>Davison, Mrs Thomas Henry (Mary Finck)</t>
  </si>
  <si>
    <t>Dean, Mr Bertram</t>
  </si>
  <si>
    <t>Dean, Mrs Bertram (Eva)</t>
  </si>
  <si>
    <t>Dean, Master Bertram Vere</t>
  </si>
  <si>
    <t>Dean, Miss Elizabeth Gladys (Millvena)</t>
  </si>
  <si>
    <t>Delalic, Mr Regyo</t>
  </si>
  <si>
    <t>De Messemaeker, Mr William Joseph</t>
  </si>
  <si>
    <t>De Messemaeker, Mrs William Joseph (Anna)</t>
  </si>
  <si>
    <t>De Mulder, Mr Theo</t>
  </si>
  <si>
    <t>Denkoff, Mr Mito</t>
  </si>
  <si>
    <t>Dennis, Mr Samuel</t>
  </si>
  <si>
    <t>Dennis, Mr William</t>
  </si>
  <si>
    <t>Devaney, Miss Margaret</t>
  </si>
  <si>
    <t>Dewan, Mr Frank</t>
  </si>
  <si>
    <t>Dibo, Mr Elias</t>
  </si>
  <si>
    <t>Dimic, Mr Jovan</t>
  </si>
  <si>
    <t>Dintcheff, Mr Valtcho</t>
  </si>
  <si>
    <t>Dooley, Mr Patrick</t>
  </si>
  <si>
    <t>Dorkings, Mr Edward Arthur</t>
  </si>
  <si>
    <t>Dowdell, Miss Elizabeth</t>
  </si>
  <si>
    <t>Doyle, Miss Elizabeth</t>
  </si>
  <si>
    <t>Drapkin, Miss Jennie</t>
  </si>
  <si>
    <t>Drazonovic, Mr Josef</t>
  </si>
  <si>
    <t>Driscoll, Miss Bridget</t>
  </si>
  <si>
    <t>Duquemin, Mr Joseph</t>
  </si>
  <si>
    <t>Dyker, Mr Adolf Fredrik</t>
  </si>
  <si>
    <t>Dyker, Mrs Adolf Fredrik (Anna Elizabeth Judith Andersson)</t>
  </si>
  <si>
    <t>Econovic, Mr Joso</t>
  </si>
  <si>
    <t>Edvardsson, Mr Gustaf Hjalmar</t>
  </si>
  <si>
    <t>Eklund, Mr Hans Linus</t>
  </si>
  <si>
    <t>Ekstrom, Mr Johan</t>
  </si>
  <si>
    <t>Elias, Mr Elias</t>
  </si>
  <si>
    <t>Elias, Mr John</t>
  </si>
  <si>
    <t>Elias, Mr Joseph</t>
  </si>
  <si>
    <t>Elsbury, Mr James</t>
  </si>
  <si>
    <t>Emanuel, Miss Virginia Ethel</t>
  </si>
  <si>
    <t>Emmeth, Mr Thomas</t>
  </si>
  <si>
    <t>Everett, Thomas James</t>
  </si>
  <si>
    <t>Farrell, Mr James</t>
  </si>
  <si>
    <t>Finoli, Mr Luigi</t>
  </si>
  <si>
    <t>Fischer, Mr Eberhard Telander</t>
  </si>
  <si>
    <t>Flynn, Mr James</t>
  </si>
  <si>
    <t>Flynn, Mr John</t>
  </si>
  <si>
    <t>Foley, Mr Joseph</t>
  </si>
  <si>
    <t>Foley, Mr William</t>
  </si>
  <si>
    <t>Foo, Mr Choong</t>
  </si>
  <si>
    <t>Ford, Mr Arthur</t>
  </si>
  <si>
    <t>Ford, Miss Doolina Margaret</t>
  </si>
  <si>
    <t>Ford, Mr Edward Watson</t>
  </si>
  <si>
    <t>Ford, Miss Maggie</t>
  </si>
  <si>
    <t>Ford, Mrs Edward (Margaret Ann)</t>
  </si>
  <si>
    <t>Ford, Mr Neil Watson</t>
  </si>
  <si>
    <t>Fox, Mr Patrick</t>
  </si>
  <si>
    <t>Franklin, Mr Charles</t>
  </si>
  <si>
    <t>Gallagher, Mr Martin</t>
  </si>
  <si>
    <t>Garfirth, Mr John</t>
  </si>
  <si>
    <t>Georges, Mrs Shahini Weappi</t>
  </si>
  <si>
    <t>Gilinski, Mr Leslie</t>
  </si>
  <si>
    <t>Gilnagh, Miss Katie</t>
  </si>
  <si>
    <t>Glynn, Miss Mary Agatha</t>
  </si>
  <si>
    <t>Goldsmith, Mr Frank John</t>
  </si>
  <si>
    <t>Goldsmith, Mrs Frank John (Emily A Brown)</t>
  </si>
  <si>
    <t>Goldsmith, Master Frank John William</t>
  </si>
  <si>
    <t>Goldsmith, Mr Nathan</t>
  </si>
  <si>
    <t>Goncalves, Mr Manuel Estanslas</t>
  </si>
  <si>
    <t>Goodwin, Mr Frederick</t>
  </si>
  <si>
    <t>Goodwin, Mrs Frederick (Augusta)</t>
  </si>
  <si>
    <t>Goodwin, Mr Charles E</t>
  </si>
  <si>
    <t>Goodwin, Miss Lillian A</t>
  </si>
  <si>
    <t>Goodwin, Master Harold V</t>
  </si>
  <si>
    <t>Goodwin, Miss Jessie A</t>
  </si>
  <si>
    <t>Goodwin, Master Sidney L</t>
  </si>
  <si>
    <t>Goodwin, Master William F</t>
  </si>
  <si>
    <t>Green, Mr George</t>
  </si>
  <si>
    <t>Gronnestad, Mr Daniel Danielsen</t>
  </si>
  <si>
    <t>Guest, Mr Robert</t>
  </si>
  <si>
    <t>Gustafsson, Mr Alfred Ossian</t>
  </si>
  <si>
    <t>Gustafsson, Mr Anders Vilhelm</t>
  </si>
  <si>
    <t>Gustafsson, Mr Johan Birger</t>
  </si>
  <si>
    <t>Gustafsson, Mr Karl Gideon</t>
  </si>
  <si>
    <t>Haas, Miss Aloisia</t>
  </si>
  <si>
    <t>Hagardon, Miss Kate</t>
  </si>
  <si>
    <t>Hagland, Mr Ingvald Olsen</t>
  </si>
  <si>
    <t>Hagland, Mr Konrad Mathias Reiersen</t>
  </si>
  <si>
    <t>Hakkarainen, Mr Pekko Pietari</t>
  </si>
  <si>
    <t>Hakkarainen, Mrs Pekko Pietari</t>
  </si>
  <si>
    <t>Hampe, Mr Leon</t>
  </si>
  <si>
    <t>Hansen, Mr Claus Peter</t>
  </si>
  <si>
    <t>Hansen, Mrs Claus Peter</t>
  </si>
  <si>
    <t>Hansen, Mr Henrik Juul</t>
  </si>
  <si>
    <t>Hansen, Mr Henry Damsgaard</t>
  </si>
  <si>
    <t>Harknett, Miss Alice</t>
  </si>
  <si>
    <t>Harmer, Mr Abraham</t>
  </si>
  <si>
    <t>Hart, Mr Henry</t>
  </si>
  <si>
    <t>Hassan, Mr M Houssein</t>
  </si>
  <si>
    <t>Healy, Miss Nora</t>
  </si>
  <si>
    <t>Hedman, Mr Oscar</t>
  </si>
  <si>
    <t>Hee, Mr Ling</t>
  </si>
  <si>
    <t>Hegarty, Miss Nora</t>
  </si>
  <si>
    <t>Heikkinen, Miss Laina</t>
  </si>
  <si>
    <t>Heininen, Miss Wendla Maria</t>
  </si>
  <si>
    <t>Hellstrom, Hilda Maria</t>
  </si>
  <si>
    <t>Hemming, Miss Nora</t>
  </si>
  <si>
    <t>Hendekovic, Mr Ignaz</t>
  </si>
  <si>
    <t>Henery, Delia</t>
  </si>
  <si>
    <t>Henriksson, Jenny Lovisa</t>
  </si>
  <si>
    <t>Hirvonen, Mrs Alexander</t>
  </si>
  <si>
    <t>Hirvonen, Miss Hildur E</t>
  </si>
  <si>
    <t>Holm, Mr John Frederik Alexander</t>
  </si>
  <si>
    <t>Holthen, Mr Johan Martin</t>
  </si>
  <si>
    <t>Honkanen, Miss Eluna</t>
  </si>
  <si>
    <t>Horgan, Mr John</t>
  </si>
  <si>
    <t>Howard, Miss May</t>
  </si>
  <si>
    <t>Humblin, Mr Adolf Mathias Nicolai Olsen</t>
  </si>
  <si>
    <t>Hyman, Mr Abraham</t>
  </si>
  <si>
    <t>Ilieff, Mr Ylio</t>
  </si>
  <si>
    <t>Ilmakangas, Miss Ida Livija</t>
  </si>
  <si>
    <t>Ilmakangas, Miss Pieta Sofia</t>
  </si>
  <si>
    <t>Ivanoff, Mr Konio</t>
  </si>
  <si>
    <t>Jansen, Mr Carl Olof</t>
  </si>
  <si>
    <t>Jardin, Mr Jose Netto</t>
  </si>
  <si>
    <t>Jensen, Miss Carla Christine</t>
  </si>
  <si>
    <t>Jensen, Mr Hans Peder</t>
  </si>
  <si>
    <t>Jensen, Mr Niels Peder</t>
  </si>
  <si>
    <t>Jensen, Mr Svend Lauritz</t>
  </si>
  <si>
    <t>Jermyn, Miss Annie</t>
  </si>
  <si>
    <t>Johannesen-Bratthammer, Mr Bernt</t>
  </si>
  <si>
    <t>Johanson, Mr Jakob Alfred</t>
  </si>
  <si>
    <t>Johansson, Mr Erik</t>
  </si>
  <si>
    <t>Johansson, Mr Gustaff Joel</t>
  </si>
  <si>
    <t>Johansson, Mr Karl Johan</t>
  </si>
  <si>
    <t>Johansson, Mr Nils</t>
  </si>
  <si>
    <t>Johansson, Oscar L</t>
  </si>
  <si>
    <t>Johnson, Mr Alfred</t>
  </si>
  <si>
    <t>Johnson, Miss Eleanor Ileen</t>
  </si>
  <si>
    <t>Johnson, Mr Malkolm Joackim</t>
  </si>
  <si>
    <t>Johnson, Master Harold Theodor</t>
  </si>
  <si>
    <t>Johnson, Mrs Oscar W</t>
  </si>
  <si>
    <t>Johnson, Mr William Cahoone Jr</t>
  </si>
  <si>
    <t>Johnston, Mr Andrew G</t>
  </si>
  <si>
    <t>Johnston, Mrs Andrew G</t>
  </si>
  <si>
    <t>Johnston, Miss Catherine H</t>
  </si>
  <si>
    <t>Johnston, Master William A</t>
  </si>
  <si>
    <t>Jonkoff, Mr Lazor</t>
  </si>
  <si>
    <t>Jonsson, Mr Carl</t>
  </si>
  <si>
    <t>Jonsson, Nils Hilding</t>
  </si>
  <si>
    <t>Jussila, Miss Aina Maria</t>
  </si>
  <si>
    <t>Jussila, Mr Erik</t>
  </si>
  <si>
    <t>Jussila, Miss Katriina</t>
  </si>
  <si>
    <t>Kallio, Mr Nikolai Erland</t>
  </si>
  <si>
    <t>Kalvig, Mr Johannes K Halverson</t>
  </si>
  <si>
    <t>Karajic, Mr Milan</t>
  </si>
  <si>
    <t>Karlsson, Mr Einar Gervasius</t>
  </si>
  <si>
    <t>Karlsson, Mr Julius Konrad Eugen</t>
  </si>
  <si>
    <t>Karlsson, Mr Nils August</t>
  </si>
  <si>
    <t>Karun, Miss Anna Mary</t>
  </si>
  <si>
    <t>Karun, Mr Franz</t>
  </si>
  <si>
    <t>Kassem, Mr Fared</t>
  </si>
  <si>
    <t>Keane, Mr Andrew</t>
  </si>
  <si>
    <t>Keefe, Mr Arthur</t>
  </si>
  <si>
    <t>Kekic, Mr Tido</t>
  </si>
  <si>
    <t>Kelly, Miss Anna Kate</t>
  </si>
  <si>
    <t>Kelly, Mr James</t>
  </si>
  <si>
    <t>Kelly, Miss Mary</t>
  </si>
  <si>
    <t>Kennedy, Mr John</t>
  </si>
  <si>
    <t>Khalil, Mr Betros</t>
  </si>
  <si>
    <t>Khalil, Mrs Betros</t>
  </si>
  <si>
    <t>Khalil, Mr Saad</t>
  </si>
  <si>
    <t>Kiernan, Mr John</t>
  </si>
  <si>
    <t>Kiernan, Mr Philip</t>
  </si>
  <si>
    <t>Kilgannon, Mr Thomas</t>
  </si>
  <si>
    <t>Kink, Mr Anton</t>
  </si>
  <si>
    <t>Kink, Mrs Anton (Louise Heilmann)</t>
  </si>
  <si>
    <t>Kink, Miss Louise Gretchen</t>
  </si>
  <si>
    <t>Kink, Miss Maria</t>
  </si>
  <si>
    <t>Kink, Mr Vincenz</t>
  </si>
  <si>
    <t>Klasen, Miss Gertrud Emilia</t>
  </si>
  <si>
    <t>Klasen, Mrs Hulda Kristina</t>
  </si>
  <si>
    <t>Klasen, Mr Klas Albin</t>
  </si>
  <si>
    <t>Kraeff, Mr Theodor</t>
  </si>
  <si>
    <t>Krekorian, Mr Neshan</t>
  </si>
  <si>
    <t>Lahowd, Mr Sarkis</t>
  </si>
  <si>
    <t>Laitinen, Miss Kritina Sofia</t>
  </si>
  <si>
    <t>Laleff, Mr Kristo</t>
  </si>
  <si>
    <t>Lam, Mr Ali</t>
  </si>
  <si>
    <t>Lam, Mr Len</t>
  </si>
  <si>
    <t>Landegren, Miss Aurora Adelia</t>
  </si>
  <si>
    <t>Lane, Mr Patrick</t>
  </si>
  <si>
    <t>Lang, Mr Fang</t>
  </si>
  <si>
    <t>Larsson, Mr August Viktor</t>
  </si>
  <si>
    <t>Larsson, Mr Bengt Edvin</t>
  </si>
  <si>
    <t>Larsson-Rondberg, Mr Edvard</t>
  </si>
  <si>
    <t>Leeni, Mr Fahim</t>
  </si>
  <si>
    <t>Lefebre, Mrs Frank</t>
  </si>
  <si>
    <t>Lefebre, Master Henry</t>
  </si>
  <si>
    <t>Lefebre, Miss Ida</t>
  </si>
  <si>
    <t>Lefebre, Miss Jeannie</t>
  </si>
  <si>
    <t>Lefebre, Miss Mathilde</t>
  </si>
  <si>
    <t>Leinonen, Mr Antti Gustaf</t>
  </si>
  <si>
    <t>Lemberopolous, Mr Peter L</t>
  </si>
  <si>
    <t>Lemom, Mr Denis</t>
  </si>
  <si>
    <t>Lemon, Miss Mary</t>
  </si>
  <si>
    <t>Leonard, Mr Lionel</t>
  </si>
  <si>
    <t>Lester, Mr James</t>
  </si>
  <si>
    <t>Lindahl, Miss Agda V</t>
  </si>
  <si>
    <t>Lindblom, Miss Augusta Charlotta</t>
  </si>
  <si>
    <t>Lindell, Mr Edvard Bengtsson</t>
  </si>
  <si>
    <t>Lindell, Mrs Edvard Bengtsson</t>
  </si>
  <si>
    <t>Lindqvist, Eino William</t>
  </si>
  <si>
    <t>Linehan, Mr Michael</t>
  </si>
  <si>
    <t>Ling, Mr Lee</t>
  </si>
  <si>
    <t>Lithman, Mr Simon</t>
  </si>
  <si>
    <t>Lobb, Mr William Arthur</t>
  </si>
  <si>
    <t>Lobb, Mrs William Arthur</t>
  </si>
  <si>
    <t>Lockyer, Mr Edward</t>
  </si>
  <si>
    <t>Lovell, Mr John</t>
  </si>
  <si>
    <t>Lulich, Mr Nicola</t>
  </si>
  <si>
    <t>Lundahl, Mr Johan</t>
  </si>
  <si>
    <t>Lundin, Miss Olga Elida</t>
  </si>
  <si>
    <t>Lundstrom, Mr Thure Edvin</t>
  </si>
  <si>
    <t>Lyntakoff, Mr Stanko</t>
  </si>
  <si>
    <t>MacKay, Mr George William</t>
  </si>
  <si>
    <t>Madigan, Miss Margaret</t>
  </si>
  <si>
    <t>Madsen, Mr Frithiof</t>
  </si>
  <si>
    <t>Maenpaa, Mr Matti Alexanteri</t>
  </si>
  <si>
    <t>Mahon, Miss Delia</t>
  </si>
  <si>
    <t>Maisner, Mr Simon</t>
  </si>
  <si>
    <t>Makinen, Mr Kalle Edvard</t>
  </si>
  <si>
    <t>Mamee, Mr Hanna</t>
  </si>
  <si>
    <t>Mangan, Miss Mary</t>
  </si>
  <si>
    <t>Mannion, Miss Margareth</t>
  </si>
  <si>
    <t>Mansour, Mr Hanna</t>
  </si>
  <si>
    <t>Mardirosian, Mr Sarkis</t>
  </si>
  <si>
    <t>Marinko, Mr Dmitri</t>
  </si>
  <si>
    <t>Markim, Mr Johann</t>
  </si>
  <si>
    <t>Markoff, Mr Marin</t>
  </si>
  <si>
    <t>Masselmany, Mrs Fatima</t>
  </si>
  <si>
    <t>Matinoff, Mr Nicola</t>
  </si>
  <si>
    <t>McCarthy, Miss Katie</t>
  </si>
  <si>
    <t>McCormack, Mr Thomas J</t>
  </si>
  <si>
    <t>McCoy, Miss Agnes</t>
  </si>
  <si>
    <t>McCoy, Miss Alice</t>
  </si>
  <si>
    <t>McCoy, Mr Bernard</t>
  </si>
  <si>
    <t>McDermott, Miss Delia</t>
  </si>
  <si>
    <t>McElroy, Mr Michael</t>
  </si>
  <si>
    <t>McGovern, Mrs Hugh</t>
  </si>
  <si>
    <t>McGowan, Miss Anna</t>
  </si>
  <si>
    <t>McGowan, Miss Katherine</t>
  </si>
  <si>
    <t>McMahon, Mr Martin</t>
  </si>
  <si>
    <t>McNamee, Mr Neal</t>
  </si>
  <si>
    <t>McNamee, Mrs Neal</t>
  </si>
  <si>
    <t>Meanwell, Miss Marion Ogden</t>
  </si>
  <si>
    <t>Mechen, Mr John</t>
  </si>
  <si>
    <t>Meek, Mrs Thomas</t>
  </si>
  <si>
    <t>Melkebuk, Mrs Philemon</t>
  </si>
  <si>
    <t>Meo, Mr Alfonso</t>
  </si>
  <si>
    <t>Midtsjo, Mr Karl Albert</t>
  </si>
  <si>
    <t>Mihoff, Mr Stoytcho</t>
  </si>
  <si>
    <t>Miles, Mr Frank</t>
  </si>
  <si>
    <t>Mineff, Mr Ivan</t>
  </si>
  <si>
    <t>Minkoff, Mr Lazar</t>
  </si>
  <si>
    <t>Mirko, Mr Dika</t>
  </si>
  <si>
    <t>Mitkoff, Mr Mito</t>
  </si>
  <si>
    <t>Mocklare, Miss Helen Mary</t>
  </si>
  <si>
    <t>Moen, Mr Sigurd H</t>
  </si>
  <si>
    <t>Moor, Mrs Beila</t>
  </si>
  <si>
    <t>Moor, Master Meier</t>
  </si>
  <si>
    <t>Moore, Mr Leonard Charles</t>
  </si>
  <si>
    <t>Moran, Miss Bertha</t>
  </si>
  <si>
    <t>Moran, Mr Daniel J</t>
  </si>
  <si>
    <t>Moran, Mr James</t>
  </si>
  <si>
    <t>Morley, Mr Henry Samuel</t>
  </si>
  <si>
    <t>Morrow, Mr Thomas Rowan</t>
  </si>
  <si>
    <t>Moubarek (Borak), Mr Hanna (John)</t>
  </si>
  <si>
    <t>Moubarek, Mrs George</t>
  </si>
  <si>
    <t>Moubarek, Master George</t>
  </si>
  <si>
    <t>Moubarek, Master William George</t>
  </si>
  <si>
    <t>Moss, Albert Johan</t>
  </si>
  <si>
    <t>Moussa, Mrs Mantoura Baloics</t>
  </si>
  <si>
    <t>Moutal, Mr Rahamin</t>
  </si>
  <si>
    <t>Mullins, Miss Katie</t>
  </si>
  <si>
    <t>Mulvihill, Miss Bertha E</t>
  </si>
  <si>
    <t>Murdlin, Mr Joseph</t>
  </si>
  <si>
    <t>Murphy, Miss Katherine</t>
  </si>
  <si>
    <t>Murphy, Miss Margaret</t>
  </si>
  <si>
    <t>Murphy, Miss Nora</t>
  </si>
  <si>
    <t>Myhrman, Mr Pehr Fabian Oliver Malkolm</t>
  </si>
  <si>
    <t>Nackid, Miss Maria</t>
  </si>
  <si>
    <t>Nackid, Mr Said</t>
  </si>
  <si>
    <t>Nackid, Mrs Said</t>
  </si>
  <si>
    <t>Nahill, Mr Toufik</t>
  </si>
  <si>
    <t>Naidenoff, Mr Penko</t>
  </si>
  <si>
    <t>Nancarrow, W H</t>
  </si>
  <si>
    <t>Niklasen, Sander</t>
  </si>
  <si>
    <t>Nosworthy, Richard C</t>
  </si>
  <si>
    <t>Najib, Miss Adele Kiamie</t>
  </si>
  <si>
    <t>Nancarrow, Mr William Henry</t>
  </si>
  <si>
    <t>Nankoff, Mr Minko</t>
  </si>
  <si>
    <t>Nasr, Mr Mustafa</t>
  </si>
  <si>
    <t>Nassr, Mr Saade Jean</t>
  </si>
  <si>
    <t>Naughton, Miss Hannah</t>
  </si>
  <si>
    <t>Nemaugh, Mr Robert</t>
  </si>
  <si>
    <t>Nenkoff, Mr Christo</t>
  </si>
  <si>
    <t>Nicola-Yarred, Miss Jamila</t>
  </si>
  <si>
    <t>Nicola-Yarred, Master Elias</t>
  </si>
  <si>
    <t>Nieminen, Miss Manta Josefina</t>
  </si>
  <si>
    <t>Niklasson, Mr Samuel</t>
  </si>
  <si>
    <t>Nilsson, Mr August Ferdinand</t>
  </si>
  <si>
    <t>Nilsson, Miss Berta Olivia</t>
  </si>
  <si>
    <t>Nilsson, Miss Helmina Josefina</t>
  </si>
  <si>
    <t>Niskanen, Mr Johan</t>
  </si>
  <si>
    <t>Nosworthy, Mr Richard Cater</t>
  </si>
  <si>
    <t>Novel, Mansouer</t>
  </si>
  <si>
    <t>Nysten, Miss Anna</t>
  </si>
  <si>
    <t>Nysveen, Mr Johan H</t>
  </si>
  <si>
    <t>O'Brien, Mr Denis</t>
  </si>
  <si>
    <t>O'Brien, Mr Thomas</t>
  </si>
  <si>
    <t>O'Brien, Mrs Thomas</t>
  </si>
  <si>
    <t>O'Connell, Mr Patrick D</t>
  </si>
  <si>
    <t>O'Connor, Mr Maurice</t>
  </si>
  <si>
    <t>O'Connor, Mr Patrick</t>
  </si>
  <si>
    <t>Odahl, Mr Nils Martin</t>
  </si>
  <si>
    <t>O'Dwyer, Miss Nellie</t>
  </si>
  <si>
    <t>Ohman, Miss Velin</t>
  </si>
  <si>
    <t>O'Keefe, Mr Patrick</t>
  </si>
  <si>
    <t>OLeary, Miss Norah</t>
  </si>
  <si>
    <t>Olsen, Master Arthur</t>
  </si>
  <si>
    <t>Olsen, Mr Charlie (Carl)</t>
  </si>
  <si>
    <t>Olsen, Mr Henry Margido</t>
  </si>
  <si>
    <t>Olsen, Mr Ole M</t>
  </si>
  <si>
    <t>Olsson, Miss Elida</t>
  </si>
  <si>
    <t>Olsson, Mr Nils Johan</t>
  </si>
  <si>
    <t>Olsson, Mr Oscar Johansson</t>
  </si>
  <si>
    <t>O'Neill, Miss Bridget</t>
  </si>
  <si>
    <t>Oreskovic, Mr Jeko</t>
  </si>
  <si>
    <t>Oreskovic, Mr Luka</t>
  </si>
  <si>
    <t>Oreskovic, Mr Maria</t>
  </si>
  <si>
    <t>Osen, Mr Olof Elon</t>
  </si>
  <si>
    <t>Osman, Miss Maria</t>
  </si>
  <si>
    <t>O'Sullivan, Miss Bridget</t>
  </si>
  <si>
    <t>Panula, Mr Ernesti Arvid</t>
  </si>
  <si>
    <t>Panula, Mr Jaako Arnold</t>
  </si>
  <si>
    <t>Panula, Master Juha Niilo</t>
  </si>
  <si>
    <t>Panula, Mrs John</t>
  </si>
  <si>
    <t>Panula, Master Urho Abraham</t>
  </si>
  <si>
    <t>Panula, Master William</t>
  </si>
  <si>
    <t>Pasic, Mr Jakob</t>
  </si>
  <si>
    <t>Paulner, Mr Uscher</t>
  </si>
  <si>
    <t>Paulsson, Master Gosta Leonard</t>
  </si>
  <si>
    <t>Paulsson, Mrs Nils</t>
  </si>
  <si>
    <t>Paulsson, Master Paul Folke</t>
  </si>
  <si>
    <t>Paulsson, Miss Stina Viola</t>
  </si>
  <si>
    <t>Paulsson, Miss Torborg Danira</t>
  </si>
  <si>
    <t>Pavlovic, Mr Stefo</t>
  </si>
  <si>
    <t>Peacock, Master Alfred Edward</t>
  </si>
  <si>
    <t>Peacock, Mrs Benjamin</t>
  </si>
  <si>
    <t>Peacock, Miss Treasteall</t>
  </si>
  <si>
    <t>Pearce, Mr Ernest</t>
  </si>
  <si>
    <t>Pecruic, Mr Mate</t>
  </si>
  <si>
    <t>Pecruic, Mr Tome</t>
  </si>
  <si>
    <t>Pedersen, Mr Olaf</t>
  </si>
  <si>
    <t>Peduzzi, Mr Joseph</t>
  </si>
  <si>
    <t>Pekoniemi, Mr Edvard</t>
  </si>
  <si>
    <t>Peltomaki, Nikolai Johannes</t>
  </si>
  <si>
    <t>Perkin, Mr John Henry</t>
  </si>
  <si>
    <t>Persson, Mr Ernst Ulrik</t>
  </si>
  <si>
    <t>Peter (Joseph), Miss Mary</t>
  </si>
  <si>
    <t>Peter (Joseph), Mrs Catherine</t>
  </si>
  <si>
    <t>Peter (Joseph), Master Michael J</t>
  </si>
  <si>
    <t>Peters, Miss Katie</t>
  </si>
  <si>
    <t>Petersen, Mr Marius</t>
  </si>
  <si>
    <t>Petranec, Miss Matilda</t>
  </si>
  <si>
    <t>Petroff, Mr Nedeca</t>
  </si>
  <si>
    <t>Petroff, Mr Pentcho</t>
  </si>
  <si>
    <t>Pettersson, Miss Ellen Natalia</t>
  </si>
  <si>
    <t>Peterson, Mr Johan Emil</t>
  </si>
  <si>
    <t>Pickard (Trembisky), Mr Berk</t>
  </si>
  <si>
    <t>Plotcharsky, Mr Vasil</t>
  </si>
  <si>
    <t>Potchett, Mr George</t>
  </si>
  <si>
    <t>Radeff, Mr Alexander</t>
  </si>
  <si>
    <t>Raibid, Mr Razi</t>
  </si>
  <si>
    <t>Reed, Mr James George</t>
  </si>
  <si>
    <t>Reynolds, Mr Harold</t>
  </si>
  <si>
    <t>Rice, Master Albert</t>
  </si>
  <si>
    <t>Rice, Master Arthur</t>
  </si>
  <si>
    <t>Rice, Master George</t>
  </si>
  <si>
    <t>Rice, Master Eric</t>
  </si>
  <si>
    <t>Rice, Master Eugene</t>
  </si>
  <si>
    <t>Rice, Mrs William</t>
  </si>
  <si>
    <t>Riihiivouri, Miss Sanni</t>
  </si>
  <si>
    <t>Rintamaki, Mr Matti</t>
  </si>
  <si>
    <t>Riordan, Miss Hannah</t>
  </si>
  <si>
    <t>Risien, Mr Samuel</t>
  </si>
  <si>
    <t>Risien, Mrs Samuel</t>
  </si>
  <si>
    <t>Robins, Mr Alexander A</t>
  </si>
  <si>
    <t>Robins, Mrs Alexander A</t>
  </si>
  <si>
    <t>Rommetvedt, Mr Karl Kristian Knut</t>
  </si>
  <si>
    <t>Rogers, Mr William John</t>
  </si>
  <si>
    <t>Rosblom, Mrs Viktor</t>
  </si>
  <si>
    <t>Rosblom, Miss Salli Helena</t>
  </si>
  <si>
    <t>Rosblom, Mr Viktor Rickard</t>
  </si>
  <si>
    <t>Roth, Miss Sarah</t>
  </si>
  <si>
    <t>Rouse, Mr Richard Henry</t>
  </si>
  <si>
    <t>Rush, Mr Alfred George John</t>
  </si>
  <si>
    <t>Ryan, Mr Edward Ryan</t>
  </si>
  <si>
    <t>Ryan, Mr Patrick</t>
  </si>
  <si>
    <t>Saad, Mr Amin</t>
  </si>
  <si>
    <t>Saad, Khalil</t>
  </si>
  <si>
    <t>Sadlier, Mr Matthew</t>
  </si>
  <si>
    <t>Sadowitz, Mr Harry</t>
  </si>
  <si>
    <t>Sage, Miss Ada</t>
  </si>
  <si>
    <t>Sage, Miss Constance</t>
  </si>
  <si>
    <t>Sage, Miss Dorothy</t>
  </si>
  <si>
    <t>Sage, Mr Douglas</t>
  </si>
  <si>
    <t>Sage, Mr Frederick</t>
  </si>
  <si>
    <t>Sage, Mr George</t>
  </si>
  <si>
    <t>Sage, Mr John</t>
  </si>
  <si>
    <t>Sage, Mrs John</t>
  </si>
  <si>
    <t>Sage, Miss Stella</t>
  </si>
  <si>
    <t>Sage, Thomas (child)</t>
  </si>
  <si>
    <t>Sage, Master William</t>
  </si>
  <si>
    <t>Salander, Mr Karl Johan</t>
  </si>
  <si>
    <t>Salkjelsvik, Miss Anna</t>
  </si>
  <si>
    <t>Salonen, Mr Johan Werner</t>
  </si>
  <si>
    <t>Samaan, Mr Elias</t>
  </si>
  <si>
    <t>Samaan, Mr Hanna</t>
  </si>
  <si>
    <t>Samaan, Mr Youssef</t>
  </si>
  <si>
    <t>Sandstrom, Miss Hjalmar</t>
  </si>
  <si>
    <t>Sandstrom, Miss Beatrice Irene</t>
  </si>
  <si>
    <t>Sandstrom, Miss Marguerite Rut</t>
  </si>
  <si>
    <t>Sather, Simon Sivertsen</t>
  </si>
  <si>
    <t>Saundercock, William Henry</t>
  </si>
  <si>
    <t>Sawyer, Mr Frederick</t>
  </si>
  <si>
    <t>Scanlan, Mr James</t>
  </si>
  <si>
    <t>Sdycoff, Mr Todor</t>
  </si>
  <si>
    <t>Seman Master Betros</t>
  </si>
  <si>
    <t>Serota, Mr Maurice</t>
  </si>
  <si>
    <t>Shaughnesay, Mr Patrick</t>
  </si>
  <si>
    <t>Shedid (Sitik), Mr Daher (Docart)</t>
  </si>
  <si>
    <t>Sheerlinck, Mr Jean</t>
  </si>
  <si>
    <t>Shellard, Mr Frederick B</t>
  </si>
  <si>
    <t>Shine, Miss Ellen</t>
  </si>
  <si>
    <t>Shorney, Mr Charles</t>
  </si>
  <si>
    <t>Simmons, Mr John</t>
  </si>
  <si>
    <t>Sirayanian, Mr Arsun</t>
  </si>
  <si>
    <t>Sivic, Mr Husen</t>
  </si>
  <si>
    <t>Sivola, Mr Antti</t>
  </si>
  <si>
    <t>Sjoblom, Miss Anna Sofia</t>
  </si>
  <si>
    <t>Sholt, Mr Peter Andreas Lauritz Andersen</t>
  </si>
  <si>
    <t>Skinner, Mr Henry John</t>
  </si>
  <si>
    <t>Skoog, Master Harald</t>
  </si>
  <si>
    <t>Skoog, Master Karl</t>
  </si>
  <si>
    <t>Skoog, Miss Mabel</t>
  </si>
  <si>
    <t>Skoog, Miss Margit</t>
  </si>
  <si>
    <t>Skoog, Mr William</t>
  </si>
  <si>
    <t>Skoog, Mrs William</t>
  </si>
  <si>
    <t>Slabenoff, Mr Petco</t>
  </si>
  <si>
    <t>Slocovski, Mr Selman</t>
  </si>
  <si>
    <t>Smiljanovic, Mr Mile</t>
  </si>
  <si>
    <t>Smyth, Miss Julia</t>
  </si>
  <si>
    <t>Solvang, Mrs Lena Jacobsen</t>
  </si>
  <si>
    <t>Somerton, Mr Francis William</t>
  </si>
  <si>
    <t>Sop, Mr Jules</t>
  </si>
  <si>
    <t>Spector, Mr Woolf</t>
  </si>
  <si>
    <t>Staneff, Mr Ivan</t>
  </si>
  <si>
    <t>Stankovic, Mr Jovan</t>
  </si>
  <si>
    <t>Stanley, Miss Amy Zilla Elsie</t>
  </si>
  <si>
    <t>Stanley, Mr Edward Roland</t>
  </si>
  <si>
    <t>Storey, Mr Thomas</t>
  </si>
  <si>
    <t>Stoyehoff, Mr Ilia</t>
  </si>
  <si>
    <t>Strandberg, Miss Ida Sofia</t>
  </si>
  <si>
    <t>Stranden, Mr Juho</t>
  </si>
  <si>
    <t>Strilic, Mr Ivan</t>
  </si>
  <si>
    <t>Strom, Mrs Wilhelm</t>
  </si>
  <si>
    <t>Strom, Miss Telma (Selma) Matilda</t>
  </si>
  <si>
    <t>Sunderland, Mr Victor Francis</t>
  </si>
  <si>
    <t>Sundman, Mr Johan Julian</t>
  </si>
  <si>
    <t>Sutehall, Mr Henry, Jr</t>
  </si>
  <si>
    <t>Svensson, Mr Johan</t>
  </si>
  <si>
    <t>Svensson, Mr Johan Cervin</t>
  </si>
  <si>
    <t>Svensson, Mr Olof</t>
  </si>
  <si>
    <t>Tannous, Mr Thomas</t>
  </si>
  <si>
    <t>Tenglin, Mr Gunnar Isidor</t>
  </si>
  <si>
    <t>Theobald, Mr Thomas Leonard</t>
  </si>
  <si>
    <t>Thomas, Mrs Alexander</t>
  </si>
  <si>
    <t>Thomas, Master Assad Alexander</t>
  </si>
  <si>
    <t>Thomas, Mr Charles</t>
  </si>
  <si>
    <t>Thomas, Mr John, Jr</t>
  </si>
  <si>
    <t>Thomas, Mr John (? 1st/2nd class)</t>
  </si>
  <si>
    <t>Thomson, Mr Alexander</t>
  </si>
  <si>
    <t>Thorneycroft, Mr Percival</t>
  </si>
  <si>
    <t>Thorneycroft, Mrs Percival</t>
  </si>
  <si>
    <t>Tikkanen, Mr Juho</t>
  </si>
  <si>
    <t>Tobin, Mr Roger</t>
  </si>
  <si>
    <t>Todoroff, Mr Lalio</t>
  </si>
  <si>
    <t>Toerber, Mr Ernest William</t>
  </si>
  <si>
    <t>Tomlin, Mr Ernest Portage</t>
  </si>
  <si>
    <t>Torfa, Mr Assad</t>
  </si>
  <si>
    <t>Tornquist, Mr William Henry</t>
  </si>
  <si>
    <t>Touma (Thomas), Mrs Darwin</t>
  </si>
  <si>
    <t>Touma (Thomas), Master George</t>
  </si>
  <si>
    <t>Touma (Thomas), Miss Hannah</t>
  </si>
  <si>
    <t>Turcin, Mr Stefan</t>
  </si>
  <si>
    <t>Turja, Miss Anna Sofia</t>
  </si>
  <si>
    <t>Turkula, Mrs Hedvig</t>
  </si>
  <si>
    <t>Uzelas, Mr Joso</t>
  </si>
  <si>
    <t>Van Billiard, Mr Austin Blyler</t>
  </si>
  <si>
    <t>Van Billiard, Master James William</t>
  </si>
  <si>
    <t>Van Billiard, Master Walter John</t>
  </si>
  <si>
    <t>Van der Planke, Miss Augusta</t>
  </si>
  <si>
    <t>Van der Planke, Mr Jules</t>
  </si>
  <si>
    <t>Van der Planke, Mrs Jules</t>
  </si>
  <si>
    <t>Van der Planke, Mr Leon</t>
  </si>
  <si>
    <t>Van der Steen, Mr Leo Peter</t>
  </si>
  <si>
    <t>Van de Velde, Mr John Joseph</t>
  </si>
  <si>
    <t>Vandewalle, Mr Nestor Cyriel</t>
  </si>
  <si>
    <t>Van Impe, Miss Catharine</t>
  </si>
  <si>
    <t>Van Impe, Mr Jean Baptiste</t>
  </si>
  <si>
    <t>Van Impe, Mrs Jean Baptiste</t>
  </si>
  <si>
    <t>Vartunian, Mr David</t>
  </si>
  <si>
    <t>Vassilios, Mr Catavelas</t>
  </si>
  <si>
    <t>Vendel, Mr Olof Wdvin</t>
  </si>
  <si>
    <t>Vereruysse, Mr Victor</t>
  </si>
  <si>
    <t>Vestrom, Miss Hulda Amanda Adolfina</t>
  </si>
  <si>
    <t>Vonk, Mr Jenko</t>
  </si>
  <si>
    <t>Ware, Mr Frederick</t>
  </si>
  <si>
    <t>Warren, Mr Charles William</t>
  </si>
  <si>
    <t>Wazli, Mr Yousif</t>
  </si>
  <si>
    <t>Webber, Mr James</t>
  </si>
  <si>
    <t>Wennerstrom, Mr August Edvard</t>
  </si>
  <si>
    <t>Wenzel, Mr Linhart</t>
  </si>
  <si>
    <t>Widegren, Mr Charles Peter</t>
  </si>
  <si>
    <t>Wiklund, Mr Jacob Alfred</t>
  </si>
  <si>
    <t>Wilkes, Mrs Ellen</t>
  </si>
  <si>
    <t>Willer, Mr Aaron</t>
  </si>
  <si>
    <t>Willey, Mr Edward</t>
  </si>
  <si>
    <t>Williams, Mr Howard Hugh</t>
  </si>
  <si>
    <t>Williams, Mr Leslie</t>
  </si>
  <si>
    <t>Windelov, Mr Einar</t>
  </si>
  <si>
    <t>Wirz, Mr Albert</t>
  </si>
  <si>
    <t>Wiseman, Mr Phillippe</t>
  </si>
  <si>
    <t>Wittevrongel, Mr Camiel</t>
  </si>
  <si>
    <t>Yalsevac, Mr Ivan</t>
  </si>
  <si>
    <t>Yasbeck, Mr Antoni</t>
  </si>
  <si>
    <t>Yasbeck, Mrs Antoni</t>
  </si>
  <si>
    <t>Youssef, Mr Gerios</t>
  </si>
  <si>
    <t>Zabour, Miss Hileni</t>
  </si>
  <si>
    <t>Zabour, Miss Tamini</t>
  </si>
  <si>
    <t>Zakarian, Mr Artun</t>
  </si>
  <si>
    <t>Zakarian, Mr Maprieder</t>
  </si>
  <si>
    <t>Zenni, Mr Philip</t>
  </si>
  <si>
    <t>Lievens, Mr Rene</t>
  </si>
  <si>
    <t>Zimmerman, Leo</t>
  </si>
  <si>
    <t>id</t>
  </si>
  <si>
    <t>Avec un TCD, calculer le nombre de passager par classe</t>
  </si>
  <si>
    <t>Avec un TCD, calculer le nombre de passager ayant survévu ou non</t>
  </si>
  <si>
    <t>Avec un TCD, calculer le nombre de passager selon les variables Survived et PClass</t>
  </si>
  <si>
    <t>Pclass</t>
  </si>
  <si>
    <t>Effectif</t>
  </si>
  <si>
    <t>Fréquence</t>
  </si>
  <si>
    <t>0,17-20,17</t>
  </si>
  <si>
    <t>20,17-40,17</t>
  </si>
  <si>
    <t>40,17-60,17</t>
  </si>
  <si>
    <t>60,17-80,17</t>
  </si>
  <si>
    <t>Avec un TCD, calculer le nombre de passager selon les variables Survived et Age (recodé en  classe avec un pas de 20)</t>
  </si>
  <si>
    <r>
      <t xml:space="preserve">Construire un diagramme circulaire sur le tableau de contingence </t>
    </r>
    <r>
      <rPr>
        <b/>
        <i/>
        <sz val="11"/>
        <color theme="1"/>
        <rFont val="Calibri"/>
        <family val="2"/>
        <scheme val="minor"/>
      </rPr>
      <t>a</t>
    </r>
  </si>
  <si>
    <r>
      <t xml:space="preserve">Construire un diagramme en barre sur le tableau de contingence </t>
    </r>
    <r>
      <rPr>
        <b/>
        <i/>
        <sz val="11"/>
        <color theme="1"/>
        <rFont val="Calibri"/>
        <family val="2"/>
        <scheme val="minor"/>
      </rPr>
      <t>b</t>
    </r>
  </si>
  <si>
    <r>
      <t xml:space="preserve">Construire un diagramme empilé sur le tableau de contingence </t>
    </r>
    <r>
      <rPr>
        <b/>
        <i/>
        <sz val="11"/>
        <color theme="1"/>
        <rFont val="Calibri"/>
        <family val="2"/>
        <scheme val="minor"/>
      </rPr>
      <t>c</t>
    </r>
  </si>
  <si>
    <r>
      <t xml:space="preserve">Construire un diagramme non empilé sur le tableau de contingence </t>
    </r>
    <r>
      <rPr>
        <b/>
        <i/>
        <sz val="11"/>
        <color theme="1"/>
        <rFont val="Calibri"/>
        <family val="2"/>
        <scheme val="minor"/>
      </rPr>
      <t>d</t>
    </r>
  </si>
  <si>
    <t>3. Des liens entre les variables quaiitatives ?</t>
  </si>
  <si>
    <t>a. Pclass</t>
  </si>
  <si>
    <t>b. Survived</t>
  </si>
  <si>
    <t>c. Survived vs Pclass</t>
  </si>
  <si>
    <t>d. Survived vs Age</t>
  </si>
  <si>
    <t>a. Lien entre PClass et Survived avec le V. Cramer</t>
  </si>
  <si>
    <t>Eff. Observé</t>
  </si>
  <si>
    <t>Eff. Théorique</t>
  </si>
  <si>
    <t>Construire le tableau des effectifs théoriques</t>
  </si>
  <si>
    <t>Construire le tableau des CHI2 locaux</t>
  </si>
  <si>
    <t>CHI2 locaux</t>
  </si>
  <si>
    <t>V.Cramer</t>
  </si>
  <si>
    <t>Calculer le V de Cramer</t>
  </si>
  <si>
    <t>b. Lien entre Survived et Age (recodé en  classe avec un pas de 20) avec le V. Cramer</t>
  </si>
  <si>
    <t>Construire un nuage de point de variable Sepal_Length et Petal_Length</t>
  </si>
  <si>
    <t>Construire un nuage de point de variable Petal_Length et Sepal_Width</t>
  </si>
  <si>
    <t>Avec un TCD, calculer la moyenne et variance de Length Sepal pour chaque espèce</t>
  </si>
  <si>
    <t>Moyenne de Sepal_Length</t>
  </si>
  <si>
    <t>Varp de Sepal_Length</t>
  </si>
  <si>
    <t>n</t>
  </si>
  <si>
    <t>xbarre</t>
  </si>
  <si>
    <t>s</t>
  </si>
  <si>
    <t>risque</t>
  </si>
  <si>
    <t>[</t>
  </si>
  <si>
    <t>mu IN</t>
  </si>
  <si>
    <t>]</t>
  </si>
  <si>
    <t>;</t>
  </si>
  <si>
    <t>Z (1-a/2)</t>
  </si>
  <si>
    <t>risque a</t>
  </si>
  <si>
    <t>p^</t>
  </si>
  <si>
    <t>P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</si>
</sst>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6" fillId="0" borderId="0" xfId="0" applyFont="1"/>
    <xf numFmtId="0" fontId="0" fillId="34" borderId="0" xfId="0" applyFill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164" fontId="0" fillId="0" borderId="0" xfId="0" applyNumberFormat="1"/>
    <xf numFmtId="9" fontId="0" fillId="0" borderId="0" xfId="0" applyNumberForma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10" xfId="0" applyBorder="1"/>
    <xf numFmtId="0" fontId="0" fillId="35" borderId="10" xfId="0" applyFill="1" applyBorder="1"/>
    <xf numFmtId="2" fontId="0" fillId="0" borderId="10" xfId="0" applyNumberFormat="1" applyBorder="1"/>
    <xf numFmtId="0" fontId="0" fillId="34" borderId="0" xfId="0" pivotButton="1" applyFill="1"/>
    <xf numFmtId="0" fontId="20" fillId="0" borderId="0" xfId="0" applyFont="1"/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/>
    </xf>
    <xf numFmtId="0" fontId="17" fillId="35" borderId="10" xfId="0" applyFont="1" applyFill="1" applyBorder="1"/>
    <xf numFmtId="0" fontId="0" fillId="0" borderId="10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7" fillId="35" borderId="10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right"/>
    </xf>
    <xf numFmtId="9" fontId="0" fillId="0" borderId="0" xfId="42" applyFont="1"/>
    <xf numFmtId="2" fontId="0" fillId="0" borderId="0" xfId="0" applyNumberFormat="1"/>
    <xf numFmtId="2" fontId="0" fillId="0" borderId="0" xfId="0" applyNumberFormat="1" applyAlignment="1">
      <alignment horizontal="left"/>
    </xf>
    <xf numFmtId="10" fontId="0" fillId="0" borderId="0" xfId="0" applyNumberFormat="1"/>
    <xf numFmtId="10" fontId="0" fillId="0" borderId="0" xfId="42" applyNumberFormat="1" applyFont="1"/>
    <xf numFmtId="0" fontId="19" fillId="0" borderId="0" xfId="0" applyFont="1" applyAlignment="1">
      <alignment horizontal="left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36" borderId="10" xfId="0" applyNumberFormat="1" applyFill="1" applyBorder="1" applyAlignment="1">
      <alignment horizontal="center" vertical="center"/>
    </xf>
    <xf numFmtId="164" fontId="0" fillId="37" borderId="10" xfId="0" applyNumberForma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numFmt numFmtId="13" formatCode="0%"/>
    </dxf>
    <dxf>
      <numFmt numFmtId="164" formatCode="0.0"/>
    </dxf>
    <dxf>
      <numFmt numFmtId="13" formatCode="0%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Sepal_Length et Petal_Length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Iris_correction!$F$1</c:f>
              <c:strCache>
                <c:ptCount val="1"/>
                <c:pt idx="0">
                  <c:v>Species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Iris_correction!$B$2:$B$151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Iris_correction!$D$2:$D$151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6-4881-8353-00F6749E3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813488"/>
        <c:axId val="1799813904"/>
      </c:scatterChart>
      <c:valAx>
        <c:axId val="1799813488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904"/>
        <c:crosses val="autoZero"/>
        <c:crossBetween val="midCat"/>
      </c:valAx>
      <c:valAx>
        <c:axId val="17998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98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Petal_Length  et Sepal_Width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Iris_correction!$D$1</c:f>
              <c:strCache>
                <c:ptCount val="1"/>
                <c:pt idx="0">
                  <c:v>Petal_Length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Iris_correction!$C$2:$C$151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xVal>
          <c:yVal>
            <c:numRef>
              <c:f>Iris_correction!$D$2:$D$151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2-4FAA-9C7B-DA52C2B71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87904"/>
        <c:axId val="858285024"/>
      </c:scatterChart>
      <c:valAx>
        <c:axId val="85828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285024"/>
        <c:crosses val="autoZero"/>
        <c:crossBetween val="midCat"/>
      </c:valAx>
      <c:valAx>
        <c:axId val="858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28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[Statistiques Descriptives.xlsx]Titanic_correction!Tableau croisé dynamique7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925302220434125"/>
          <c:y val="0.13133542182634178"/>
          <c:w val="0.34652361885421257"/>
          <c:h val="0.77263500269301599"/>
        </c:manualLayout>
      </c:layout>
      <c:pieChart>
        <c:varyColors val="1"/>
        <c:ser>
          <c:idx val="0"/>
          <c:order val="0"/>
          <c:tx>
            <c:strRef>
              <c:f>Titanic_correction!$J$15</c:f>
              <c:strCache>
                <c:ptCount val="1"/>
                <c:pt idx="0">
                  <c:v>Effectif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BF-4497-866E-6A8F2620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BF-4497-866E-6A8F2620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BF-4497-866E-6A8F2620E9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Titanic_correction!$I$16:$I$19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Titanic_correction!$J$16:$J$19</c:f>
              <c:numCache>
                <c:formatCode>General</c:formatCode>
                <c:ptCount val="3"/>
                <c:pt idx="0">
                  <c:v>322</c:v>
                </c:pt>
                <c:pt idx="1">
                  <c:v>280</c:v>
                </c:pt>
                <c:pt idx="2">
                  <c:v>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3-4A85-A7F2-55ED42AC588D}"/>
            </c:ext>
          </c:extLst>
        </c:ser>
        <c:ser>
          <c:idx val="1"/>
          <c:order val="1"/>
          <c:tx>
            <c:strRef>
              <c:f>Titanic_correction!$K$15</c:f>
              <c:strCache>
                <c:ptCount val="1"/>
                <c:pt idx="0">
                  <c:v>Fréquence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BF-4497-866E-6A8F2620E9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BF-4497-866E-6A8F2620E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BF-4497-866E-6A8F2620E94D}"/>
              </c:ext>
            </c:extLst>
          </c:dPt>
          <c:cat>
            <c:strRef>
              <c:f>Titanic_correction!$I$16:$I$19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Titanic_correction!$K$16:$K$19</c:f>
              <c:numCache>
                <c:formatCode>0%</c:formatCode>
                <c:ptCount val="3"/>
                <c:pt idx="0">
                  <c:v>0.24523990860624523</c:v>
                </c:pt>
                <c:pt idx="1">
                  <c:v>0.21325209444021326</c:v>
                </c:pt>
                <c:pt idx="2">
                  <c:v>0.54150799695354146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3-4A85-A7F2-55ED42AC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[Statistiques Descriptives.xlsx]Titanic_correction!Tableau croisé dynamique8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Titanic_correction!$J$26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Titanic_correction!$I$27:$I$29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Titanic_correction!$J$27:$J$29</c:f>
              <c:numCache>
                <c:formatCode>0.00%</c:formatCode>
                <c:ptCount val="2"/>
                <c:pt idx="0">
                  <c:v>0.65727341964965724</c:v>
                </c:pt>
                <c:pt idx="1">
                  <c:v>0.3427265803503427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3-459A-B993-3BE68190B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50371136"/>
        <c:axId val="1750358656"/>
      </c:barChart>
      <c:catAx>
        <c:axId val="175037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358656"/>
        <c:crosses val="autoZero"/>
        <c:auto val="1"/>
        <c:lblAlgn val="ctr"/>
        <c:lblOffset val="100"/>
        <c:noMultiLvlLbl val="0"/>
      </c:catAx>
      <c:valAx>
        <c:axId val="175035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3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[Statistiques Descriptives.xlsx]Titanic_correction!Tableau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Titanic_correction!$J$37:$J$38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Titanic_correction!$I$39:$I$42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Titanic_correction!$J$39:$J$42</c:f>
              <c:numCache>
                <c:formatCode>General</c:formatCode>
                <c:ptCount val="3"/>
                <c:pt idx="0">
                  <c:v>129</c:v>
                </c:pt>
                <c:pt idx="1">
                  <c:v>161</c:v>
                </c:pt>
                <c:pt idx="2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A-4812-A1E0-BBECA020BBC8}"/>
            </c:ext>
          </c:extLst>
        </c:ser>
        <c:ser>
          <c:idx val="1"/>
          <c:order val="1"/>
          <c:tx>
            <c:strRef>
              <c:f>Titanic_correction!$K$37:$K$38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Titanic_correction!$I$39:$I$42</c:f>
              <c:strCache>
                <c:ptCount val="3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</c:strCache>
            </c:strRef>
          </c:cat>
          <c:val>
            <c:numRef>
              <c:f>Titanic_correction!$K$39:$K$42</c:f>
              <c:numCache>
                <c:formatCode>General</c:formatCode>
                <c:ptCount val="3"/>
                <c:pt idx="0">
                  <c:v>193</c:v>
                </c:pt>
                <c:pt idx="1">
                  <c:v>119</c:v>
                </c:pt>
                <c:pt idx="2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A-4812-A1E0-BBECA020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08264576"/>
        <c:axId val="2008261664"/>
      </c:barChart>
      <c:catAx>
        <c:axId val="200826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261664"/>
        <c:crosses val="autoZero"/>
        <c:auto val="1"/>
        <c:lblAlgn val="ctr"/>
        <c:lblOffset val="100"/>
        <c:noMultiLvlLbl val="0"/>
      </c:catAx>
      <c:valAx>
        <c:axId val="200826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82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[Statistiques Descriptives.xlsx]Titanic_correction!Tableau croisé dynamique10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Titanic_correction!$J$50:$J$51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Titanic_correction!$I$52:$I$56</c:f>
              <c:strCache>
                <c:ptCount val="4"/>
                <c:pt idx="0">
                  <c:v>0,17-20,17</c:v>
                </c:pt>
                <c:pt idx="1">
                  <c:v>20,17-40,17</c:v>
                </c:pt>
                <c:pt idx="2">
                  <c:v>40,17-60,17</c:v>
                </c:pt>
                <c:pt idx="3">
                  <c:v>60,17-80,17</c:v>
                </c:pt>
              </c:strCache>
            </c:strRef>
          </c:cat>
          <c:val>
            <c:numRef>
              <c:f>Titanic_correction!$J$52:$J$56</c:f>
              <c:numCache>
                <c:formatCode>General</c:formatCode>
                <c:ptCount val="4"/>
                <c:pt idx="0">
                  <c:v>85</c:v>
                </c:pt>
                <c:pt idx="1">
                  <c:v>257</c:v>
                </c:pt>
                <c:pt idx="2">
                  <c:v>84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515-A09C-4C04F185D97A}"/>
            </c:ext>
          </c:extLst>
        </c:ser>
        <c:ser>
          <c:idx val="1"/>
          <c:order val="1"/>
          <c:tx>
            <c:strRef>
              <c:f>Titanic_correction!$K$50:$K$51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Titanic_correction!$I$52:$I$56</c:f>
              <c:strCache>
                <c:ptCount val="4"/>
                <c:pt idx="0">
                  <c:v>0,17-20,17</c:v>
                </c:pt>
                <c:pt idx="1">
                  <c:v>20,17-40,17</c:v>
                </c:pt>
                <c:pt idx="2">
                  <c:v>40,17-60,17</c:v>
                </c:pt>
                <c:pt idx="3">
                  <c:v>60,17-80,17</c:v>
                </c:pt>
              </c:strCache>
            </c:strRef>
          </c:cat>
          <c:val>
            <c:numRef>
              <c:f>Titanic_correction!$K$52:$K$56</c:f>
              <c:numCache>
                <c:formatCode>General</c:formatCode>
                <c:ptCount val="4"/>
                <c:pt idx="0">
                  <c:v>87</c:v>
                </c:pt>
                <c:pt idx="1">
                  <c:v>153</c:v>
                </c:pt>
                <c:pt idx="2">
                  <c:v>68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6-4515-A09C-4C04F185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18108576"/>
        <c:axId val="2018108992"/>
      </c:barChart>
      <c:catAx>
        <c:axId val="20181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8992"/>
        <c:crosses val="autoZero"/>
        <c:auto val="1"/>
        <c:lblAlgn val="ctr"/>
        <c:lblOffset val="100"/>
        <c:noMultiLvlLbl val="0"/>
      </c:catAx>
      <c:valAx>
        <c:axId val="20181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Sepal_Length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Sepal_Length</a:t>
          </a:r>
        </a:p>
      </cx:txPr>
    </cx:title>
    <cx:plotArea>
      <cx:plotAreaRegion>
        <cx:series layoutId="clusteredColumn" uniqueId="{EADFA579-CBE0-4F2D-A02F-3E9C6CDA90A9}">
          <cx:tx>
            <cx:txData>
              <cx:f>_xlchart.v1.0</cx:f>
              <cx:v>Sepal_Length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</cx:chartData>
  <cx:chart>
    <cx:title pos="t" align="ctr" overlay="0">
      <cx:tx>
        <cx:txData>
          <cx:v>Sepal_Length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Sepal_Length</a:t>
          </a:r>
        </a:p>
      </cx:txPr>
    </cx:title>
    <cx:plotArea>
      <cx:plotAreaRegion>
        <cx:series layoutId="boxWhisker" uniqueId="{C6672D84-232B-4380-B92C-D95BA11210D6}">
          <cx:tx>
            <cx:txData>
              <cx:f>_xlchart.v1.2</cx:f>
              <cx:v>setosa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CCF8C4C-B004-44A6-8523-F1F4453A9730}">
          <cx:tx>
            <cx:txData>
              <cx:f>_xlchart.v1.4</cx:f>
              <cx:v>versicolor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286AFA5-34A0-4976-A1BC-831E237B189D}">
          <cx:tx>
            <cx:txData>
              <cx:f>_xlchart.v1.6</cx:f>
              <cx:v>virginica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8" min="4"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7" Type="http://schemas.openxmlformats.org/officeDocument/2006/relationships/image" Target="../media/image4.png"/><Relationship Id="rId2" Type="http://schemas.microsoft.com/office/2014/relationships/chartEx" Target="../charts/chartEx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558500</xdr:colOff>
      <xdr:row>1</xdr:row>
      <xdr:rowOff>114300</xdr:rowOff>
    </xdr:from>
    <xdr:to>
      <xdr:col>11</xdr:col>
      <xdr:colOff>522219</xdr:colOff>
      <xdr:row>9</xdr:row>
      <xdr:rowOff>31242</xdr:rowOff>
    </xdr:to>
    <xdr:pic>
      <xdr:nvPicPr>
        <xdr:cNvPr id="2" name="Image 1" descr="Data Science Example - Iris dataset">
          <a:extLst>
            <a:ext uri="{FF2B5EF4-FFF2-40B4-BE49-F238E27FC236}">
              <a16:creationId xmlns:a16="http://schemas.microsoft.com/office/drawing/2014/main" id="{413A9623-F0F3-46F6-A255-812257778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2475" y="304800"/>
          <a:ext cx="3851575" cy="144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85725</xdr:colOff>
      <xdr:row>15</xdr:row>
      <xdr:rowOff>57150</xdr:rowOff>
    </xdr:from>
    <xdr:to>
      <xdr:col>24</xdr:col>
      <xdr:colOff>295275</xdr:colOff>
      <xdr:row>19</xdr:row>
      <xdr:rowOff>66675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B8AB9D4D-295B-42E8-A012-197FFA34383F}"/>
            </a:ext>
          </a:extLst>
        </xdr:cNvPr>
        <xdr:cNvSpPr txBox="1"/>
      </xdr:nvSpPr>
      <xdr:spPr>
        <a:xfrm>
          <a:off x="11334750" y="2914650"/>
          <a:ext cx="56769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20</xdr:col>
      <xdr:colOff>114300</xdr:colOff>
      <xdr:row>50</xdr:row>
      <xdr:rowOff>47625</xdr:rowOff>
    </xdr:from>
    <xdr:to>
      <xdr:col>23</xdr:col>
      <xdr:colOff>619125</xdr:colOff>
      <xdr:row>62</xdr:row>
      <xdr:rowOff>123825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BB43D734-4024-420A-A33E-5D62444EB258}"/>
            </a:ext>
          </a:extLst>
        </xdr:cNvPr>
        <xdr:cNvSpPr txBox="1"/>
      </xdr:nvSpPr>
      <xdr:spPr>
        <a:xfrm>
          <a:off x="13782675" y="9572625"/>
          <a:ext cx="279082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266700</xdr:colOff>
      <xdr:row>17</xdr:row>
      <xdr:rowOff>171450</xdr:rowOff>
    </xdr:from>
    <xdr:to>
      <xdr:col>32</xdr:col>
      <xdr:colOff>0</xdr:colOff>
      <xdr:row>21</xdr:row>
      <xdr:rowOff>180975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ED096E6-340B-4223-862B-C5C6F07F17B8}"/>
            </a:ext>
          </a:extLst>
        </xdr:cNvPr>
        <xdr:cNvSpPr txBox="1"/>
      </xdr:nvSpPr>
      <xdr:spPr>
        <a:xfrm>
          <a:off x="17868900" y="3409950"/>
          <a:ext cx="4600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0</xdr:colOff>
      <xdr:row>42</xdr:row>
      <xdr:rowOff>0</xdr:rowOff>
    </xdr:from>
    <xdr:to>
      <xdr:col>32</xdr:col>
      <xdr:colOff>0</xdr:colOff>
      <xdr:row>46</xdr:row>
      <xdr:rowOff>9525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975220CA-290B-4BAE-A262-AD80F292957B}"/>
            </a:ext>
          </a:extLst>
        </xdr:cNvPr>
        <xdr:cNvSpPr txBox="1"/>
      </xdr:nvSpPr>
      <xdr:spPr>
        <a:xfrm>
          <a:off x="17868900" y="8001000"/>
          <a:ext cx="46005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238125</xdr:colOff>
      <xdr:row>65</xdr:row>
      <xdr:rowOff>9525</xdr:rowOff>
    </xdr:from>
    <xdr:to>
      <xdr:col>31</xdr:col>
      <xdr:colOff>781050</xdr:colOff>
      <xdr:row>76</xdr:row>
      <xdr:rowOff>104775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CB119994-D06D-4FF5-B3F8-5DE1899C44BB}"/>
            </a:ext>
          </a:extLst>
        </xdr:cNvPr>
        <xdr:cNvSpPr txBox="1"/>
      </xdr:nvSpPr>
      <xdr:spPr>
        <a:xfrm>
          <a:off x="17859375" y="12392025"/>
          <a:ext cx="459105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2</xdr:row>
      <xdr:rowOff>9525</xdr:rowOff>
    </xdr:from>
    <xdr:to>
      <xdr:col>11</xdr:col>
      <xdr:colOff>318852</xdr:colOff>
      <xdr:row>8</xdr:row>
      <xdr:rowOff>171450</xdr:rowOff>
    </xdr:to>
    <xdr:pic>
      <xdr:nvPicPr>
        <xdr:cNvPr id="2" name="Image 1" descr="Regardez le Titanic couler en temps réel dans cette simulation | Journal du  Geek">
          <a:extLst>
            <a:ext uri="{FF2B5EF4-FFF2-40B4-BE49-F238E27FC236}">
              <a16:creationId xmlns:a16="http://schemas.microsoft.com/office/drawing/2014/main" id="{53688F4C-B0E2-4787-8780-163440DAD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390525"/>
          <a:ext cx="2738202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457199</xdr:colOff>
      <xdr:row>13</xdr:row>
      <xdr:rowOff>161925</xdr:rowOff>
    </xdr:from>
    <xdr:to>
      <xdr:col>19</xdr:col>
      <xdr:colOff>523874</xdr:colOff>
      <xdr:row>17</xdr:row>
      <xdr:rowOff>171450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E73D008-DDFC-4E72-AB16-70D9801C8078}"/>
            </a:ext>
          </a:extLst>
        </xdr:cNvPr>
        <xdr:cNvSpPr txBox="1"/>
      </xdr:nvSpPr>
      <xdr:spPr>
        <a:xfrm>
          <a:off x="9963149" y="26384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14</xdr:col>
      <xdr:colOff>476250</xdr:colOff>
      <xdr:row>61</xdr:row>
      <xdr:rowOff>38100</xdr:rowOff>
    </xdr:from>
    <xdr:to>
      <xdr:col>19</xdr:col>
      <xdr:colOff>542925</xdr:colOff>
      <xdr:row>65</xdr:row>
      <xdr:rowOff>47625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F7028EFE-5930-4D10-B8A0-6DB5D5DAEE85}"/>
            </a:ext>
          </a:extLst>
        </xdr:cNvPr>
        <xdr:cNvSpPr txBox="1"/>
      </xdr:nvSpPr>
      <xdr:spPr>
        <a:xfrm>
          <a:off x="9982200" y="1165860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33</xdr:row>
      <xdr:rowOff>123825</xdr:rowOff>
    </xdr:from>
    <xdr:to>
      <xdr:col>26</xdr:col>
      <xdr:colOff>438150</xdr:colOff>
      <xdr:row>37</xdr:row>
      <xdr:rowOff>133350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E0DCE701-F74A-49EF-B954-0F353210ECF2}"/>
            </a:ext>
          </a:extLst>
        </xdr:cNvPr>
        <xdr:cNvSpPr txBox="1"/>
      </xdr:nvSpPr>
      <xdr:spPr>
        <a:xfrm>
          <a:off x="14487525" y="64103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73</xdr:row>
      <xdr:rowOff>171450</xdr:rowOff>
    </xdr:from>
    <xdr:to>
      <xdr:col>26</xdr:col>
      <xdr:colOff>438150</xdr:colOff>
      <xdr:row>77</xdr:row>
      <xdr:rowOff>180975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CEE57AD5-682D-40CB-8CE1-F7E14BEDC635}"/>
            </a:ext>
          </a:extLst>
        </xdr:cNvPr>
        <xdr:cNvSpPr txBox="1"/>
      </xdr:nvSpPr>
      <xdr:spPr>
        <a:xfrm>
          <a:off x="14487525" y="1407795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558500</xdr:colOff>
      <xdr:row>1</xdr:row>
      <xdr:rowOff>114300</xdr:rowOff>
    </xdr:from>
    <xdr:to>
      <xdr:col>11</xdr:col>
      <xdr:colOff>0</xdr:colOff>
      <xdr:row>9</xdr:row>
      <xdr:rowOff>31242</xdr:rowOff>
    </xdr:to>
    <xdr:pic>
      <xdr:nvPicPr>
        <xdr:cNvPr id="2" name="Image 1" descr="Data Science Example - Iris dataset">
          <a:extLst>
            <a:ext uri="{FF2B5EF4-FFF2-40B4-BE49-F238E27FC236}">
              <a16:creationId xmlns:a16="http://schemas.microsoft.com/office/drawing/2014/main" id="{4FBAF02A-840B-4C41-A283-C8BE61653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1600" y="304800"/>
          <a:ext cx="3851575" cy="144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266698</xdr:colOff>
      <xdr:row>4</xdr:row>
      <xdr:rowOff>109537</xdr:rowOff>
    </xdr:from>
    <xdr:to>
      <xdr:col>23</xdr:col>
      <xdr:colOff>685799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7941ECFC-B3AA-4C20-9F8E-F58FF797A1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5323" y="871537"/>
              <a:ext cx="5124451" cy="1795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19</xdr:col>
      <xdr:colOff>590549</xdr:colOff>
      <xdr:row>23</xdr:row>
      <xdr:rowOff>4761</xdr:rowOff>
    </xdr:from>
    <xdr:to>
      <xdr:col>23</xdr:col>
      <xdr:colOff>276225</xdr:colOff>
      <xdr:row>49</xdr:row>
      <xdr:rowOff>9524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phique 8">
              <a:extLst>
                <a:ext uri="{FF2B5EF4-FFF2-40B4-BE49-F238E27FC236}">
                  <a16:creationId xmlns:a16="http://schemas.microsoft.com/office/drawing/2014/main" id="{78CF466F-406C-46ED-B534-7360E1E6DD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06524" y="4386261"/>
              <a:ext cx="2733676" cy="4957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16</xdr:col>
      <xdr:colOff>85725</xdr:colOff>
      <xdr:row>15</xdr:row>
      <xdr:rowOff>57150</xdr:rowOff>
    </xdr:from>
    <xdr:to>
      <xdr:col>24</xdr:col>
      <xdr:colOff>295275</xdr:colOff>
      <xdr:row>19</xdr:row>
      <xdr:rowOff>66675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09D8EDF-1016-4CF0-B4EC-285D9C78ABA9}"/>
            </a:ext>
          </a:extLst>
        </xdr:cNvPr>
        <xdr:cNvSpPr txBox="1"/>
      </xdr:nvSpPr>
      <xdr:spPr>
        <a:xfrm>
          <a:off x="12096750" y="2914650"/>
          <a:ext cx="56769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19</xdr:col>
      <xdr:colOff>561975</xdr:colOff>
      <xdr:row>50</xdr:row>
      <xdr:rowOff>47625</xdr:rowOff>
    </xdr:from>
    <xdr:to>
      <xdr:col>23</xdr:col>
      <xdr:colOff>304800</xdr:colOff>
      <xdr:row>62</xdr:row>
      <xdr:rowOff>123825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7423153-7B60-4058-A92D-44FBDD74FB5C}"/>
            </a:ext>
          </a:extLst>
        </xdr:cNvPr>
        <xdr:cNvSpPr txBox="1"/>
      </xdr:nvSpPr>
      <xdr:spPr>
        <a:xfrm>
          <a:off x="14230350" y="9572625"/>
          <a:ext cx="2790825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247650</xdr:colOff>
      <xdr:row>6</xdr:row>
      <xdr:rowOff>4762</xdr:rowOff>
    </xdr:from>
    <xdr:to>
      <xdr:col>32</xdr:col>
      <xdr:colOff>19050</xdr:colOff>
      <xdr:row>16</xdr:row>
      <xdr:rowOff>142875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92B8900A-3C64-4AC3-AE9D-C8CE26CB3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266700</xdr:colOff>
      <xdr:row>17</xdr:row>
      <xdr:rowOff>171450</xdr:rowOff>
    </xdr:from>
    <xdr:to>
      <xdr:col>32</xdr:col>
      <xdr:colOff>0</xdr:colOff>
      <xdr:row>21</xdr:row>
      <xdr:rowOff>180975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A5C393A-F760-48F8-A3E6-62E9178688CD}"/>
            </a:ext>
          </a:extLst>
        </xdr:cNvPr>
        <xdr:cNvSpPr txBox="1"/>
      </xdr:nvSpPr>
      <xdr:spPr>
        <a:xfrm>
          <a:off x="17887950" y="3028950"/>
          <a:ext cx="4305300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0</xdr:colOff>
      <xdr:row>42</xdr:row>
      <xdr:rowOff>0</xdr:rowOff>
    </xdr:from>
    <xdr:to>
      <xdr:col>32</xdr:col>
      <xdr:colOff>0</xdr:colOff>
      <xdr:row>46</xdr:row>
      <xdr:rowOff>9525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A8381ACB-9E8A-4AA1-AF7A-805B120BB7D2}"/>
            </a:ext>
          </a:extLst>
        </xdr:cNvPr>
        <xdr:cNvSpPr txBox="1"/>
      </xdr:nvSpPr>
      <xdr:spPr>
        <a:xfrm>
          <a:off x="17868900" y="7048500"/>
          <a:ext cx="43338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26</xdr:col>
      <xdr:colOff>238125</xdr:colOff>
      <xdr:row>65</xdr:row>
      <xdr:rowOff>9525</xdr:rowOff>
    </xdr:from>
    <xdr:to>
      <xdr:col>31</xdr:col>
      <xdr:colOff>781050</xdr:colOff>
      <xdr:row>76</xdr:row>
      <xdr:rowOff>104775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436F18A1-3380-4A86-AB88-8EE755825C15}"/>
            </a:ext>
          </a:extLst>
        </xdr:cNvPr>
        <xdr:cNvSpPr txBox="1"/>
      </xdr:nvSpPr>
      <xdr:spPr>
        <a:xfrm>
          <a:off x="17859375" y="11439525"/>
          <a:ext cx="4591050" cy="219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27</xdr:col>
      <xdr:colOff>171450</xdr:colOff>
      <xdr:row>29</xdr:row>
      <xdr:rowOff>133350</xdr:rowOff>
    </xdr:from>
    <xdr:to>
      <xdr:col>31</xdr:col>
      <xdr:colOff>228600</xdr:colOff>
      <xdr:row>40</xdr:row>
      <xdr:rowOff>100012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0D78728-A9A2-9024-586E-AAC98A5B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36</xdr:col>
      <xdr:colOff>28575</xdr:colOff>
      <xdr:row>1</xdr:row>
      <xdr:rowOff>161925</xdr:rowOff>
    </xdr:from>
    <xdr:to>
      <xdr:col>39</xdr:col>
      <xdr:colOff>695737</xdr:colOff>
      <xdr:row>6</xdr:row>
      <xdr:rowOff>110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2CB3A3E6-3FC8-95BF-C556-EA8039C6C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155650" y="352425"/>
          <a:ext cx="2953162" cy="790685"/>
        </a:xfrm>
        <a:prstGeom prst="rect">
          <a:avLst/>
        </a:prstGeom>
      </xdr:spPr>
    </xdr:pic>
    <xdr:clientData/>
  </xdr:twoCellAnchor>
  <xdr:twoCellAnchor editAs="oneCell">
    <xdr:from>
      <xdr:col>44</xdr:col>
      <xdr:colOff>104775</xdr:colOff>
      <xdr:row>1</xdr:row>
      <xdr:rowOff>104775</xdr:rowOff>
    </xdr:from>
    <xdr:to>
      <xdr:col>50</xdr:col>
      <xdr:colOff>474256</xdr:colOff>
      <xdr:row>32</xdr:row>
      <xdr:rowOff>66675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6EBFB65-94A6-4996-994A-EF0E9D841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0" y="295275"/>
          <a:ext cx="4941481" cy="5867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114300</xdr:colOff>
      <xdr:row>2</xdr:row>
      <xdr:rowOff>9525</xdr:rowOff>
    </xdr:from>
    <xdr:to>
      <xdr:col>11</xdr:col>
      <xdr:colOff>623652</xdr:colOff>
      <xdr:row>8</xdr:row>
      <xdr:rowOff>171450</xdr:rowOff>
    </xdr:to>
    <xdr:pic>
      <xdr:nvPicPr>
        <xdr:cNvPr id="6" name="Image 5" descr="Regardez le Titanic couler en temps réel dans cette simulation | Journal du  Geek">
          <a:extLst>
            <a:ext uri="{FF2B5EF4-FFF2-40B4-BE49-F238E27FC236}">
              <a16:creationId xmlns:a16="http://schemas.microsoft.com/office/drawing/2014/main" id="{35438B47-0244-4285-821F-5BD480D64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390525"/>
          <a:ext cx="2738202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457199</xdr:colOff>
      <xdr:row>13</xdr:row>
      <xdr:rowOff>161925</xdr:rowOff>
    </xdr:from>
    <xdr:to>
      <xdr:col>19</xdr:col>
      <xdr:colOff>523874</xdr:colOff>
      <xdr:row>17</xdr:row>
      <xdr:rowOff>171450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E7E947BF-8F09-4EB9-8795-BD97B70BE1C0}"/>
            </a:ext>
          </a:extLst>
        </xdr:cNvPr>
        <xdr:cNvSpPr txBox="1"/>
      </xdr:nvSpPr>
      <xdr:spPr>
        <a:xfrm>
          <a:off x="9448799" y="26384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14</xdr:col>
      <xdr:colOff>457199</xdr:colOff>
      <xdr:row>3</xdr:row>
      <xdr:rowOff>180975</xdr:rowOff>
    </xdr:from>
    <xdr:to>
      <xdr:col>19</xdr:col>
      <xdr:colOff>561974</xdr:colOff>
      <xdr:row>12</xdr:row>
      <xdr:rowOff>185737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CE05536-69E0-4577-9137-CCD683626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21</xdr:row>
      <xdr:rowOff>176212</xdr:rowOff>
    </xdr:from>
    <xdr:to>
      <xdr:col>19</xdr:col>
      <xdr:colOff>647700</xdr:colOff>
      <xdr:row>30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352110E-12FA-4075-B7B5-863A3C48E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481012</xdr:colOff>
      <xdr:row>34</xdr:row>
      <xdr:rowOff>85725</xdr:rowOff>
    </xdr:from>
    <xdr:to>
      <xdr:col>19</xdr:col>
      <xdr:colOff>628650</xdr:colOff>
      <xdr:row>42</xdr:row>
      <xdr:rowOff>128587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752CC85-318E-4E76-A709-04B33866B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461962</xdr:colOff>
      <xdr:row>47</xdr:row>
      <xdr:rowOff>19049</xdr:rowOff>
    </xdr:from>
    <xdr:to>
      <xdr:col>19</xdr:col>
      <xdr:colOff>619125</xdr:colOff>
      <xdr:row>59</xdr:row>
      <xdr:rowOff>104774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B978742-E41F-43B9-9D1F-6AEFAC61F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476250</xdr:colOff>
      <xdr:row>61</xdr:row>
      <xdr:rowOff>38100</xdr:rowOff>
    </xdr:from>
    <xdr:to>
      <xdr:col>19</xdr:col>
      <xdr:colOff>542925</xdr:colOff>
      <xdr:row>65</xdr:row>
      <xdr:rowOff>47625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6D3BEDD3-DEC1-4837-A297-DC70E9A3A518}"/>
            </a:ext>
          </a:extLst>
        </xdr:cNvPr>
        <xdr:cNvSpPr txBox="1"/>
      </xdr:nvSpPr>
      <xdr:spPr>
        <a:xfrm>
          <a:off x="9277350" y="1165860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33</xdr:row>
      <xdr:rowOff>123825</xdr:rowOff>
    </xdr:from>
    <xdr:to>
      <xdr:col>26</xdr:col>
      <xdr:colOff>438150</xdr:colOff>
      <xdr:row>37</xdr:row>
      <xdr:rowOff>133350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E5E0919E-42E1-42C4-9A0E-B314AE6BED2C}"/>
            </a:ext>
          </a:extLst>
        </xdr:cNvPr>
        <xdr:cNvSpPr txBox="1"/>
      </xdr:nvSpPr>
      <xdr:spPr>
        <a:xfrm>
          <a:off x="14487525" y="6410325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>
    <xdr:from>
      <xdr:col>21</xdr:col>
      <xdr:colOff>266700</xdr:colOff>
      <xdr:row>73</xdr:row>
      <xdr:rowOff>171450</xdr:rowOff>
    </xdr:from>
    <xdr:to>
      <xdr:col>26</xdr:col>
      <xdr:colOff>438150</xdr:colOff>
      <xdr:row>77</xdr:row>
      <xdr:rowOff>180975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BF43C08C-F286-4F32-A1CE-4CE8F099D121}"/>
            </a:ext>
          </a:extLst>
        </xdr:cNvPr>
        <xdr:cNvSpPr txBox="1"/>
      </xdr:nvSpPr>
      <xdr:spPr>
        <a:xfrm>
          <a:off x="14487525" y="14077950"/>
          <a:ext cx="3876675" cy="771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Interprétation</a:t>
          </a:r>
          <a:r>
            <a:rPr lang="fr-FR" sz="1100" baseline="0"/>
            <a:t> : </a:t>
          </a:r>
          <a:endParaRPr lang="fr-FR" sz="1100"/>
        </a:p>
      </xdr:txBody>
    </xdr:sp>
    <xdr:clientData/>
  </xdr:twoCellAnchor>
  <xdr:twoCellAnchor editAs="oneCell">
    <xdr:from>
      <xdr:col>27</xdr:col>
      <xdr:colOff>219075</xdr:colOff>
      <xdr:row>8</xdr:row>
      <xdr:rowOff>47625</xdr:rowOff>
    </xdr:from>
    <xdr:to>
      <xdr:col>28</xdr:col>
      <xdr:colOff>781235</xdr:colOff>
      <xdr:row>11</xdr:row>
      <xdr:rowOff>28652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2DB7346-11A3-2AB8-3EEF-E22EA1603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602325" y="1571625"/>
          <a:ext cx="1324160" cy="55252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870670949073" createdVersion="6" refreshedVersion="6" minRefreshableVersion="3" recordCount="152" xr:uid="{1096F353-864A-4508-947A-2FCCB4E39046}">
  <cacheSource type="worksheet">
    <worksheetSource ref="F1:F1048576" sheet="Iris_correction"/>
  </cacheSource>
  <cacheFields count="1">
    <cacheField name="Species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873636111108" createdVersion="6" refreshedVersion="6" minRefreshableVersion="3" recordCount="152" xr:uid="{3B59BD8B-FE4D-4C6F-91DE-39C4C1148AA2}">
  <cacheSource type="worksheet">
    <worksheetSource ref="B1:F1048576" sheet="Iris_correction"/>
  </cacheSource>
  <cacheFields count="5">
    <cacheField name="Sepal_Length" numFmtId="0">
      <sharedItems containsString="0" containsBlank="1" containsNumber="1" minValue="4.3" maxValue="7.9" count="36">
        <n v="5.0999999999999996"/>
        <n v="4.9000000000000004"/>
        <n v="4.7"/>
        <n v="4.5999999999999996"/>
        <n v="5"/>
        <n v="5.4"/>
        <n v="4.4000000000000004"/>
        <n v="4.8"/>
        <n v="4.3"/>
        <n v="5.8"/>
        <n v="5.7"/>
        <n v="5.2"/>
        <n v="5.5"/>
        <n v="4.5"/>
        <n v="5.3"/>
        <n v="7"/>
        <n v="6.4"/>
        <n v="6.9"/>
        <n v="6.5"/>
        <n v="6.3"/>
        <n v="6.6"/>
        <n v="5.9"/>
        <n v="6"/>
        <n v="6.1"/>
        <n v="5.6"/>
        <n v="6.7"/>
        <n v="6.2"/>
        <n v="6.8"/>
        <n v="7.1"/>
        <n v="7.6"/>
        <n v="7.3"/>
        <n v="7.2"/>
        <n v="7.7"/>
        <n v="7.4"/>
        <n v="7.9"/>
        <m/>
      </sharedItems>
      <fieldGroup base="0">
        <rangePr startNum="4.3" endNum="7.9"/>
        <groupItems count="6">
          <s v="(vide)"/>
          <s v="4,3-5,3"/>
          <s v="5,3-6,3"/>
          <s v="6,3-7,3"/>
          <s v="7,3-8,3"/>
          <s v="&gt;8,3"/>
        </groupItems>
      </fieldGroup>
    </cacheField>
    <cacheField name="Sepal_Width" numFmtId="0">
      <sharedItems containsString="0" containsBlank="1" containsNumber="1" minValue="2" maxValue="4.4000000000000004"/>
    </cacheField>
    <cacheField name="Petal_Length" numFmtId="0">
      <sharedItems containsString="0" containsBlank="1" containsNumber="1" minValue="1" maxValue="6.9"/>
    </cacheField>
    <cacheField name="Petal_Width" numFmtId="0">
      <sharedItems containsString="0" containsBlank="1" containsNumber="1" minValue="0.1" maxValue="2.5"/>
    </cacheField>
    <cacheField name="Species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SARDELLITTI" refreshedDate="44175.9534375" createdVersion="6" refreshedVersion="6" minRefreshableVersion="3" recordCount="1315" xr:uid="{2038A7C4-EF52-42C8-A1DA-7F34CD09618E}">
  <cacheSource type="worksheet">
    <worksheetSource ref="B1:F1048576" sheet="Titanic_correction"/>
  </cacheSource>
  <cacheFields count="5">
    <cacheField name="Name" numFmtId="0">
      <sharedItems containsBlank="1"/>
    </cacheField>
    <cacheField name="PClass" numFmtId="0">
      <sharedItems containsBlank="1" count="4">
        <s v="3rd"/>
        <s v="2nd"/>
        <s v="1st"/>
        <m/>
      </sharedItems>
    </cacheField>
    <cacheField name="Age" numFmtId="2">
      <sharedItems containsString="0" containsBlank="1" containsNumber="1" minValue="0.17" maxValue="71" count="76">
        <n v="0.17"/>
        <n v="0.33"/>
        <n v="0.8"/>
        <n v="0.83"/>
        <n v="0.92"/>
        <n v="1"/>
        <n v="1.5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9"/>
        <n v="70"/>
        <n v="71"/>
        <m/>
      </sharedItems>
      <fieldGroup base="2">
        <rangePr startNum="0.17" endNum="71" groupInterval="20"/>
        <groupItems count="6">
          <s v="(vide)"/>
          <s v="0,17-20,17"/>
          <s v="20,17-40,17"/>
          <s v="40,17-60,17"/>
          <s v="60,17-80,17"/>
          <s v="&gt;80,17"/>
        </groupItems>
      </fieldGroup>
    </cacheField>
    <cacheField name="Sex" numFmtId="0">
      <sharedItems containsBlank="1"/>
    </cacheField>
    <cacheField name="Survived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x v="0"/>
    <n v="3.5"/>
    <n v="1.4"/>
    <n v="0.2"/>
    <x v="0"/>
  </r>
  <r>
    <x v="1"/>
    <n v="3"/>
    <n v="1.4"/>
    <n v="0.2"/>
    <x v="0"/>
  </r>
  <r>
    <x v="2"/>
    <n v="3.2"/>
    <n v="1.3"/>
    <n v="0.2"/>
    <x v="0"/>
  </r>
  <r>
    <x v="3"/>
    <n v="3.1"/>
    <n v="1.5"/>
    <n v="0.2"/>
    <x v="0"/>
  </r>
  <r>
    <x v="4"/>
    <n v="3.6"/>
    <n v="1.4"/>
    <n v="0.2"/>
    <x v="0"/>
  </r>
  <r>
    <x v="5"/>
    <n v="3.9"/>
    <n v="1.7"/>
    <n v="0.4"/>
    <x v="0"/>
  </r>
  <r>
    <x v="3"/>
    <n v="3.4"/>
    <n v="1.4"/>
    <n v="0.3"/>
    <x v="0"/>
  </r>
  <r>
    <x v="4"/>
    <n v="3.4"/>
    <n v="1.5"/>
    <n v="0.2"/>
    <x v="0"/>
  </r>
  <r>
    <x v="6"/>
    <n v="2.9"/>
    <n v="1.4"/>
    <n v="0.2"/>
    <x v="0"/>
  </r>
  <r>
    <x v="1"/>
    <n v="3.1"/>
    <n v="1.5"/>
    <n v="0.1"/>
    <x v="0"/>
  </r>
  <r>
    <x v="5"/>
    <n v="3.7"/>
    <n v="1.5"/>
    <n v="0.2"/>
    <x v="0"/>
  </r>
  <r>
    <x v="7"/>
    <n v="3.4"/>
    <n v="1.6"/>
    <n v="0.2"/>
    <x v="0"/>
  </r>
  <r>
    <x v="7"/>
    <n v="3"/>
    <n v="1.4"/>
    <n v="0.1"/>
    <x v="0"/>
  </r>
  <r>
    <x v="8"/>
    <n v="3"/>
    <n v="1.1000000000000001"/>
    <n v="0.1"/>
    <x v="0"/>
  </r>
  <r>
    <x v="9"/>
    <n v="4"/>
    <n v="1.2"/>
    <n v="0.2"/>
    <x v="0"/>
  </r>
  <r>
    <x v="10"/>
    <n v="4.4000000000000004"/>
    <n v="1.5"/>
    <n v="0.4"/>
    <x v="0"/>
  </r>
  <r>
    <x v="5"/>
    <n v="3.9"/>
    <n v="1.3"/>
    <n v="0.4"/>
    <x v="0"/>
  </r>
  <r>
    <x v="0"/>
    <n v="3.5"/>
    <n v="1.4"/>
    <n v="0.3"/>
    <x v="0"/>
  </r>
  <r>
    <x v="10"/>
    <n v="3.8"/>
    <n v="1.7"/>
    <n v="0.3"/>
    <x v="0"/>
  </r>
  <r>
    <x v="0"/>
    <n v="3.8"/>
    <n v="1.5"/>
    <n v="0.3"/>
    <x v="0"/>
  </r>
  <r>
    <x v="5"/>
    <n v="3.4"/>
    <n v="1.7"/>
    <n v="0.2"/>
    <x v="0"/>
  </r>
  <r>
    <x v="0"/>
    <n v="3.7"/>
    <n v="1.5"/>
    <n v="0.4"/>
    <x v="0"/>
  </r>
  <r>
    <x v="3"/>
    <n v="3.6"/>
    <n v="1"/>
    <n v="0.2"/>
    <x v="0"/>
  </r>
  <r>
    <x v="0"/>
    <n v="3.3"/>
    <n v="1.7"/>
    <n v="0.5"/>
    <x v="0"/>
  </r>
  <r>
    <x v="7"/>
    <n v="3.4"/>
    <n v="1.9"/>
    <n v="0.2"/>
    <x v="0"/>
  </r>
  <r>
    <x v="4"/>
    <n v="3"/>
    <n v="1.6"/>
    <n v="0.2"/>
    <x v="0"/>
  </r>
  <r>
    <x v="4"/>
    <n v="3.4"/>
    <n v="1.6"/>
    <n v="0.4"/>
    <x v="0"/>
  </r>
  <r>
    <x v="11"/>
    <n v="3.5"/>
    <n v="1.5"/>
    <n v="0.2"/>
    <x v="0"/>
  </r>
  <r>
    <x v="11"/>
    <n v="3.4"/>
    <n v="1.4"/>
    <n v="0.2"/>
    <x v="0"/>
  </r>
  <r>
    <x v="2"/>
    <n v="3.2"/>
    <n v="1.6"/>
    <n v="0.2"/>
    <x v="0"/>
  </r>
  <r>
    <x v="7"/>
    <n v="3.1"/>
    <n v="1.6"/>
    <n v="0.2"/>
    <x v="0"/>
  </r>
  <r>
    <x v="5"/>
    <n v="3.4"/>
    <n v="1.5"/>
    <n v="0.4"/>
    <x v="0"/>
  </r>
  <r>
    <x v="11"/>
    <n v="4.0999999999999996"/>
    <n v="1.5"/>
    <n v="0.1"/>
    <x v="0"/>
  </r>
  <r>
    <x v="12"/>
    <n v="4.2"/>
    <n v="1.4"/>
    <n v="0.2"/>
    <x v="0"/>
  </r>
  <r>
    <x v="1"/>
    <n v="3.1"/>
    <n v="1.5"/>
    <n v="0.1"/>
    <x v="0"/>
  </r>
  <r>
    <x v="4"/>
    <n v="3.2"/>
    <n v="1.2"/>
    <n v="0.2"/>
    <x v="0"/>
  </r>
  <r>
    <x v="12"/>
    <n v="3.5"/>
    <n v="1.3"/>
    <n v="0.2"/>
    <x v="0"/>
  </r>
  <r>
    <x v="1"/>
    <n v="3.1"/>
    <n v="1.5"/>
    <n v="0.1"/>
    <x v="0"/>
  </r>
  <r>
    <x v="6"/>
    <n v="3"/>
    <n v="1.3"/>
    <n v="0.2"/>
    <x v="0"/>
  </r>
  <r>
    <x v="0"/>
    <n v="3.4"/>
    <n v="1.5"/>
    <n v="0.2"/>
    <x v="0"/>
  </r>
  <r>
    <x v="4"/>
    <n v="3.5"/>
    <n v="1.3"/>
    <n v="0.3"/>
    <x v="0"/>
  </r>
  <r>
    <x v="13"/>
    <n v="2.2999999999999998"/>
    <n v="1.3"/>
    <n v="0.3"/>
    <x v="0"/>
  </r>
  <r>
    <x v="6"/>
    <n v="3.2"/>
    <n v="1.3"/>
    <n v="0.2"/>
    <x v="0"/>
  </r>
  <r>
    <x v="4"/>
    <n v="3.5"/>
    <n v="1.6"/>
    <n v="0.6"/>
    <x v="0"/>
  </r>
  <r>
    <x v="0"/>
    <n v="3.8"/>
    <n v="1.9"/>
    <n v="0.4"/>
    <x v="0"/>
  </r>
  <r>
    <x v="7"/>
    <n v="3"/>
    <n v="1.4"/>
    <n v="0.3"/>
    <x v="0"/>
  </r>
  <r>
    <x v="0"/>
    <n v="3.8"/>
    <n v="1.6"/>
    <n v="0.2"/>
    <x v="0"/>
  </r>
  <r>
    <x v="3"/>
    <n v="3.2"/>
    <n v="1.4"/>
    <n v="0.2"/>
    <x v="0"/>
  </r>
  <r>
    <x v="14"/>
    <n v="3.7"/>
    <n v="1.5"/>
    <n v="0.2"/>
    <x v="0"/>
  </r>
  <r>
    <x v="4"/>
    <n v="3.3"/>
    <n v="1.4"/>
    <n v="0.2"/>
    <x v="0"/>
  </r>
  <r>
    <x v="15"/>
    <n v="3.2"/>
    <n v="4.7"/>
    <n v="1.4"/>
    <x v="1"/>
  </r>
  <r>
    <x v="16"/>
    <n v="3.2"/>
    <n v="4.5"/>
    <n v="1.5"/>
    <x v="1"/>
  </r>
  <r>
    <x v="17"/>
    <n v="3.1"/>
    <n v="4.9000000000000004"/>
    <n v="1.5"/>
    <x v="1"/>
  </r>
  <r>
    <x v="12"/>
    <n v="2.2999999999999998"/>
    <n v="4"/>
    <n v="1.3"/>
    <x v="1"/>
  </r>
  <r>
    <x v="18"/>
    <n v="2.8"/>
    <n v="4.5999999999999996"/>
    <n v="1.5"/>
    <x v="1"/>
  </r>
  <r>
    <x v="10"/>
    <n v="2.8"/>
    <n v="4.5"/>
    <n v="1.3"/>
    <x v="1"/>
  </r>
  <r>
    <x v="19"/>
    <n v="3.3"/>
    <n v="4.7"/>
    <n v="1.6"/>
    <x v="1"/>
  </r>
  <r>
    <x v="1"/>
    <n v="2.4"/>
    <n v="3.3"/>
    <n v="1"/>
    <x v="1"/>
  </r>
  <r>
    <x v="20"/>
    <n v="2.9"/>
    <n v="4.5999999999999996"/>
    <n v="1.3"/>
    <x v="1"/>
  </r>
  <r>
    <x v="11"/>
    <n v="2.7"/>
    <n v="3.9"/>
    <n v="1.4"/>
    <x v="1"/>
  </r>
  <r>
    <x v="4"/>
    <n v="2"/>
    <n v="3.5"/>
    <n v="1"/>
    <x v="1"/>
  </r>
  <r>
    <x v="21"/>
    <n v="3"/>
    <n v="4.2"/>
    <n v="1.5"/>
    <x v="1"/>
  </r>
  <r>
    <x v="22"/>
    <n v="2.2000000000000002"/>
    <n v="4"/>
    <n v="1"/>
    <x v="1"/>
  </r>
  <r>
    <x v="23"/>
    <n v="2.9"/>
    <n v="4.7"/>
    <n v="1.4"/>
    <x v="1"/>
  </r>
  <r>
    <x v="24"/>
    <n v="2.9"/>
    <n v="3.6"/>
    <n v="1.3"/>
    <x v="1"/>
  </r>
  <r>
    <x v="25"/>
    <n v="3.1"/>
    <n v="4.4000000000000004"/>
    <n v="1.4"/>
    <x v="1"/>
  </r>
  <r>
    <x v="24"/>
    <n v="3"/>
    <n v="4.5"/>
    <n v="1.5"/>
    <x v="1"/>
  </r>
  <r>
    <x v="9"/>
    <n v="2.7"/>
    <n v="4.0999999999999996"/>
    <n v="1"/>
    <x v="1"/>
  </r>
  <r>
    <x v="26"/>
    <n v="2.2000000000000002"/>
    <n v="4.5"/>
    <n v="1.5"/>
    <x v="1"/>
  </r>
  <r>
    <x v="24"/>
    <n v="2.5"/>
    <n v="3.9"/>
    <n v="1.1000000000000001"/>
    <x v="1"/>
  </r>
  <r>
    <x v="21"/>
    <n v="3.2"/>
    <n v="4.8"/>
    <n v="1.8"/>
    <x v="1"/>
  </r>
  <r>
    <x v="23"/>
    <n v="2.8"/>
    <n v="4"/>
    <n v="1.3"/>
    <x v="1"/>
  </r>
  <r>
    <x v="19"/>
    <n v="2.5"/>
    <n v="4.9000000000000004"/>
    <n v="1.5"/>
    <x v="1"/>
  </r>
  <r>
    <x v="23"/>
    <n v="2.8"/>
    <n v="4.7"/>
    <n v="1.2"/>
    <x v="1"/>
  </r>
  <r>
    <x v="16"/>
    <n v="2.9"/>
    <n v="4.3"/>
    <n v="1.3"/>
    <x v="1"/>
  </r>
  <r>
    <x v="20"/>
    <n v="3"/>
    <n v="4.4000000000000004"/>
    <n v="1.4"/>
    <x v="1"/>
  </r>
  <r>
    <x v="27"/>
    <n v="2.8"/>
    <n v="4.8"/>
    <n v="1.4"/>
    <x v="1"/>
  </r>
  <r>
    <x v="25"/>
    <n v="3"/>
    <n v="5"/>
    <n v="1.7"/>
    <x v="1"/>
  </r>
  <r>
    <x v="22"/>
    <n v="2.9"/>
    <n v="4.5"/>
    <n v="1.5"/>
    <x v="1"/>
  </r>
  <r>
    <x v="10"/>
    <n v="2.6"/>
    <n v="3.5"/>
    <n v="1"/>
    <x v="1"/>
  </r>
  <r>
    <x v="12"/>
    <n v="2.4"/>
    <n v="3.8"/>
    <n v="1.1000000000000001"/>
    <x v="1"/>
  </r>
  <r>
    <x v="12"/>
    <n v="2.4"/>
    <n v="3.7"/>
    <n v="1"/>
    <x v="1"/>
  </r>
  <r>
    <x v="9"/>
    <n v="2.7"/>
    <n v="3.9"/>
    <n v="1.2"/>
    <x v="1"/>
  </r>
  <r>
    <x v="22"/>
    <n v="2.7"/>
    <n v="5.0999999999999996"/>
    <n v="1.6"/>
    <x v="1"/>
  </r>
  <r>
    <x v="5"/>
    <n v="3"/>
    <n v="4.5"/>
    <n v="1.5"/>
    <x v="1"/>
  </r>
  <r>
    <x v="22"/>
    <n v="3.4"/>
    <n v="4.5"/>
    <n v="1.6"/>
    <x v="1"/>
  </r>
  <r>
    <x v="25"/>
    <n v="3.1"/>
    <n v="4.7"/>
    <n v="1.5"/>
    <x v="1"/>
  </r>
  <r>
    <x v="19"/>
    <n v="2.2999999999999998"/>
    <n v="4.4000000000000004"/>
    <n v="1.3"/>
    <x v="1"/>
  </r>
  <r>
    <x v="24"/>
    <n v="3"/>
    <n v="4.0999999999999996"/>
    <n v="1.3"/>
    <x v="1"/>
  </r>
  <r>
    <x v="12"/>
    <n v="2.5"/>
    <n v="4"/>
    <n v="1.3"/>
    <x v="1"/>
  </r>
  <r>
    <x v="12"/>
    <n v="2.6"/>
    <n v="4.4000000000000004"/>
    <n v="1.2"/>
    <x v="1"/>
  </r>
  <r>
    <x v="23"/>
    <n v="3"/>
    <n v="4.5999999999999996"/>
    <n v="1.4"/>
    <x v="1"/>
  </r>
  <r>
    <x v="9"/>
    <n v="2.6"/>
    <n v="4"/>
    <n v="1.2"/>
    <x v="1"/>
  </r>
  <r>
    <x v="4"/>
    <n v="2.2999999999999998"/>
    <n v="3.3"/>
    <n v="1"/>
    <x v="1"/>
  </r>
  <r>
    <x v="24"/>
    <n v="2.7"/>
    <n v="4.2"/>
    <n v="1.3"/>
    <x v="1"/>
  </r>
  <r>
    <x v="10"/>
    <n v="3"/>
    <n v="4.2"/>
    <n v="1.2"/>
    <x v="1"/>
  </r>
  <r>
    <x v="10"/>
    <n v="2.9"/>
    <n v="4.2"/>
    <n v="1.3"/>
    <x v="1"/>
  </r>
  <r>
    <x v="26"/>
    <n v="2.9"/>
    <n v="4.3"/>
    <n v="1.3"/>
    <x v="1"/>
  </r>
  <r>
    <x v="0"/>
    <n v="2.5"/>
    <n v="3"/>
    <n v="1.1000000000000001"/>
    <x v="1"/>
  </r>
  <r>
    <x v="10"/>
    <n v="2.8"/>
    <n v="4.0999999999999996"/>
    <n v="1.3"/>
    <x v="1"/>
  </r>
  <r>
    <x v="19"/>
    <n v="3.3"/>
    <n v="6"/>
    <n v="2.5"/>
    <x v="2"/>
  </r>
  <r>
    <x v="9"/>
    <n v="2.7"/>
    <n v="5.0999999999999996"/>
    <n v="1.9"/>
    <x v="2"/>
  </r>
  <r>
    <x v="28"/>
    <n v="3"/>
    <n v="5.9"/>
    <n v="2.1"/>
    <x v="2"/>
  </r>
  <r>
    <x v="19"/>
    <n v="2.9"/>
    <n v="5.6"/>
    <n v="1.8"/>
    <x v="2"/>
  </r>
  <r>
    <x v="18"/>
    <n v="3"/>
    <n v="5.8"/>
    <n v="2.2000000000000002"/>
    <x v="2"/>
  </r>
  <r>
    <x v="29"/>
    <n v="3"/>
    <n v="6.6"/>
    <n v="2.1"/>
    <x v="2"/>
  </r>
  <r>
    <x v="1"/>
    <n v="2.5"/>
    <n v="4.5"/>
    <n v="1.7"/>
    <x v="2"/>
  </r>
  <r>
    <x v="30"/>
    <n v="2.9"/>
    <n v="6.3"/>
    <n v="1.8"/>
    <x v="2"/>
  </r>
  <r>
    <x v="25"/>
    <n v="2.5"/>
    <n v="5.8"/>
    <n v="1.8"/>
    <x v="2"/>
  </r>
  <r>
    <x v="31"/>
    <n v="3.6"/>
    <n v="6.1"/>
    <n v="2.5"/>
    <x v="2"/>
  </r>
  <r>
    <x v="18"/>
    <n v="3.2"/>
    <n v="5.0999999999999996"/>
    <n v="2"/>
    <x v="2"/>
  </r>
  <r>
    <x v="16"/>
    <n v="2.7"/>
    <n v="5.3"/>
    <n v="1.9"/>
    <x v="2"/>
  </r>
  <r>
    <x v="27"/>
    <n v="3"/>
    <n v="5.5"/>
    <n v="2.1"/>
    <x v="2"/>
  </r>
  <r>
    <x v="10"/>
    <n v="2.5"/>
    <n v="5"/>
    <n v="2"/>
    <x v="2"/>
  </r>
  <r>
    <x v="9"/>
    <n v="2.8"/>
    <n v="5.0999999999999996"/>
    <n v="2.4"/>
    <x v="2"/>
  </r>
  <r>
    <x v="16"/>
    <n v="3.2"/>
    <n v="5.3"/>
    <n v="2.2999999999999998"/>
    <x v="2"/>
  </r>
  <r>
    <x v="18"/>
    <n v="3"/>
    <n v="5.5"/>
    <n v="1.8"/>
    <x v="2"/>
  </r>
  <r>
    <x v="32"/>
    <n v="3.8"/>
    <n v="6.7"/>
    <n v="2.2000000000000002"/>
    <x v="2"/>
  </r>
  <r>
    <x v="32"/>
    <n v="2.6"/>
    <n v="6.9"/>
    <n v="2.2999999999999998"/>
    <x v="2"/>
  </r>
  <r>
    <x v="22"/>
    <n v="2.2000000000000002"/>
    <n v="5"/>
    <n v="1.5"/>
    <x v="2"/>
  </r>
  <r>
    <x v="17"/>
    <n v="3.2"/>
    <n v="5.7"/>
    <n v="2.2999999999999998"/>
    <x v="2"/>
  </r>
  <r>
    <x v="24"/>
    <n v="2.8"/>
    <n v="4.9000000000000004"/>
    <n v="2"/>
    <x v="2"/>
  </r>
  <r>
    <x v="32"/>
    <n v="2.8"/>
    <n v="6.7"/>
    <n v="2"/>
    <x v="2"/>
  </r>
  <r>
    <x v="19"/>
    <n v="2.7"/>
    <n v="4.9000000000000004"/>
    <n v="1.8"/>
    <x v="2"/>
  </r>
  <r>
    <x v="25"/>
    <n v="3.3"/>
    <n v="5.7"/>
    <n v="2.1"/>
    <x v="2"/>
  </r>
  <r>
    <x v="31"/>
    <n v="3.2"/>
    <n v="6"/>
    <n v="1.8"/>
    <x v="2"/>
  </r>
  <r>
    <x v="26"/>
    <n v="2.8"/>
    <n v="4.8"/>
    <n v="1.8"/>
    <x v="2"/>
  </r>
  <r>
    <x v="23"/>
    <n v="3"/>
    <n v="4.9000000000000004"/>
    <n v="1.8"/>
    <x v="2"/>
  </r>
  <r>
    <x v="16"/>
    <n v="2.8"/>
    <n v="5.6"/>
    <n v="2.1"/>
    <x v="2"/>
  </r>
  <r>
    <x v="31"/>
    <n v="3"/>
    <n v="5.8"/>
    <n v="1.6"/>
    <x v="2"/>
  </r>
  <r>
    <x v="33"/>
    <n v="2.8"/>
    <n v="6.1"/>
    <n v="1.9"/>
    <x v="2"/>
  </r>
  <r>
    <x v="34"/>
    <n v="3.8"/>
    <n v="6.4"/>
    <n v="2"/>
    <x v="2"/>
  </r>
  <r>
    <x v="16"/>
    <n v="2.8"/>
    <n v="5.6"/>
    <n v="2.2000000000000002"/>
    <x v="2"/>
  </r>
  <r>
    <x v="19"/>
    <n v="2.8"/>
    <n v="5.0999999999999996"/>
    <n v="1.5"/>
    <x v="2"/>
  </r>
  <r>
    <x v="23"/>
    <n v="2.6"/>
    <n v="5.6"/>
    <n v="1.4"/>
    <x v="2"/>
  </r>
  <r>
    <x v="32"/>
    <n v="3"/>
    <n v="6.1"/>
    <n v="2.2999999999999998"/>
    <x v="2"/>
  </r>
  <r>
    <x v="19"/>
    <n v="3.4"/>
    <n v="5.6"/>
    <n v="2.4"/>
    <x v="2"/>
  </r>
  <r>
    <x v="16"/>
    <n v="3.1"/>
    <n v="5.5"/>
    <n v="1.8"/>
    <x v="2"/>
  </r>
  <r>
    <x v="22"/>
    <n v="3"/>
    <n v="4.8"/>
    <n v="1.8"/>
    <x v="2"/>
  </r>
  <r>
    <x v="17"/>
    <n v="3.1"/>
    <n v="5.4"/>
    <n v="2.1"/>
    <x v="2"/>
  </r>
  <r>
    <x v="25"/>
    <n v="3.1"/>
    <n v="5.6"/>
    <n v="2.4"/>
    <x v="2"/>
  </r>
  <r>
    <x v="17"/>
    <n v="3.1"/>
    <n v="5.0999999999999996"/>
    <n v="2.2999999999999998"/>
    <x v="2"/>
  </r>
  <r>
    <x v="9"/>
    <n v="2.7"/>
    <n v="5.0999999999999996"/>
    <n v="1.9"/>
    <x v="2"/>
  </r>
  <r>
    <x v="27"/>
    <n v="3.2"/>
    <n v="5.9"/>
    <n v="2.2999999999999998"/>
    <x v="2"/>
  </r>
  <r>
    <x v="25"/>
    <n v="3.3"/>
    <n v="5.7"/>
    <n v="2.5"/>
    <x v="2"/>
  </r>
  <r>
    <x v="25"/>
    <n v="3"/>
    <n v="5.2"/>
    <n v="2.2999999999999998"/>
    <x v="2"/>
  </r>
  <r>
    <x v="19"/>
    <n v="2.5"/>
    <n v="5"/>
    <n v="1.9"/>
    <x v="2"/>
  </r>
  <r>
    <x v="18"/>
    <n v="3"/>
    <n v="5.2"/>
    <n v="2"/>
    <x v="2"/>
  </r>
  <r>
    <x v="26"/>
    <n v="3.4"/>
    <n v="5.4"/>
    <n v="2.2999999999999998"/>
    <x v="2"/>
  </r>
  <r>
    <x v="21"/>
    <n v="3"/>
    <n v="5.0999999999999996"/>
    <n v="1.8"/>
    <x v="2"/>
  </r>
  <r>
    <x v="35"/>
    <m/>
    <m/>
    <m/>
    <x v="3"/>
  </r>
  <r>
    <x v="35"/>
    <m/>
    <m/>
    <m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5">
  <r>
    <s v="Dean, Miss Elizabeth Gladys (Millvena)"/>
    <x v="0"/>
    <x v="0"/>
    <s v="female"/>
    <x v="0"/>
  </r>
  <r>
    <s v="Danbom, Master Gilbert Sigvard Emanuel"/>
    <x v="0"/>
    <x v="1"/>
    <s v="male"/>
    <x v="1"/>
  </r>
  <r>
    <s v="Richards, Master George Sidney"/>
    <x v="1"/>
    <x v="2"/>
    <s v="male"/>
    <x v="0"/>
  </r>
  <r>
    <s v="Caldwell, Master Alden Gates"/>
    <x v="1"/>
    <x v="3"/>
    <s v="male"/>
    <x v="0"/>
  </r>
  <r>
    <s v="Aks, Master Philip"/>
    <x v="0"/>
    <x v="3"/>
    <s v="male"/>
    <x v="0"/>
  </r>
  <r>
    <s v="Allison, Master Hudson Trevor"/>
    <x v="2"/>
    <x v="4"/>
    <s v="male"/>
    <x v="0"/>
  </r>
  <r>
    <s v="Becker, Master Richard F"/>
    <x v="1"/>
    <x v="5"/>
    <s v="male"/>
    <x v="0"/>
  </r>
  <r>
    <s v="Hamalainen, Master Viljo"/>
    <x v="1"/>
    <x v="5"/>
    <s v="male"/>
    <x v="0"/>
  </r>
  <r>
    <s v="LaRoche, Miss Louise"/>
    <x v="1"/>
    <x v="5"/>
    <s v="female"/>
    <x v="0"/>
  </r>
  <r>
    <s v="Dean, Master Bertram Vere"/>
    <x v="0"/>
    <x v="5"/>
    <s v="male"/>
    <x v="0"/>
  </r>
  <r>
    <s v="Johnson, Miss Eleanor Ileen"/>
    <x v="0"/>
    <x v="5"/>
    <s v="female"/>
    <x v="0"/>
  </r>
  <r>
    <s v="Klasen, Miss Gertrud Emilia"/>
    <x v="0"/>
    <x v="6"/>
    <s v="female"/>
    <x v="1"/>
  </r>
  <r>
    <s v="Sandstrom, Miss Beatrice Irene"/>
    <x v="0"/>
    <x v="6"/>
    <s v="female"/>
    <x v="1"/>
  </r>
  <r>
    <s v="Allison, Miss Helen Loraine"/>
    <x v="2"/>
    <x v="7"/>
    <s v="female"/>
    <x v="1"/>
  </r>
  <r>
    <s v="Mallet, Master Andre"/>
    <x v="1"/>
    <x v="7"/>
    <s v="male"/>
    <x v="0"/>
  </r>
  <r>
    <s v="Navratil, Master Edmond Roger"/>
    <x v="1"/>
    <x v="7"/>
    <s v="male"/>
    <x v="0"/>
  </r>
  <r>
    <s v="Quick, Miss Phyllis May"/>
    <x v="1"/>
    <x v="7"/>
    <s v="female"/>
    <x v="0"/>
  </r>
  <r>
    <s v="Wells, Master Ralph Lester"/>
    <x v="1"/>
    <x v="7"/>
    <s v="male"/>
    <x v="0"/>
  </r>
  <r>
    <s v="Andersson, Miss Ellis Anna Maria"/>
    <x v="0"/>
    <x v="7"/>
    <s v="female"/>
    <x v="1"/>
  </r>
  <r>
    <s v="Hirvonen, Miss Hildur E"/>
    <x v="0"/>
    <x v="7"/>
    <s v="female"/>
    <x v="1"/>
  </r>
  <r>
    <s v="LaRoche, Miss Simonne"/>
    <x v="1"/>
    <x v="8"/>
    <s v="female"/>
    <x v="0"/>
  </r>
  <r>
    <s v="Navratil, Master Michel M"/>
    <x v="1"/>
    <x v="8"/>
    <s v="male"/>
    <x v="0"/>
  </r>
  <r>
    <s v="Richards, Master William Rowe"/>
    <x v="1"/>
    <x v="8"/>
    <s v="male"/>
    <x v="0"/>
  </r>
  <r>
    <s v="Aspland, Master Edvin Rojj Felix"/>
    <x v="0"/>
    <x v="8"/>
    <s v="male"/>
    <x v="0"/>
  </r>
  <r>
    <s v="Baclini, Miss Eugenie"/>
    <x v="0"/>
    <x v="8"/>
    <s v="female"/>
    <x v="0"/>
  </r>
  <r>
    <s v="Coutts, Master Neville"/>
    <x v="0"/>
    <x v="8"/>
    <s v="male"/>
    <x v="0"/>
  </r>
  <r>
    <s v="Dodge, Master Washington"/>
    <x v="2"/>
    <x v="9"/>
    <s v="male"/>
    <x v="0"/>
  </r>
  <r>
    <s v="Becker, Miss Marion Louise"/>
    <x v="1"/>
    <x v="9"/>
    <s v="female"/>
    <x v="0"/>
  </r>
  <r>
    <s v="Wells, Miss Joan"/>
    <x v="1"/>
    <x v="9"/>
    <s v="female"/>
    <x v="0"/>
  </r>
  <r>
    <s v="Andersson, Master Sigvard Harald Elias"/>
    <x v="0"/>
    <x v="9"/>
    <s v="male"/>
    <x v="1"/>
  </r>
  <r>
    <s v="Johnson, Master Harold Theodor"/>
    <x v="0"/>
    <x v="9"/>
    <s v="male"/>
    <x v="0"/>
  </r>
  <r>
    <s v="Karun, Miss Anna Mary"/>
    <x v="0"/>
    <x v="9"/>
    <s v="female"/>
    <x v="0"/>
  </r>
  <r>
    <s v="Kink, Miss Louise Gretchen"/>
    <x v="0"/>
    <x v="9"/>
    <s v="female"/>
    <x v="0"/>
  </r>
  <r>
    <s v="Asplund, Master Carl Edgar"/>
    <x v="0"/>
    <x v="10"/>
    <s v="male"/>
    <x v="1"/>
  </r>
  <r>
    <s v="Asplund, Miss Lillian Gertrud"/>
    <x v="0"/>
    <x v="10"/>
    <s v="female"/>
    <x v="0"/>
  </r>
  <r>
    <s v="Emanuel, Miss Virginia Ethel"/>
    <x v="0"/>
    <x v="10"/>
    <s v="female"/>
    <x v="0"/>
  </r>
  <r>
    <s v="Spedden, Master Robert Douglas"/>
    <x v="2"/>
    <x v="11"/>
    <s v="male"/>
    <x v="0"/>
  </r>
  <r>
    <s v="Harper, Miss Nina"/>
    <x v="1"/>
    <x v="11"/>
    <s v="female"/>
    <x v="0"/>
  </r>
  <r>
    <s v="Andersson, Miss Ebba Iris"/>
    <x v="0"/>
    <x v="11"/>
    <s v="female"/>
    <x v="1"/>
  </r>
  <r>
    <s v="Boulos, Master Akar"/>
    <x v="0"/>
    <x v="11"/>
    <s v="male"/>
    <x v="1"/>
  </r>
  <r>
    <s v="Goodwin, Master Sidney L"/>
    <x v="0"/>
    <x v="11"/>
    <s v="male"/>
    <x v="1"/>
  </r>
  <r>
    <s v="Hart, Miss Eva Miriam"/>
    <x v="1"/>
    <x v="12"/>
    <s v="female"/>
    <x v="0"/>
  </r>
  <r>
    <s v="Collyer, Miss Marjorie"/>
    <x v="1"/>
    <x v="13"/>
    <s v="female"/>
    <x v="0"/>
  </r>
  <r>
    <s v="Davis, Master John Morgan"/>
    <x v="1"/>
    <x v="13"/>
    <s v="male"/>
    <x v="0"/>
  </r>
  <r>
    <s v="Drew, Master Marshall Brines"/>
    <x v="1"/>
    <x v="13"/>
    <s v="male"/>
    <x v="0"/>
  </r>
  <r>
    <s v="Quick, Miss Winifred Vera"/>
    <x v="1"/>
    <x v="13"/>
    <s v="female"/>
    <x v="0"/>
  </r>
  <r>
    <s v="Andersson, Miss Ingeborg Constancia"/>
    <x v="0"/>
    <x v="14"/>
    <s v="female"/>
    <x v="1"/>
  </r>
  <r>
    <s v="Asplund, Master Clarence Gustaf Hugo"/>
    <x v="0"/>
    <x v="14"/>
    <s v="male"/>
    <x v="1"/>
  </r>
  <r>
    <s v="Boulos, Miss Laura"/>
    <x v="0"/>
    <x v="14"/>
    <s v="female"/>
    <x v="1"/>
  </r>
  <r>
    <s v="Coutts, Master William Leslie"/>
    <x v="0"/>
    <x v="14"/>
    <s v="male"/>
    <x v="0"/>
  </r>
  <r>
    <s v="Ford, Miss Maggie"/>
    <x v="0"/>
    <x v="14"/>
    <s v="female"/>
    <x v="1"/>
  </r>
  <r>
    <s v="Goldsmith, Master Frank John William"/>
    <x v="0"/>
    <x v="14"/>
    <s v="male"/>
    <x v="0"/>
  </r>
  <r>
    <s v="Goodwin, Master Harold V"/>
    <x v="0"/>
    <x v="14"/>
    <s v="male"/>
    <x v="1"/>
  </r>
  <r>
    <s v="Goodwin, Miss Jessie A"/>
    <x v="0"/>
    <x v="15"/>
    <s v="female"/>
    <x v="1"/>
  </r>
  <r>
    <s v="Van Impe, Miss Catharine"/>
    <x v="0"/>
    <x v="15"/>
    <s v="female"/>
    <x v="1"/>
  </r>
  <r>
    <s v="Carter, Master William T II"/>
    <x v="2"/>
    <x v="16"/>
    <s v="male"/>
    <x v="0"/>
  </r>
  <r>
    <s v="Andersson, Miss Sigrid Elizabeth"/>
    <x v="0"/>
    <x v="16"/>
    <s v="female"/>
    <x v="1"/>
  </r>
  <r>
    <s v="Goodwin, Master William F"/>
    <x v="0"/>
    <x v="16"/>
    <s v="male"/>
    <x v="1"/>
  </r>
  <r>
    <s v="Becker, Miss Ruth Elizabeth"/>
    <x v="1"/>
    <x v="17"/>
    <s v="female"/>
    <x v="0"/>
  </r>
  <r>
    <s v="Watt, Miss Bertha"/>
    <x v="1"/>
    <x v="17"/>
    <s v="female"/>
    <x v="0"/>
  </r>
  <r>
    <s v="Ryerson, Master John Borie"/>
    <x v="2"/>
    <x v="18"/>
    <s v="male"/>
    <x v="0"/>
  </r>
  <r>
    <s v="Mellenger, Miss Madeleine Violet"/>
    <x v="1"/>
    <x v="18"/>
    <s v="female"/>
    <x v="0"/>
  </r>
  <r>
    <s v="Abbott, Master Eugene Joseph"/>
    <x v="0"/>
    <x v="18"/>
    <s v="male"/>
    <x v="1"/>
  </r>
  <r>
    <s v="Asplund, Master Filip Oscar"/>
    <x v="0"/>
    <x v="18"/>
    <s v="male"/>
    <x v="1"/>
  </r>
  <r>
    <s v="Carter, Miss Lucile Polk"/>
    <x v="2"/>
    <x v="19"/>
    <s v="female"/>
    <x v="0"/>
  </r>
  <r>
    <s v="Sweet, Mr George"/>
    <x v="1"/>
    <x v="19"/>
    <s v="male"/>
    <x v="1"/>
  </r>
  <r>
    <s v="Goodwin, Mr Charles E"/>
    <x v="0"/>
    <x v="19"/>
    <s v="male"/>
    <x v="1"/>
  </r>
  <r>
    <s v="Vestrom, Miss Hulda Amanda Adolfina"/>
    <x v="0"/>
    <x v="19"/>
    <s v="female"/>
    <x v="1"/>
  </r>
  <r>
    <s v="Madill, Miss Georgette Alexandra"/>
    <x v="2"/>
    <x v="20"/>
    <s v="female"/>
    <x v="0"/>
  </r>
  <r>
    <s v="Brown, Miss Edith E"/>
    <x v="1"/>
    <x v="20"/>
    <s v="female"/>
    <x v="0"/>
  </r>
  <r>
    <s v="Banoura, Miss Ayout"/>
    <x v="0"/>
    <x v="20"/>
    <s v="female"/>
    <x v="0"/>
  </r>
  <r>
    <s v="Van der Planke, Mr Leon"/>
    <x v="0"/>
    <x v="20"/>
    <s v="male"/>
    <x v="1"/>
  </r>
  <r>
    <s v="Yasbeck, Mrs Antoni"/>
    <x v="0"/>
    <x v="20"/>
    <s v="female"/>
    <x v="0"/>
  </r>
  <r>
    <s v="Hippach, Miss Jean Gertrude"/>
    <x v="2"/>
    <x v="21"/>
    <s v="female"/>
    <x v="0"/>
  </r>
  <r>
    <s v="Lines, Miss Mary Conover"/>
    <x v="2"/>
    <x v="21"/>
    <s v="female"/>
    <x v="0"/>
  </r>
  <r>
    <s v="Gaskell, Mr Alfred"/>
    <x v="1"/>
    <x v="21"/>
    <s v="male"/>
    <x v="1"/>
  </r>
  <r>
    <s v="Abbott, Mr Rossmore Edward"/>
    <x v="0"/>
    <x v="21"/>
    <s v="male"/>
    <x v="1"/>
  </r>
  <r>
    <s v="Abelseth, Miss Anna Karen"/>
    <x v="0"/>
    <x v="21"/>
    <s v="female"/>
    <x v="0"/>
  </r>
  <r>
    <s v="Carr, Miss Helen"/>
    <x v="0"/>
    <x v="21"/>
    <s v="female"/>
    <x v="0"/>
  </r>
  <r>
    <s v="Eklund, Mr Hans Linus"/>
    <x v="0"/>
    <x v="21"/>
    <s v="male"/>
    <x v="1"/>
  </r>
  <r>
    <s v="Ford, Mr Neil Watson"/>
    <x v="0"/>
    <x v="21"/>
    <s v="male"/>
    <x v="1"/>
  </r>
  <r>
    <s v="Gilnagh, Miss Katie"/>
    <x v="0"/>
    <x v="21"/>
    <s v="female"/>
    <x v="0"/>
  </r>
  <r>
    <s v="Goodwin, Miss Lillian A"/>
    <x v="0"/>
    <x v="21"/>
    <s v="female"/>
    <x v="1"/>
  </r>
  <r>
    <s v="Dick, Mrs Albert Adrian Vera Gillespie"/>
    <x v="2"/>
    <x v="22"/>
    <s v="female"/>
    <x v="0"/>
  </r>
  <r>
    <s v="Penasco, Mrs Victor de Satode (Josefa de Soto)"/>
    <x v="2"/>
    <x v="22"/>
    <s v="female"/>
    <x v="0"/>
  </r>
  <r>
    <s v="Thayer, Mr John Borland, jr"/>
    <x v="2"/>
    <x v="22"/>
    <s v="male"/>
    <x v="0"/>
  </r>
  <r>
    <s v="Ilett, Miss Bertha"/>
    <x v="1"/>
    <x v="22"/>
    <s v="female"/>
    <x v="0"/>
  </r>
  <r>
    <s v="Allum, Mr Owen George"/>
    <x v="0"/>
    <x v="22"/>
    <s v="male"/>
    <x v="1"/>
  </r>
  <r>
    <s v="Andersson, Miss Erna"/>
    <x v="0"/>
    <x v="22"/>
    <s v="female"/>
    <x v="0"/>
  </r>
  <r>
    <s v="Attalah, Miss Malaka"/>
    <x v="0"/>
    <x v="22"/>
    <s v="female"/>
    <x v="1"/>
  </r>
  <r>
    <s v="Calic, Mr Peter"/>
    <x v="0"/>
    <x v="22"/>
    <s v="male"/>
    <x v="1"/>
  </r>
  <r>
    <s v="Cribb, Miss Laura Alice"/>
    <x v="0"/>
    <x v="22"/>
    <s v="female"/>
    <x v="0"/>
  </r>
  <r>
    <s v="Davies, Mr Joseph"/>
    <x v="0"/>
    <x v="22"/>
    <s v="male"/>
    <x v="1"/>
  </r>
  <r>
    <s v="Hagardon, Miss Kate"/>
    <x v="0"/>
    <x v="22"/>
    <s v="female"/>
    <x v="1"/>
  </r>
  <r>
    <s v="Jensen, Mr Svend Lauritz"/>
    <x v="0"/>
    <x v="22"/>
    <s v="male"/>
    <x v="1"/>
  </r>
  <r>
    <s v="Kallio, Mr Nikolai Erland"/>
    <x v="0"/>
    <x v="22"/>
    <s v="male"/>
    <x v="1"/>
  </r>
  <r>
    <s v="Penasco, Mr Victor de Satode"/>
    <x v="2"/>
    <x v="23"/>
    <s v="male"/>
    <x v="1"/>
  </r>
  <r>
    <s v="Ryerson, Miss Emily Borie"/>
    <x v="2"/>
    <x v="23"/>
    <s v="female"/>
    <x v="0"/>
  </r>
  <r>
    <s v="Smith, Mrs Lucien Philip (Mary Eloise Hughes"/>
    <x v="2"/>
    <x v="23"/>
    <s v="female"/>
    <x v="0"/>
  </r>
  <r>
    <s v="Taussig, Miss Ruth"/>
    <x v="2"/>
    <x v="23"/>
    <s v="female"/>
    <x v="0"/>
  </r>
  <r>
    <s v="Andrew, Mr Edgar Samuel"/>
    <x v="1"/>
    <x v="23"/>
    <s v="male"/>
    <x v="1"/>
  </r>
  <r>
    <s v="Bailey, Mr Percy Andrew"/>
    <x v="1"/>
    <x v="23"/>
    <s v="male"/>
    <x v="1"/>
  </r>
  <r>
    <s v="Deacon, Mr Percy"/>
    <x v="1"/>
    <x v="23"/>
    <s v="male"/>
    <x v="1"/>
  </r>
  <r>
    <s v="Dibden, Mr William"/>
    <x v="1"/>
    <x v="23"/>
    <s v="male"/>
    <x v="1"/>
  </r>
  <r>
    <s v="Doling, Miss Elsie"/>
    <x v="1"/>
    <x v="23"/>
    <s v="female"/>
    <x v="0"/>
  </r>
  <r>
    <s v="Hiltunen, Miss Marta"/>
    <x v="1"/>
    <x v="23"/>
    <s v="female"/>
    <x v="1"/>
  </r>
  <r>
    <s v="Nasser (Nasrallah), Mrs Nicholas"/>
    <x v="1"/>
    <x v="23"/>
    <s v="female"/>
    <x v="0"/>
  </r>
  <r>
    <s v="Silven, Miss Lyyli"/>
    <x v="1"/>
    <x v="23"/>
    <s v="female"/>
    <x v="0"/>
  </r>
  <r>
    <s v="Swane, Mr George"/>
    <x v="1"/>
    <x v="23"/>
    <s v="male"/>
    <x v="1"/>
  </r>
  <r>
    <s v="Abraham, Mrs Joseph (Sophie Easu)"/>
    <x v="0"/>
    <x v="23"/>
    <s v="female"/>
    <x v="0"/>
  </r>
  <r>
    <s v="Aks, Mrs Sam (Leah Rosen)"/>
    <x v="0"/>
    <x v="23"/>
    <s v="female"/>
    <x v="0"/>
  </r>
  <r>
    <s v="Arnold, Mrs Josef (Josephine Frank)"/>
    <x v="0"/>
    <x v="23"/>
    <s v="female"/>
    <x v="1"/>
  </r>
  <r>
    <s v="Badman, Miss Emily Louisa"/>
    <x v="0"/>
    <x v="23"/>
    <s v="female"/>
    <x v="0"/>
  </r>
  <r>
    <s v="Barbara, Miss Saude"/>
    <x v="0"/>
    <x v="23"/>
    <s v="female"/>
    <x v="1"/>
  </r>
  <r>
    <s v="Bjorklund, Ernst Herbert"/>
    <x v="0"/>
    <x v="23"/>
    <s v="male"/>
    <x v="1"/>
  </r>
  <r>
    <s v="Bradley, Miss Bridget Delia"/>
    <x v="0"/>
    <x v="23"/>
    <s v="female"/>
    <x v="0"/>
  </r>
  <r>
    <s v="Burns, Miss Mary Delia"/>
    <x v="0"/>
    <x v="23"/>
    <s v="female"/>
    <x v="1"/>
  </r>
  <r>
    <s v="Cacic, Mr Grego"/>
    <x v="0"/>
    <x v="23"/>
    <s v="male"/>
    <x v="1"/>
  </r>
  <r>
    <s v="Chronopoulos, Mr Demetrios"/>
    <x v="0"/>
    <x v="23"/>
    <s v="male"/>
    <x v="1"/>
  </r>
  <r>
    <s v="Edvardsson, Mr Gustaf Hjalmar"/>
    <x v="0"/>
    <x v="23"/>
    <s v="male"/>
    <x v="1"/>
  </r>
  <r>
    <s v="Ford, Mr Edward Watson"/>
    <x v="0"/>
    <x v="23"/>
    <s v="male"/>
    <x v="1"/>
  </r>
  <r>
    <s v="Hegarty, Miss Nora"/>
    <x v="0"/>
    <x v="23"/>
    <s v="female"/>
    <x v="1"/>
  </r>
  <r>
    <s v="Klasen, Mr Klas Albin"/>
    <x v="0"/>
    <x v="23"/>
    <s v="male"/>
    <x v="1"/>
  </r>
  <r>
    <s v="Turja, Miss Anna Sofia"/>
    <x v="0"/>
    <x v="23"/>
    <s v="female"/>
    <x v="0"/>
  </r>
  <r>
    <s v="Van der Planke, Miss Augusta"/>
    <x v="0"/>
    <x v="23"/>
    <s v="female"/>
    <x v="1"/>
  </r>
  <r>
    <s v="Wiklund, Mr Jacob Alfred"/>
    <x v="0"/>
    <x v="23"/>
    <s v="male"/>
    <x v="1"/>
  </r>
  <r>
    <s v="Astor, Mrs John Jacob (Madeleine Talmadge Force)"/>
    <x v="2"/>
    <x v="24"/>
    <s v="female"/>
    <x v="0"/>
  </r>
  <r>
    <s v="Bishop, Mrs Dickinson H (Helen Walton)"/>
    <x v="2"/>
    <x v="24"/>
    <s v="female"/>
    <x v="0"/>
  </r>
  <r>
    <s v="Fortune, Mr Charles Alexander"/>
    <x v="2"/>
    <x v="24"/>
    <s v="male"/>
    <x v="1"/>
  </r>
  <r>
    <s v="Graham, Miss Margaret Edith"/>
    <x v="2"/>
    <x v="24"/>
    <s v="female"/>
    <x v="0"/>
  </r>
  <r>
    <s v="Newsom, Miss Helen Monypeny"/>
    <x v="2"/>
    <x v="24"/>
    <s v="female"/>
    <x v="0"/>
  </r>
  <r>
    <s v="Beane, Mrs Edward (Ethel Clarke)"/>
    <x v="1"/>
    <x v="24"/>
    <s v="female"/>
    <x v="0"/>
  </r>
  <r>
    <s v="Bentham, Miss Lilian W"/>
    <x v="1"/>
    <x v="24"/>
    <s v="female"/>
    <x v="0"/>
  </r>
  <r>
    <s v="Carbines, Mr William"/>
    <x v="1"/>
    <x v="24"/>
    <s v="male"/>
    <x v="1"/>
  </r>
  <r>
    <s v="Fahlstrom, Mr Arne Jonas"/>
    <x v="1"/>
    <x v="24"/>
    <s v="male"/>
    <x v="1"/>
  </r>
  <r>
    <s v="Marshall, Mrs Kate Louise Phillips"/>
    <x v="1"/>
    <x v="24"/>
    <s v="female"/>
    <x v="0"/>
  </r>
  <r>
    <s v="Mellor, Mr William John"/>
    <x v="1"/>
    <x v="24"/>
    <s v="male"/>
    <x v="0"/>
  </r>
  <r>
    <s v="Nicholls, Mr Joseph Charles"/>
    <x v="1"/>
    <x v="24"/>
    <s v="male"/>
    <x v="1"/>
  </r>
  <r>
    <s v="Beavan, Mr William Thomas"/>
    <x v="0"/>
    <x v="24"/>
    <s v="male"/>
    <x v="1"/>
  </r>
  <r>
    <s v="Burke, Mr Jeremiah"/>
    <x v="0"/>
    <x v="24"/>
    <s v="male"/>
    <x v="1"/>
  </r>
  <r>
    <s v="Cohen, Mr Gurshon (Gus)"/>
    <x v="0"/>
    <x v="24"/>
    <s v="male"/>
    <x v="0"/>
  </r>
  <r>
    <s v="Cor, Mr Ludovik"/>
    <x v="0"/>
    <x v="24"/>
    <s v="male"/>
    <x v="1"/>
  </r>
  <r>
    <s v="Crease, Mr Ernest James"/>
    <x v="0"/>
    <x v="24"/>
    <s v="male"/>
    <x v="1"/>
  </r>
  <r>
    <s v="Dakic, Mr Branko"/>
    <x v="0"/>
    <x v="24"/>
    <s v="male"/>
    <x v="1"/>
  </r>
  <r>
    <s v="Devaney, Miss Margaret"/>
    <x v="0"/>
    <x v="24"/>
    <s v="female"/>
    <x v="0"/>
  </r>
  <r>
    <s v="Dorkings, Mr Edward Arthur"/>
    <x v="0"/>
    <x v="24"/>
    <s v="male"/>
    <x v="0"/>
  </r>
  <r>
    <s v="Gustafsson, Mr Karl Gideon"/>
    <x v="0"/>
    <x v="24"/>
    <s v="male"/>
    <x v="1"/>
  </r>
  <r>
    <s v="Jensen, Miss Carla Christine"/>
    <x v="0"/>
    <x v="24"/>
    <s v="female"/>
    <x v="0"/>
  </r>
  <r>
    <s v="Johnson, Mr William Cahoone Jr"/>
    <x v="0"/>
    <x v="24"/>
    <s v="male"/>
    <x v="1"/>
  </r>
  <r>
    <s v="Willard, Miss Constance"/>
    <x v="2"/>
    <x v="25"/>
    <s v="female"/>
    <x v="0"/>
  </r>
  <r>
    <s v="Bryhl, Miss Dagmar"/>
    <x v="1"/>
    <x v="25"/>
    <s v="female"/>
    <x v="0"/>
  </r>
  <r>
    <s v="Cotterill, Mr Harry"/>
    <x v="1"/>
    <x v="25"/>
    <s v="male"/>
    <x v="1"/>
  </r>
  <r>
    <s v="Maybery, Mr Frank H"/>
    <x v="1"/>
    <x v="25"/>
    <s v="male"/>
    <x v="1"/>
  </r>
  <r>
    <s v="Nourney, Mr Alfred (aka Baron von Drachstedt)"/>
    <x v="1"/>
    <x v="25"/>
    <s v="male"/>
    <x v="0"/>
  </r>
  <r>
    <s v="Pengelly, Mr Frederick"/>
    <x v="1"/>
    <x v="25"/>
    <s v="male"/>
    <x v="1"/>
  </r>
  <r>
    <s v="Sincock, Miss Maude"/>
    <x v="1"/>
    <x v="25"/>
    <s v="female"/>
    <x v="0"/>
  </r>
  <r>
    <s v="Abrahamsson, Mr August"/>
    <x v="0"/>
    <x v="25"/>
    <s v="male"/>
    <x v="0"/>
  </r>
  <r>
    <s v="Alhomaki, Mr Ilmari Rudolf"/>
    <x v="0"/>
    <x v="25"/>
    <s v="male"/>
    <x v="1"/>
  </r>
  <r>
    <s v="Andersen, Mr Thor Olsvigen"/>
    <x v="0"/>
    <x v="25"/>
    <s v="male"/>
    <x v="1"/>
  </r>
  <r>
    <s v="Andreasson, Mr Paul Edvin"/>
    <x v="0"/>
    <x v="25"/>
    <s v="male"/>
    <x v="1"/>
  </r>
  <r>
    <s v="Baccos, Mr Rafoul"/>
    <x v="0"/>
    <x v="25"/>
    <s v="male"/>
    <x v="1"/>
  </r>
  <r>
    <s v="Betros, Mr Tannous"/>
    <x v="0"/>
    <x v="25"/>
    <s v="male"/>
    <x v="1"/>
  </r>
  <r>
    <s v="Braf, Miss Elin Ester Maria"/>
    <x v="0"/>
    <x v="25"/>
    <s v="female"/>
    <x v="1"/>
  </r>
  <r>
    <s v="Buckley, Miss Katherine"/>
    <x v="0"/>
    <x v="25"/>
    <s v="female"/>
    <x v="1"/>
  </r>
  <r>
    <s v="Coelho, Mr Domingos Fernandes"/>
    <x v="0"/>
    <x v="25"/>
    <s v="male"/>
    <x v="1"/>
  </r>
  <r>
    <s v="Gustafsson, Mr Alfred Ossian"/>
    <x v="0"/>
    <x v="25"/>
    <s v="male"/>
    <x v="1"/>
  </r>
  <r>
    <s v="Hampe, Mr Leon"/>
    <x v="0"/>
    <x v="25"/>
    <s v="male"/>
    <x v="1"/>
  </r>
  <r>
    <s v="Jensen, Mr Hans Peder"/>
    <x v="0"/>
    <x v="25"/>
    <s v="male"/>
    <x v="1"/>
  </r>
  <r>
    <s v="Jussila, Miss Katriina"/>
    <x v="0"/>
    <x v="25"/>
    <s v="female"/>
    <x v="1"/>
  </r>
  <r>
    <s v="Keane, Mr Andrew"/>
    <x v="0"/>
    <x v="25"/>
    <s v="male"/>
    <x v="1"/>
  </r>
  <r>
    <s v="Lane, Mr Patrick"/>
    <x v="0"/>
    <x v="25"/>
    <s v="male"/>
    <x v="1"/>
  </r>
  <r>
    <s v="Lindqvist, Eino William"/>
    <x v="0"/>
    <x v="25"/>
    <s v="male"/>
    <x v="0"/>
  </r>
  <r>
    <s v="Harder, Mrs George Achilles (Dorothy Annan)"/>
    <x v="2"/>
    <x v="26"/>
    <s v="female"/>
    <x v="0"/>
  </r>
  <r>
    <s v="Longley, Miss Gretchen Fiske"/>
    <x v="2"/>
    <x v="26"/>
    <s v="female"/>
    <x v="0"/>
  </r>
  <r>
    <s v="Ryerson, Miss Susan (Suzette) Parker"/>
    <x v="2"/>
    <x v="26"/>
    <s v="female"/>
    <x v="0"/>
  </r>
  <r>
    <s v="White, Mr Richard Frasar"/>
    <x v="2"/>
    <x v="26"/>
    <s v="male"/>
    <x v="1"/>
  </r>
  <r>
    <s v="Williams, Mr Richard Norris II"/>
    <x v="2"/>
    <x v="26"/>
    <s v="male"/>
    <x v="0"/>
  </r>
  <r>
    <s v="Davies, Mr Charles Henry"/>
    <x v="1"/>
    <x v="26"/>
    <s v="male"/>
    <x v="1"/>
  </r>
  <r>
    <s v="Enander, Mr Ingvar"/>
    <x v="1"/>
    <x v="26"/>
    <s v="male"/>
    <x v="1"/>
  </r>
  <r>
    <s v="Giles, Mr Frederick"/>
    <x v="1"/>
    <x v="26"/>
    <s v="male"/>
    <x v="1"/>
  </r>
  <r>
    <s v="Hickman, Mr Stanley George"/>
    <x v="1"/>
    <x v="26"/>
    <s v="male"/>
    <x v="1"/>
  </r>
  <r>
    <s v="Hocking, Miss Ellen (Nellie)"/>
    <x v="1"/>
    <x v="26"/>
    <s v="female"/>
    <x v="0"/>
  </r>
  <r>
    <s v="Hood, Mr Ambrose, Jr"/>
    <x v="1"/>
    <x v="26"/>
    <s v="male"/>
    <x v="1"/>
  </r>
  <r>
    <s v="Phillips, Mr Robert"/>
    <x v="1"/>
    <x v="26"/>
    <s v="male"/>
    <x v="1"/>
  </r>
  <r>
    <s v="Rugg, Miss Emily"/>
    <x v="1"/>
    <x v="26"/>
    <s v="female"/>
    <x v="0"/>
  </r>
  <r>
    <s v="Birkeland, Mr Hans"/>
    <x v="0"/>
    <x v="26"/>
    <s v="male"/>
    <x v="1"/>
  </r>
  <r>
    <s v="Buckley, Mr Daniel"/>
    <x v="0"/>
    <x v="26"/>
    <s v="male"/>
    <x v="0"/>
  </r>
  <r>
    <s v="Canavan, Miss Mary"/>
    <x v="0"/>
    <x v="26"/>
    <s v="female"/>
    <x v="1"/>
  </r>
  <r>
    <s v="Canavan, Mr Patrick"/>
    <x v="0"/>
    <x v="26"/>
    <s v="male"/>
    <x v="1"/>
  </r>
  <r>
    <s v="Cann, Mr Ernest"/>
    <x v="0"/>
    <x v="26"/>
    <s v="male"/>
    <x v="1"/>
  </r>
  <r>
    <s v="Chartens, Mr David"/>
    <x v="0"/>
    <x v="26"/>
    <s v="male"/>
    <x v="1"/>
  </r>
  <r>
    <s v="Davies, Mr John"/>
    <x v="0"/>
    <x v="26"/>
    <s v="male"/>
    <x v="1"/>
  </r>
  <r>
    <s v="Ford, Miss Doolina Margaret"/>
    <x v="0"/>
    <x v="26"/>
    <s v="female"/>
    <x v="1"/>
  </r>
  <r>
    <s v="Hansen, Mr Henry Damsgaard"/>
    <x v="0"/>
    <x v="26"/>
    <s v="male"/>
    <x v="1"/>
  </r>
  <r>
    <s v="Jussila, Miss Aina Maria"/>
    <x v="0"/>
    <x v="26"/>
    <s v="female"/>
    <x v="1"/>
  </r>
  <r>
    <s v="Kalvig, Mr Johannes K Halverson"/>
    <x v="0"/>
    <x v="26"/>
    <s v="male"/>
    <x v="1"/>
  </r>
  <r>
    <s v="Karlsson, Mr Einar Gervasius"/>
    <x v="0"/>
    <x v="26"/>
    <s v="male"/>
    <x v="0"/>
  </r>
  <r>
    <s v="Kelly, Miss Anna Kate"/>
    <x v="0"/>
    <x v="26"/>
    <s v="female"/>
    <x v="0"/>
  </r>
  <r>
    <s v="Kelly, Miss Mary"/>
    <x v="0"/>
    <x v="26"/>
    <s v="female"/>
    <x v="0"/>
  </r>
  <r>
    <s v="Lemom, Mr Denis"/>
    <x v="0"/>
    <x v="26"/>
    <s v="male"/>
    <x v="1"/>
  </r>
  <r>
    <s v="Lemon, Miss Mary"/>
    <x v="0"/>
    <x v="26"/>
    <s v="female"/>
    <x v="1"/>
  </r>
  <r>
    <s v="Salander, Mr Karl Johan"/>
    <x v="0"/>
    <x v="26"/>
    <s v="male"/>
    <x v="1"/>
  </r>
  <r>
    <s v="Windelov, Mr Einar"/>
    <x v="0"/>
    <x v="26"/>
    <s v="male"/>
    <x v="1"/>
  </r>
  <r>
    <s v="Bowerman, Miss Elsie Edith"/>
    <x v="2"/>
    <x v="27"/>
    <s v="female"/>
    <x v="0"/>
  </r>
  <r>
    <s v="Frolicher, Miss Marguerite"/>
    <x v="2"/>
    <x v="27"/>
    <s v="female"/>
    <x v="0"/>
  </r>
  <r>
    <s v="Gibson, Miss Dorothy"/>
    <x v="2"/>
    <x v="27"/>
    <s v="female"/>
    <x v="0"/>
  </r>
  <r>
    <s v="Ostby, Miss Helen Raghnild"/>
    <x v="2"/>
    <x v="27"/>
    <s v="female"/>
    <x v="0"/>
  </r>
  <r>
    <s v="Payne, Mr Vivian Ponsonby"/>
    <x v="2"/>
    <x v="27"/>
    <s v="male"/>
    <x v="1"/>
  </r>
  <r>
    <s v="Cook, Mrs Selena Rogers"/>
    <x v="1"/>
    <x v="27"/>
    <s v="female"/>
    <x v="1"/>
  </r>
  <r>
    <s v="del Carlo, Mrs Sebastiano (Argenia Genovese)"/>
    <x v="1"/>
    <x v="27"/>
    <s v="female"/>
    <x v="0"/>
  </r>
  <r>
    <s v="Giles, Mr Ralph"/>
    <x v="1"/>
    <x v="27"/>
    <s v="male"/>
    <x v="1"/>
  </r>
  <r>
    <s v="Karnes, Mrs J Frank (Claire Bennett)"/>
    <x v="1"/>
    <x v="27"/>
    <s v="female"/>
    <x v="1"/>
  </r>
  <r>
    <s v="LaRoche, Mrs Joseph (Juliet)"/>
    <x v="1"/>
    <x v="27"/>
    <s v="female"/>
    <x v="0"/>
  </r>
  <r>
    <s v="Oxenham, Mr Percy Thomas"/>
    <x v="1"/>
    <x v="27"/>
    <s v="male"/>
    <x v="0"/>
  </r>
  <r>
    <s v="Smith (Schmidt), Mr Augustus"/>
    <x v="1"/>
    <x v="27"/>
    <s v="male"/>
    <x v="1"/>
  </r>
  <r>
    <s v="Troupiansky, Mr Moses Aaron"/>
    <x v="1"/>
    <x v="27"/>
    <s v="male"/>
    <x v="1"/>
  </r>
  <r>
    <s v="Waelens, Mr Achille"/>
    <x v="1"/>
    <x v="27"/>
    <s v="male"/>
    <x v="1"/>
  </r>
  <r>
    <s v="Barton, Mr David"/>
    <x v="0"/>
    <x v="27"/>
    <s v="male"/>
    <x v="1"/>
  </r>
  <r>
    <s v="Berglund, Mr Karl Ivar Sven"/>
    <x v="0"/>
    <x v="27"/>
    <s v="male"/>
    <x v="1"/>
  </r>
  <r>
    <s v="Braund, Mr Owen Harris"/>
    <x v="0"/>
    <x v="27"/>
    <s v="male"/>
    <x v="1"/>
  </r>
  <r>
    <s v="Brobek, Mr Karl Rudolf"/>
    <x v="0"/>
    <x v="27"/>
    <s v="male"/>
    <x v="1"/>
  </r>
  <r>
    <s v="Connolly, Miss Kate"/>
    <x v="0"/>
    <x v="27"/>
    <s v="female"/>
    <x v="0"/>
  </r>
  <r>
    <s v="Dahlberg, Miss Gerda Ulrika"/>
    <x v="0"/>
    <x v="27"/>
    <s v="female"/>
    <x v="1"/>
  </r>
  <r>
    <s v="Davies, Mr Evan"/>
    <x v="0"/>
    <x v="27"/>
    <s v="male"/>
    <x v="1"/>
  </r>
  <r>
    <s v="Dyker, Mrs Adolf Fredrik (Anna Elizabeth Judith Andersson)"/>
    <x v="0"/>
    <x v="27"/>
    <s v="female"/>
    <x v="0"/>
  </r>
  <r>
    <s v="Gilinski, Mr Leslie"/>
    <x v="0"/>
    <x v="27"/>
    <s v="male"/>
    <x v="1"/>
  </r>
  <r>
    <s v="Hellstrom, Hilda Maria"/>
    <x v="0"/>
    <x v="27"/>
    <s v="female"/>
    <x v="0"/>
  </r>
  <r>
    <s v="Hirvonen, Mrs Alexander"/>
    <x v="0"/>
    <x v="27"/>
    <s v="female"/>
    <x v="0"/>
  </r>
  <r>
    <s v="Johansson, Mr Erik"/>
    <x v="0"/>
    <x v="27"/>
    <s v="male"/>
    <x v="1"/>
  </r>
  <r>
    <s v="Karlsson, Mr Nils August"/>
    <x v="0"/>
    <x v="27"/>
    <s v="male"/>
    <x v="1"/>
  </r>
  <r>
    <s v="Kiernan, Mr Philip"/>
    <x v="0"/>
    <x v="27"/>
    <s v="male"/>
    <x v="1"/>
  </r>
  <r>
    <s v="Kilgannon, Mr Thomas"/>
    <x v="0"/>
    <x v="27"/>
    <s v="male"/>
    <x v="1"/>
  </r>
  <r>
    <s v="Kink, Miss Maria"/>
    <x v="0"/>
    <x v="27"/>
    <s v="female"/>
    <x v="1"/>
  </r>
  <r>
    <s v="Landegren, Miss Aurora Adelia"/>
    <x v="0"/>
    <x v="27"/>
    <s v="female"/>
    <x v="0"/>
  </r>
  <r>
    <s v="Larsson-Rondberg, Mr Edvard"/>
    <x v="0"/>
    <x v="27"/>
    <s v="male"/>
    <x v="1"/>
  </r>
  <r>
    <s v="Vartunian, Mr David"/>
    <x v="0"/>
    <x v="27"/>
    <s v="male"/>
    <x v="0"/>
  </r>
  <r>
    <s v="Vonk, Mr Jenko"/>
    <x v="0"/>
    <x v="27"/>
    <s v="male"/>
    <x v="1"/>
  </r>
  <r>
    <s v="Zenni, Mr Philip"/>
    <x v="0"/>
    <x v="27"/>
    <s v="male"/>
    <x v="1"/>
  </r>
  <r>
    <s v="Earnshaw, Mrs Boulton (Olive Potter)"/>
    <x v="2"/>
    <x v="28"/>
    <s v="female"/>
    <x v="0"/>
  </r>
  <r>
    <s v="Fortune, Miss Mabel"/>
    <x v="2"/>
    <x v="28"/>
    <s v="female"/>
    <x v="0"/>
  </r>
  <r>
    <s v="Greenfield, Mr William Bertram"/>
    <x v="2"/>
    <x v="28"/>
    <s v="male"/>
    <x v="0"/>
  </r>
  <r>
    <s v="Newell, Miss Marjorie"/>
    <x v="2"/>
    <x v="28"/>
    <s v="female"/>
    <x v="0"/>
  </r>
  <r>
    <s v="Snyder, Mrs John Pillsbury (Nelle Stevenson)"/>
    <x v="2"/>
    <x v="28"/>
    <s v="female"/>
    <x v="0"/>
  </r>
  <r>
    <s v="Baimbrigge, Mr Charles R"/>
    <x v="1"/>
    <x v="28"/>
    <s v="male"/>
    <x v="1"/>
  </r>
  <r>
    <s v="Berriman, Mr William S"/>
    <x v="1"/>
    <x v="28"/>
    <s v="male"/>
    <x v="1"/>
  </r>
  <r>
    <s v="Eitemiller, Mr George Floyd"/>
    <x v="1"/>
    <x v="28"/>
    <s v="male"/>
    <x v="1"/>
  </r>
  <r>
    <s v="Hamalainen, Mrs William (Anna)"/>
    <x v="1"/>
    <x v="28"/>
    <s v="female"/>
    <x v="0"/>
  </r>
  <r>
    <s v="Hocking, Mr George"/>
    <x v="1"/>
    <x v="28"/>
    <s v="male"/>
    <x v="1"/>
  </r>
  <r>
    <s v="Jerwan, Mrs Amin S (Marie Thuillard)"/>
    <x v="1"/>
    <x v="28"/>
    <s v="female"/>
    <x v="0"/>
  </r>
  <r>
    <s v="Richard, Mr Emil"/>
    <x v="1"/>
    <x v="28"/>
    <s v="male"/>
    <x v="1"/>
  </r>
  <r>
    <s v="Ware, Mr William J"/>
    <x v="1"/>
    <x v="28"/>
    <s v="male"/>
    <x v="1"/>
  </r>
  <r>
    <s v="Alexander, Mr William"/>
    <x v="0"/>
    <x v="28"/>
    <s v="male"/>
    <x v="1"/>
  </r>
  <r>
    <s v="Asplund, Mr John Charles"/>
    <x v="0"/>
    <x v="28"/>
    <s v="male"/>
    <x v="0"/>
  </r>
  <r>
    <s v="Assam, Mr Ali"/>
    <x v="0"/>
    <x v="28"/>
    <s v="male"/>
    <x v="1"/>
  </r>
  <r>
    <s v="Augustsson, Mr Albert"/>
    <x v="0"/>
    <x v="28"/>
    <s v="male"/>
    <x v="1"/>
  </r>
  <r>
    <s v="Dennis, Mr Samuel"/>
    <x v="0"/>
    <x v="28"/>
    <s v="male"/>
    <x v="1"/>
  </r>
  <r>
    <s v="Drapkin, Miss Jennie"/>
    <x v="0"/>
    <x v="28"/>
    <s v="female"/>
    <x v="0"/>
  </r>
  <r>
    <s v="Dyker, Mr Adolf Fredrik"/>
    <x v="0"/>
    <x v="28"/>
    <s v="male"/>
    <x v="1"/>
  </r>
  <r>
    <s v="Heininen, Miss Wendla Maria"/>
    <x v="0"/>
    <x v="28"/>
    <s v="female"/>
    <x v="1"/>
  </r>
  <r>
    <s v="Karlsson, Mr Julius Konrad Eugen"/>
    <x v="0"/>
    <x v="28"/>
    <s v="male"/>
    <x v="1"/>
  </r>
  <r>
    <s v="Melkebuk, Mrs Philemon"/>
    <x v="0"/>
    <x v="28"/>
    <s v="female"/>
    <x v="1"/>
  </r>
  <r>
    <s v="Baxter, Mr Quigg Edmond"/>
    <x v="2"/>
    <x v="29"/>
    <s v="male"/>
    <x v="1"/>
  </r>
  <r>
    <s v="Fortune, Miss Alice Elizabeth"/>
    <x v="2"/>
    <x v="29"/>
    <s v="female"/>
    <x v="0"/>
  </r>
  <r>
    <s v="Hays, Miss Margaret Bechstein"/>
    <x v="2"/>
    <x v="29"/>
    <s v="female"/>
    <x v="0"/>
  </r>
  <r>
    <s v="Smith, Mr Lucien Philip"/>
    <x v="2"/>
    <x v="29"/>
    <s v="male"/>
    <x v="1"/>
  </r>
  <r>
    <s v="Snyder, Mr John Pillsbury"/>
    <x v="2"/>
    <x v="29"/>
    <s v="male"/>
    <x v="0"/>
  </r>
  <r>
    <s v="Collett, Mr Sidney C Stuart"/>
    <x v="1"/>
    <x v="29"/>
    <s v="male"/>
    <x v="0"/>
  </r>
  <r>
    <s v="Garside, Miss Ethel"/>
    <x v="1"/>
    <x v="29"/>
    <s v="female"/>
    <x v="0"/>
  </r>
  <r>
    <s v="Giles, Mr Edgar"/>
    <x v="1"/>
    <x v="29"/>
    <s v="male"/>
    <x v="1"/>
  </r>
  <r>
    <s v="Herman, Miss Alice"/>
    <x v="1"/>
    <x v="29"/>
    <s v="female"/>
    <x v="0"/>
  </r>
  <r>
    <s v="Herman, Miss Kate"/>
    <x v="1"/>
    <x v="29"/>
    <s v="female"/>
    <x v="0"/>
  </r>
  <r>
    <s v="Pain, Dr Alfred"/>
    <x v="1"/>
    <x v="29"/>
    <s v="male"/>
    <x v="1"/>
  </r>
  <r>
    <s v="Brown, Miss Mildred"/>
    <x v="1"/>
    <x v="29"/>
    <s v="female"/>
    <x v="0"/>
  </r>
  <r>
    <s v="Ahmed, Mr Ali"/>
    <x v="0"/>
    <x v="29"/>
    <s v="male"/>
    <x v="1"/>
  </r>
  <r>
    <s v="Aronsson, Mr Ernst Axel Algot"/>
    <x v="0"/>
    <x v="29"/>
    <s v="male"/>
    <x v="1"/>
  </r>
  <r>
    <s v="Carlsson, Mr Carl Robert"/>
    <x v="0"/>
    <x v="29"/>
    <s v="male"/>
    <x v="1"/>
  </r>
  <r>
    <s v="Celotti, Mr Francesco"/>
    <x v="0"/>
    <x v="29"/>
    <s v="male"/>
    <x v="1"/>
  </r>
  <r>
    <s v="Colbert, Mr Patrick"/>
    <x v="0"/>
    <x v="29"/>
    <s v="male"/>
    <x v="1"/>
  </r>
  <r>
    <s v="Coleff, Mr Fotio"/>
    <x v="0"/>
    <x v="29"/>
    <s v="male"/>
    <x v="1"/>
  </r>
  <r>
    <s v="Davies, Mr Alfred"/>
    <x v="0"/>
    <x v="29"/>
    <s v="male"/>
    <x v="1"/>
  </r>
  <r>
    <s v="Doyle, Miss Elizabeth"/>
    <x v="0"/>
    <x v="29"/>
    <s v="female"/>
    <x v="1"/>
  </r>
  <r>
    <s v="Driscoll, Miss Bridget"/>
    <x v="0"/>
    <x v="29"/>
    <s v="female"/>
    <x v="0"/>
  </r>
  <r>
    <s v="Duquemin, Mr Joseph"/>
    <x v="0"/>
    <x v="29"/>
    <s v="male"/>
    <x v="0"/>
  </r>
  <r>
    <s v="Haas, Miss Aloisia"/>
    <x v="0"/>
    <x v="29"/>
    <s v="female"/>
    <x v="1"/>
  </r>
  <r>
    <s v="Hakkarainen, Mrs Pekko Pietari"/>
    <x v="0"/>
    <x v="29"/>
    <s v="female"/>
    <x v="0"/>
  </r>
  <r>
    <s v="Johnson, Mrs Oscar W"/>
    <x v="0"/>
    <x v="29"/>
    <s v="female"/>
    <x v="1"/>
  </r>
  <r>
    <s v="Kennedy, Mr John"/>
    <x v="0"/>
    <x v="29"/>
    <s v="male"/>
    <x v="1"/>
  </r>
  <r>
    <s v="Lievens, Mr Rene"/>
    <x v="0"/>
    <x v="29"/>
    <s v="male"/>
    <x v="1"/>
  </r>
  <r>
    <s v="Allison, Mrs Hudson JC (Bessie Waldo Daniels)"/>
    <x v="2"/>
    <x v="30"/>
    <s v="female"/>
    <x v="1"/>
  </r>
  <r>
    <s v="Birnbaum, Mr Jakob"/>
    <x v="2"/>
    <x v="30"/>
    <s v="male"/>
    <x v="1"/>
  </r>
  <r>
    <s v="Bishop, Mr Dickinson H"/>
    <x v="2"/>
    <x v="30"/>
    <s v="male"/>
    <x v="0"/>
  </r>
  <r>
    <s v="Harder, Mr George Achilles"/>
    <x v="2"/>
    <x v="30"/>
    <s v="male"/>
    <x v="0"/>
  </r>
  <r>
    <s v="Bryhl, Mr Kurt Arnold Gottfrid"/>
    <x v="1"/>
    <x v="30"/>
    <s v="male"/>
    <x v="1"/>
  </r>
  <r>
    <s v="Butler, Mr Reginald Fenton"/>
    <x v="1"/>
    <x v="30"/>
    <s v="male"/>
    <x v="1"/>
  </r>
  <r>
    <s v="Denbury, Mr Herbert"/>
    <x v="1"/>
    <x v="30"/>
    <s v="male"/>
    <x v="1"/>
  </r>
  <r>
    <s v="Leyson, Mr Robert William Norman"/>
    <x v="1"/>
    <x v="30"/>
    <s v="male"/>
    <x v="1"/>
  </r>
  <r>
    <s v="Richards, Mrs Sidney (Emily Hocking)"/>
    <x v="1"/>
    <x v="30"/>
    <s v="female"/>
    <x v="0"/>
  </r>
  <r>
    <s v="Shelley, Mrs William (Imanita)"/>
    <x v="1"/>
    <x v="30"/>
    <s v="female"/>
    <x v="0"/>
  </r>
  <r>
    <s v="Sobey, Mr Hayden"/>
    <x v="1"/>
    <x v="30"/>
    <s v="male"/>
    <x v="1"/>
  </r>
  <r>
    <s v="Stokes, Mr Philip Joseph"/>
    <x v="1"/>
    <x v="30"/>
    <s v="male"/>
    <x v="1"/>
  </r>
  <r>
    <s v="Abelseth, Mr Olaus"/>
    <x v="0"/>
    <x v="30"/>
    <s v="male"/>
    <x v="0"/>
  </r>
  <r>
    <s v="Ali, Mr William"/>
    <x v="0"/>
    <x v="30"/>
    <s v="male"/>
    <x v="1"/>
  </r>
  <r>
    <s v="Arnold, Mr Josef"/>
    <x v="0"/>
    <x v="30"/>
    <s v="male"/>
    <x v="1"/>
  </r>
  <r>
    <s v="Dantchoff, Mr Khristo"/>
    <x v="0"/>
    <x v="30"/>
    <s v="male"/>
    <x v="1"/>
  </r>
  <r>
    <s v="Delalic, Mr Regyo"/>
    <x v="0"/>
    <x v="30"/>
    <s v="male"/>
    <x v="1"/>
  </r>
  <r>
    <s v="Gallagher, Mr Martin"/>
    <x v="0"/>
    <x v="30"/>
    <s v="male"/>
    <x v="1"/>
  </r>
  <r>
    <s v="Ilmakangas, Miss Pieta Sofia"/>
    <x v="0"/>
    <x v="30"/>
    <s v="female"/>
    <x v="1"/>
  </r>
  <r>
    <s v="Kiernan, Mr John"/>
    <x v="0"/>
    <x v="30"/>
    <s v="male"/>
    <x v="1"/>
  </r>
  <r>
    <s v="Krekorian, Mr Neshan"/>
    <x v="0"/>
    <x v="30"/>
    <s v="male"/>
    <x v="0"/>
  </r>
  <r>
    <s v="Lindahl, Miss Agda V"/>
    <x v="0"/>
    <x v="30"/>
    <s v="female"/>
    <x v="1"/>
  </r>
  <r>
    <s v="Tornquist, Mr William Henry"/>
    <x v="0"/>
    <x v="30"/>
    <s v="male"/>
    <x v="0"/>
  </r>
  <r>
    <s v="Behr, Mr Karl Howell"/>
    <x v="2"/>
    <x v="31"/>
    <s v="male"/>
    <x v="0"/>
  </r>
  <r>
    <s v="Clark, Mrs Walter Miller (Virginia McDowell)"/>
    <x v="2"/>
    <x v="31"/>
    <s v="female"/>
    <x v="0"/>
  </r>
  <r>
    <s v="Botsford, Mr William Hull"/>
    <x v="1"/>
    <x v="31"/>
    <s v="male"/>
    <x v="1"/>
  </r>
  <r>
    <s v="Caldwell, Mr Albert Francis"/>
    <x v="1"/>
    <x v="31"/>
    <s v="male"/>
    <x v="0"/>
  </r>
  <r>
    <s v="Caldwell, Mrs Albert Francis (Sylvia Mae Harbaugh)"/>
    <x v="1"/>
    <x v="31"/>
    <s v="female"/>
    <x v="0"/>
  </r>
  <r>
    <s v="Gavey, Mr Lawrence"/>
    <x v="1"/>
    <x v="31"/>
    <s v="male"/>
    <x v="1"/>
  </r>
  <r>
    <s v="Lahtinen, Mrs William (Anna Sylvan)"/>
    <x v="1"/>
    <x v="31"/>
    <s v="female"/>
    <x v="1"/>
  </r>
  <r>
    <s v="LaRoche, Mr Joseph"/>
    <x v="1"/>
    <x v="31"/>
    <s v="male"/>
    <x v="1"/>
  </r>
  <r>
    <s v="Nesson, Mr Israel"/>
    <x v="1"/>
    <x v="31"/>
    <s v="male"/>
    <x v="1"/>
  </r>
  <r>
    <s v="Wright, Miss Marion"/>
    <x v="1"/>
    <x v="31"/>
    <s v="female"/>
    <x v="0"/>
  </r>
  <r>
    <s v="Adams, Mr John"/>
    <x v="0"/>
    <x v="31"/>
    <s v="male"/>
    <x v="1"/>
  </r>
  <r>
    <s v="Andersson, Mr Johan Samuel"/>
    <x v="0"/>
    <x v="31"/>
    <s v="male"/>
    <x v="1"/>
  </r>
  <r>
    <s v="Angheloff, Mr Minko"/>
    <x v="0"/>
    <x v="31"/>
    <s v="male"/>
    <x v="1"/>
  </r>
  <r>
    <s v="Balkic, Mr Cerin"/>
    <x v="0"/>
    <x v="31"/>
    <s v="male"/>
    <x v="1"/>
  </r>
  <r>
    <s v="Bengtsson, Mr John Viktor"/>
    <x v="0"/>
    <x v="31"/>
    <s v="male"/>
    <x v="1"/>
  </r>
  <r>
    <s v="Bostandyeff, Mr Guentcho"/>
    <x v="0"/>
    <x v="31"/>
    <s v="male"/>
    <x v="1"/>
  </r>
  <r>
    <s v="Bowen, Mr David"/>
    <x v="0"/>
    <x v="31"/>
    <s v="male"/>
    <x v="1"/>
  </r>
  <r>
    <s v="Chronopoulos, Mr Apostolos"/>
    <x v="0"/>
    <x v="31"/>
    <s v="male"/>
    <x v="1"/>
  </r>
  <r>
    <s v="Dean, Mr Bertram"/>
    <x v="0"/>
    <x v="31"/>
    <s v="male"/>
    <x v="1"/>
  </r>
  <r>
    <s v="Dennis, Mr William"/>
    <x v="0"/>
    <x v="31"/>
    <s v="male"/>
    <x v="1"/>
  </r>
  <r>
    <s v="Hansen, Mr Henrik Juul"/>
    <x v="0"/>
    <x v="31"/>
    <s v="male"/>
    <x v="1"/>
  </r>
  <r>
    <s v="Heikkinen, Miss Laina"/>
    <x v="0"/>
    <x v="31"/>
    <s v="female"/>
    <x v="0"/>
  </r>
  <r>
    <s v="Johansson, Oscar L"/>
    <x v="0"/>
    <x v="31"/>
    <s v="male"/>
    <x v="0"/>
  </r>
  <r>
    <s v="Kink, Mrs Anton (Louise Heilmann)"/>
    <x v="0"/>
    <x v="31"/>
    <s v="female"/>
    <x v="1"/>
  </r>
  <r>
    <s v="Kink, Mr Vincenz"/>
    <x v="0"/>
    <x v="31"/>
    <s v="male"/>
    <x v="1"/>
  </r>
  <r>
    <s v="Lang, Mr Fang"/>
    <x v="0"/>
    <x v="31"/>
    <s v="male"/>
    <x v="0"/>
  </r>
  <r>
    <s v="Zakarian, Mr Maprieder"/>
    <x v="0"/>
    <x v="31"/>
    <s v="male"/>
    <x v="1"/>
  </r>
  <r>
    <s v="Chambers, Mr Norman Campbell"/>
    <x v="2"/>
    <x v="32"/>
    <s v="male"/>
    <x v="0"/>
  </r>
  <r>
    <s v="Clark, Mr Walter Miller"/>
    <x v="2"/>
    <x v="32"/>
    <s v="male"/>
    <x v="1"/>
  </r>
  <r>
    <s v="Daniel, Mr Robert Williams"/>
    <x v="2"/>
    <x v="32"/>
    <s v="male"/>
    <x v="0"/>
  </r>
  <r>
    <s v="Davidson, Mrs Thornton (Orian Hays)"/>
    <x v="2"/>
    <x v="32"/>
    <s v="female"/>
    <x v="0"/>
  </r>
  <r>
    <s v="Douglas, Mrs Frederick Charles (Suzette Baxter)"/>
    <x v="2"/>
    <x v="32"/>
    <s v="female"/>
    <x v="0"/>
  </r>
  <r>
    <s v="Rothes, the Countess of (Noel Lucy Martha Dyer-Edwardes)"/>
    <x v="2"/>
    <x v="32"/>
    <s v="female"/>
    <x v="0"/>
  </r>
  <r>
    <s v="Widener, Mr Harry Elkins"/>
    <x v="2"/>
    <x v="32"/>
    <s v="male"/>
    <x v="1"/>
  </r>
  <r>
    <s v="Bracken, Mr James H"/>
    <x v="1"/>
    <x v="32"/>
    <s v="male"/>
    <x v="1"/>
  </r>
  <r>
    <s v="Collander, Mr Erik"/>
    <x v="1"/>
    <x v="32"/>
    <s v="male"/>
    <x v="1"/>
  </r>
  <r>
    <s v="Mantvila, Rev Joseph"/>
    <x v="1"/>
    <x v="32"/>
    <s v="male"/>
    <x v="1"/>
  </r>
  <r>
    <s v="Troutt, Miss Edwina Celia"/>
    <x v="1"/>
    <x v="32"/>
    <s v="female"/>
    <x v="0"/>
  </r>
  <r>
    <s v="Turpin, Mrs William John (Dorothy Anne Wonnacott)"/>
    <x v="1"/>
    <x v="32"/>
    <s v="female"/>
    <x v="1"/>
  </r>
  <r>
    <s v="Attala (Kalil), Mr Solomon"/>
    <x v="0"/>
    <x v="32"/>
    <s v="male"/>
    <x v="1"/>
  </r>
  <r>
    <s v="Barry, Miss Julia"/>
    <x v="0"/>
    <x v="32"/>
    <s v="female"/>
    <x v="1"/>
  </r>
  <r>
    <s v="Cor, Mr Ivan"/>
    <x v="0"/>
    <x v="32"/>
    <s v="male"/>
    <x v="1"/>
  </r>
  <r>
    <s v="Danoff, Mr Yoto"/>
    <x v="0"/>
    <x v="32"/>
    <s v="male"/>
    <x v="1"/>
  </r>
  <r>
    <s v="Hedman, Mr Oscar"/>
    <x v="0"/>
    <x v="32"/>
    <s v="male"/>
    <x v="0"/>
  </r>
  <r>
    <s v="Honkanen, Miss Eluna"/>
    <x v="0"/>
    <x v="32"/>
    <s v="female"/>
    <x v="0"/>
  </r>
  <r>
    <s v="Ilmakangas, Miss Ida Livija"/>
    <x v="0"/>
    <x v="32"/>
    <s v="female"/>
    <x v="1"/>
  </r>
  <r>
    <s v="Jansen, Mr Carl Olof"/>
    <x v="0"/>
    <x v="32"/>
    <s v="male"/>
    <x v="0"/>
  </r>
  <r>
    <s v="Jonsson, Nils Hilding"/>
    <x v="0"/>
    <x v="32"/>
    <s v="male"/>
    <x v="1"/>
  </r>
  <r>
    <s v="Wirz, Mr Albert"/>
    <x v="0"/>
    <x v="32"/>
    <s v="male"/>
    <x v="1"/>
  </r>
  <r>
    <s v="Yasbeck, Mr Antoni"/>
    <x v="0"/>
    <x v="32"/>
    <s v="male"/>
    <x v="1"/>
  </r>
  <r>
    <s v="Zakarian, Mr Artun"/>
    <x v="0"/>
    <x v="32"/>
    <s v="male"/>
    <x v="1"/>
  </r>
  <r>
    <s v="Bjornstrm-Steffansson, Mr Mauritz Hakan"/>
    <x v="2"/>
    <x v="33"/>
    <s v="male"/>
    <x v="0"/>
  </r>
  <r>
    <s v="Fortune, Miss Ethel Flora"/>
    <x v="2"/>
    <x v="33"/>
    <s v="female"/>
    <x v="0"/>
  </r>
  <r>
    <s v="Meyer, Mr Edgar Joseph"/>
    <x v="2"/>
    <x v="33"/>
    <s v="male"/>
    <x v="1"/>
  </r>
  <r>
    <s v="Ovies y Rodriguez, Mr Servando"/>
    <x v="2"/>
    <x v="33"/>
    <s v="male"/>
    <x v="1"/>
  </r>
  <r>
    <s v="Sloper, Mr William Thompson"/>
    <x v="2"/>
    <x v="33"/>
    <s v="male"/>
    <x v="0"/>
  </r>
  <r>
    <s v="Abelson, Mrs Samuel (Anna)"/>
    <x v="1"/>
    <x v="33"/>
    <s v="female"/>
    <x v="0"/>
  </r>
  <r>
    <s v="Banfield, Mr Frederick J"/>
    <x v="1"/>
    <x v="33"/>
    <s v="male"/>
    <x v="1"/>
  </r>
  <r>
    <s v="Beauchamp, Mr Henry James"/>
    <x v="1"/>
    <x v="33"/>
    <s v="male"/>
    <x v="1"/>
  </r>
  <r>
    <s v="Davis, Miss Mary"/>
    <x v="1"/>
    <x v="33"/>
    <s v="female"/>
    <x v="0"/>
  </r>
  <r>
    <s v="del Carlo, Mr Sebastiano"/>
    <x v="1"/>
    <x v="33"/>
    <s v="male"/>
    <x v="1"/>
  </r>
  <r>
    <s v="Harper, Rev John"/>
    <x v="1"/>
    <x v="33"/>
    <s v="male"/>
    <x v="1"/>
  </r>
  <r>
    <s v="Parker, Mr Clifford R"/>
    <x v="1"/>
    <x v="33"/>
    <s v="male"/>
    <x v="1"/>
  </r>
  <r>
    <s v="Reynaldo, Mrs Encarnacion"/>
    <x v="1"/>
    <x v="33"/>
    <s v="female"/>
    <x v="0"/>
  </r>
  <r>
    <s v="Ware, Mrs John James (Florence Louise Long)"/>
    <x v="1"/>
    <x v="33"/>
    <s v="female"/>
    <x v="0"/>
  </r>
  <r>
    <s v="Weisz, Mr Leopold"/>
    <x v="1"/>
    <x v="33"/>
    <s v="male"/>
    <x v="1"/>
  </r>
  <r>
    <s v="Carlsson, Mr August Sigfrid"/>
    <x v="0"/>
    <x v="33"/>
    <s v="male"/>
    <x v="1"/>
  </r>
  <r>
    <s v="Carver, Mr Alfred John"/>
    <x v="0"/>
    <x v="33"/>
    <s v="male"/>
    <x v="1"/>
  </r>
  <r>
    <s v="Danbom, Mrs Ernst Gilbert (Anna Sigrid Maria Brogren)"/>
    <x v="0"/>
    <x v="33"/>
    <s v="female"/>
    <x v="1"/>
  </r>
  <r>
    <s v="Gustafsson, Mr Johan Birger"/>
    <x v="0"/>
    <x v="33"/>
    <s v="male"/>
    <x v="1"/>
  </r>
  <r>
    <s v="Hakkarainen, Mr Pekko Pietari"/>
    <x v="0"/>
    <x v="33"/>
    <s v="male"/>
    <x v="1"/>
  </r>
  <r>
    <s v="Henriksson, Jenny Lovisa"/>
    <x v="0"/>
    <x v="33"/>
    <s v="female"/>
    <x v="1"/>
  </r>
  <r>
    <s v="Van der Steen, Mr Leo Peter"/>
    <x v="0"/>
    <x v="33"/>
    <s v="male"/>
    <x v="1"/>
  </r>
  <r>
    <s v="Vandewalle, Mr Nestor Cyriel"/>
    <x v="0"/>
    <x v="33"/>
    <s v="male"/>
    <x v="1"/>
  </r>
  <r>
    <s v="Williams, Mr Leslie"/>
    <x v="0"/>
    <x v="33"/>
    <s v="male"/>
    <x v="1"/>
  </r>
  <r>
    <s v="Allen, Miss Elisabeth Walton"/>
    <x v="2"/>
    <x v="34"/>
    <s v="female"/>
    <x v="0"/>
  </r>
  <r>
    <s v="Long, Mr Milton Clyde"/>
    <x v="2"/>
    <x v="34"/>
    <s v="male"/>
    <x v="1"/>
  </r>
  <r>
    <s v="Clarke, Mr Charles V"/>
    <x v="1"/>
    <x v="34"/>
    <s v="male"/>
    <x v="1"/>
  </r>
  <r>
    <s v="Coleridge, Mr Reginald Charles"/>
    <x v="1"/>
    <x v="34"/>
    <s v="male"/>
    <x v="1"/>
  </r>
  <r>
    <s v="Nye, Mrs Elizabeth Ramell"/>
    <x v="1"/>
    <x v="34"/>
    <s v="female"/>
    <x v="0"/>
  </r>
  <r>
    <s v="Turpin, Mr William John"/>
    <x v="1"/>
    <x v="34"/>
    <s v="male"/>
    <x v="1"/>
  </r>
  <r>
    <s v="Wells, Mrs Arthur H (Addie Trevaskis)"/>
    <x v="1"/>
    <x v="34"/>
    <s v="female"/>
    <x v="0"/>
  </r>
  <r>
    <s v="Braund, Mr Lewis Richard"/>
    <x v="0"/>
    <x v="34"/>
    <s v="male"/>
    <x v="1"/>
  </r>
  <r>
    <s v="Christmann, Mr Emil"/>
    <x v="0"/>
    <x v="34"/>
    <s v="male"/>
    <x v="1"/>
  </r>
  <r>
    <s v="Daly, Mr Eugene"/>
    <x v="0"/>
    <x v="34"/>
    <s v="male"/>
    <x v="0"/>
  </r>
  <r>
    <s v="Johansson, Mr Nils"/>
    <x v="0"/>
    <x v="34"/>
    <s v="male"/>
    <x v="1"/>
  </r>
  <r>
    <s v="Larsson, Mr August Viktor"/>
    <x v="0"/>
    <x v="34"/>
    <s v="male"/>
    <x v="1"/>
  </r>
  <r>
    <s v="Larsson, Mr Bengt Edvin"/>
    <x v="0"/>
    <x v="34"/>
    <s v="male"/>
    <x v="1"/>
  </r>
  <r>
    <s v="Vendel, Mr Olof Wdvin"/>
    <x v="0"/>
    <x v="34"/>
    <s v="male"/>
    <x v="1"/>
  </r>
  <r>
    <s v="Zimmerman, Leo"/>
    <x v="0"/>
    <x v="34"/>
    <s v="male"/>
    <x v="1"/>
  </r>
  <r>
    <s v="Allison, Mr Hudson Joshua Creighton"/>
    <x v="2"/>
    <x v="35"/>
    <s v="male"/>
    <x v="1"/>
  </r>
  <r>
    <s v="Bonnell, Miss Caroline"/>
    <x v="2"/>
    <x v="35"/>
    <s v="female"/>
    <x v="0"/>
  </r>
  <r>
    <s v="Foreman, Mr Benjamin Laventall"/>
    <x v="2"/>
    <x v="35"/>
    <s v="male"/>
    <x v="1"/>
  </r>
  <r>
    <s v="Loring, Mr Joseph Holland"/>
    <x v="2"/>
    <x v="35"/>
    <s v="male"/>
    <x v="1"/>
  </r>
  <r>
    <s v="Maguire, Mr John Edward"/>
    <x v="2"/>
    <x v="35"/>
    <s v="male"/>
    <x v="1"/>
  </r>
  <r>
    <s v="Abelson, Mr Samuel"/>
    <x v="1"/>
    <x v="35"/>
    <s v="male"/>
    <x v="1"/>
  </r>
  <r>
    <s v="Chapman, Mr John Henry"/>
    <x v="1"/>
    <x v="35"/>
    <s v="male"/>
    <x v="1"/>
  </r>
  <r>
    <s v="Chapman, Mrs John Henry (Elizabeth Lawry)"/>
    <x v="1"/>
    <x v="35"/>
    <s v="female"/>
    <x v="1"/>
  </r>
  <r>
    <s v="Corbett, Mrs Walter H (Irene Colvin)"/>
    <x v="1"/>
    <x v="35"/>
    <s v="female"/>
    <x v="1"/>
  </r>
  <r>
    <s v="Givard, Mr Hans Christensen"/>
    <x v="1"/>
    <x v="35"/>
    <s v="male"/>
    <x v="1"/>
  </r>
  <r>
    <s v="Hale, Mr Reginald"/>
    <x v="1"/>
    <x v="35"/>
    <s v="male"/>
    <x v="1"/>
  </r>
  <r>
    <s v="Harris, Mr George"/>
    <x v="1"/>
    <x v="35"/>
    <s v="male"/>
    <x v="0"/>
  </r>
  <r>
    <s v="Lahtinen, Rev William"/>
    <x v="1"/>
    <x v="35"/>
    <s v="male"/>
    <x v="1"/>
  </r>
  <r>
    <s v="Matthews, Mr William John"/>
    <x v="1"/>
    <x v="35"/>
    <s v="male"/>
    <x v="1"/>
  </r>
  <r>
    <s v="Meyer, Mr August"/>
    <x v="1"/>
    <x v="35"/>
    <s v="male"/>
    <x v="1"/>
  </r>
  <r>
    <s v="Renouf, Mrs Peter Henry (Lillian Jefferys)"/>
    <x v="1"/>
    <x v="35"/>
    <s v="female"/>
    <x v="0"/>
  </r>
  <r>
    <s v="Siukonnen, Miss Anna"/>
    <x v="1"/>
    <x v="35"/>
    <s v="female"/>
    <x v="0"/>
  </r>
  <r>
    <s v="Slayter, Miss Hilda Mary"/>
    <x v="1"/>
    <x v="35"/>
    <s v="female"/>
    <x v="0"/>
  </r>
  <r>
    <s v="Veale, Mr James"/>
    <x v="1"/>
    <x v="35"/>
    <s v="male"/>
    <x v="1"/>
  </r>
  <r>
    <s v="Ware, Mr John James"/>
    <x v="1"/>
    <x v="35"/>
    <s v="male"/>
    <x v="1"/>
  </r>
  <r>
    <s v="Aldworth, Mr Charles Augustus"/>
    <x v="1"/>
    <x v="35"/>
    <s v="male"/>
    <x v="1"/>
  </r>
  <r>
    <s v="Adahl, Mr Mauritz Nils Martin"/>
    <x v="0"/>
    <x v="35"/>
    <s v="male"/>
    <x v="1"/>
  </r>
  <r>
    <s v="Cacic, Mr Maria"/>
    <x v="0"/>
    <x v="35"/>
    <s v="male"/>
    <x v="1"/>
  </r>
  <r>
    <s v="Connolly, Miss Kate"/>
    <x v="0"/>
    <x v="35"/>
    <s v="female"/>
    <x v="1"/>
  </r>
  <r>
    <s v="Corn, Mr Harry"/>
    <x v="0"/>
    <x v="35"/>
    <s v="male"/>
    <x v="1"/>
  </r>
  <r>
    <s v="Daly, Miss Marcella"/>
    <x v="0"/>
    <x v="35"/>
    <s v="female"/>
    <x v="0"/>
  </r>
  <r>
    <s v="De Mulder, Mr Theo"/>
    <x v="0"/>
    <x v="35"/>
    <s v="male"/>
    <x v="0"/>
  </r>
  <r>
    <s v="Dowdell, Miss Elizabeth"/>
    <x v="0"/>
    <x v="35"/>
    <s v="female"/>
    <x v="0"/>
  </r>
  <r>
    <s v="Karajic, Mr Milan"/>
    <x v="0"/>
    <x v="35"/>
    <s v="male"/>
    <x v="1"/>
  </r>
  <r>
    <s v="Lindell, Mrs Edvard Bengtsson"/>
    <x v="0"/>
    <x v="35"/>
    <s v="female"/>
    <x v="1"/>
  </r>
  <r>
    <s v="Van Impe, Mrs Jean Baptiste"/>
    <x v="0"/>
    <x v="35"/>
    <s v="female"/>
    <x v="1"/>
  </r>
  <r>
    <s v="Chambers, Mrs Norman Campbell (Bertha Griggs)"/>
    <x v="2"/>
    <x v="36"/>
    <s v="female"/>
    <x v="0"/>
  </r>
  <r>
    <s v="Davidson, Mr Thornton"/>
    <x v="2"/>
    <x v="36"/>
    <s v="male"/>
    <x v="1"/>
  </r>
  <r>
    <s v="Dick, Mr Albert Adrian"/>
    <x v="2"/>
    <x v="36"/>
    <s v="male"/>
    <x v="0"/>
  </r>
  <r>
    <s v="Newell, Miss Madeleine"/>
    <x v="2"/>
    <x v="36"/>
    <s v="female"/>
    <x v="0"/>
  </r>
  <r>
    <s v="Roebling, Mr Washington Augustus 2nd"/>
    <x v="2"/>
    <x v="36"/>
    <s v="male"/>
    <x v="1"/>
  </r>
  <r>
    <s v="Tucker, Mr Gilbert Milligan, jr"/>
    <x v="2"/>
    <x v="36"/>
    <s v="male"/>
    <x v="0"/>
  </r>
  <r>
    <s v="Wick, Miss Mary Natalie"/>
    <x v="2"/>
    <x v="36"/>
    <s v="female"/>
    <x v="0"/>
  </r>
  <r>
    <s v="Cameron, Miss Clear"/>
    <x v="1"/>
    <x v="36"/>
    <s v="female"/>
    <x v="0"/>
  </r>
  <r>
    <s v="Collyer, Mrs Harvey (Charlotte Tate)"/>
    <x v="1"/>
    <x v="36"/>
    <s v="female"/>
    <x v="0"/>
  </r>
  <r>
    <s v="Kvillner, Mr Johan Henrik Johannesson"/>
    <x v="1"/>
    <x v="36"/>
    <s v="male"/>
    <x v="1"/>
  </r>
  <r>
    <s v="Conlin, Mr Thomas Henry"/>
    <x v="0"/>
    <x v="36"/>
    <s v="male"/>
    <x v="1"/>
  </r>
  <r>
    <s v="Connaghton, Mr Michael"/>
    <x v="0"/>
    <x v="36"/>
    <s v="male"/>
    <x v="1"/>
  </r>
  <r>
    <s v="Van der Planke, Mr Jules"/>
    <x v="0"/>
    <x v="36"/>
    <s v="male"/>
    <x v="1"/>
  </r>
  <r>
    <s v="Van der Planke, Mrs Jules"/>
    <x v="0"/>
    <x v="36"/>
    <s v="female"/>
    <x v="1"/>
  </r>
  <r>
    <s v="Staehlin, Dr Max"/>
    <x v="2"/>
    <x v="37"/>
    <s v="male"/>
    <x v="0"/>
  </r>
  <r>
    <s v="Keeping, Mr Edwin"/>
    <x v="2"/>
    <x v="37"/>
    <s v="male"/>
    <x v="1"/>
  </r>
  <r>
    <s v="Angle, Mrs William A (Florence)"/>
    <x v="1"/>
    <x v="37"/>
    <s v="female"/>
    <x v="0"/>
  </r>
  <r>
    <s v="Beane, Mr Edward"/>
    <x v="1"/>
    <x v="37"/>
    <s v="male"/>
    <x v="0"/>
  </r>
  <r>
    <s v="Doling, Mrs Ada"/>
    <x v="1"/>
    <x v="37"/>
    <s v="female"/>
    <x v="0"/>
  </r>
  <r>
    <s v="Hickman, Mr Lewis"/>
    <x v="1"/>
    <x v="37"/>
    <s v="male"/>
    <x v="1"/>
  </r>
  <r>
    <s v="Nasser (Nasrallah), Mr Nicholas"/>
    <x v="1"/>
    <x v="37"/>
    <s v="male"/>
    <x v="1"/>
  </r>
  <r>
    <s v="Navratil, Mr Michel"/>
    <x v="1"/>
    <x v="37"/>
    <s v="male"/>
    <x v="1"/>
  </r>
  <r>
    <s v="Pinsky, Miss Rosa"/>
    <x v="1"/>
    <x v="37"/>
    <s v="female"/>
    <x v="0"/>
  </r>
  <r>
    <s v="Weisz, Mrs Leopold (Mathilde)"/>
    <x v="1"/>
    <x v="37"/>
    <s v="female"/>
    <x v="0"/>
  </r>
  <r>
    <s v="Wilhelms, Mr Charles"/>
    <x v="1"/>
    <x v="37"/>
    <s v="male"/>
    <x v="0"/>
  </r>
  <r>
    <s v="Andersen, Mr Albert Karvin"/>
    <x v="0"/>
    <x v="37"/>
    <s v="male"/>
    <x v="1"/>
  </r>
  <r>
    <s v="Backstrom, Mr Karl Alfred"/>
    <x v="0"/>
    <x v="37"/>
    <s v="male"/>
    <x v="1"/>
  </r>
  <r>
    <s v="Bing, Mr Lee"/>
    <x v="0"/>
    <x v="37"/>
    <s v="male"/>
    <x v="0"/>
  </r>
  <r>
    <s v="Bourke, Mrs John (Catherine)"/>
    <x v="0"/>
    <x v="37"/>
    <s v="female"/>
    <x v="1"/>
  </r>
  <r>
    <s v="Chip, Mr Chang"/>
    <x v="0"/>
    <x v="37"/>
    <s v="male"/>
    <x v="1"/>
  </r>
  <r>
    <s v="Dooley, Mr Patrick"/>
    <x v="0"/>
    <x v="37"/>
    <s v="male"/>
    <x v="1"/>
  </r>
  <r>
    <s v="Gronnestad, Mr Daniel Danielsen"/>
    <x v="0"/>
    <x v="37"/>
    <s v="male"/>
    <x v="1"/>
  </r>
  <r>
    <s v="Johansson, Mr Karl Johan"/>
    <x v="0"/>
    <x v="37"/>
    <s v="male"/>
    <x v="0"/>
  </r>
  <r>
    <s v="Jonsson, Mr Carl"/>
    <x v="0"/>
    <x v="37"/>
    <s v="male"/>
    <x v="0"/>
  </r>
  <r>
    <s v="Jussila, Mr Erik"/>
    <x v="0"/>
    <x v="37"/>
    <s v="male"/>
    <x v="0"/>
  </r>
  <r>
    <s v="Leinonen, Mr Antti Gustaf"/>
    <x v="0"/>
    <x v="37"/>
    <s v="male"/>
    <x v="1"/>
  </r>
  <r>
    <s v="Carlsson, Mr Frans Olof"/>
    <x v="2"/>
    <x v="38"/>
    <s v="male"/>
    <x v="1"/>
  </r>
  <r>
    <s v="Minahan, Miss Daisy E"/>
    <x v="2"/>
    <x v="38"/>
    <s v="female"/>
    <x v="0"/>
  </r>
  <r>
    <s v="Rosenbaum (Russell), Miss Edith Louise"/>
    <x v="2"/>
    <x v="38"/>
    <s v="female"/>
    <x v="0"/>
  </r>
  <r>
    <s v="Ringhini, Mr Sante"/>
    <x v="2"/>
    <x v="38"/>
    <s v="male"/>
    <x v="1"/>
  </r>
  <r>
    <s v="Hunt, Mr George Henry"/>
    <x v="1"/>
    <x v="38"/>
    <s v="male"/>
    <x v="1"/>
  </r>
  <r>
    <s v="Quick, Mrs Frederick C (Jane Richards)"/>
    <x v="1"/>
    <x v="38"/>
    <s v="female"/>
    <x v="0"/>
  </r>
  <r>
    <s v="West, Mrs Edwy Arthur (Ada Mary)"/>
    <x v="1"/>
    <x v="38"/>
    <s v="female"/>
    <x v="0"/>
  </r>
  <r>
    <s v="Backstrom, Mrs Karl Alfred (Maria Mathilda Gustafsson)"/>
    <x v="0"/>
    <x v="38"/>
    <s v="female"/>
    <x v="0"/>
  </r>
  <r>
    <s v="Carlsson, Mr Frans Olof"/>
    <x v="0"/>
    <x v="38"/>
    <s v="male"/>
    <x v="1"/>
  </r>
  <r>
    <s v="Carlsson, Mr Julius"/>
    <x v="0"/>
    <x v="38"/>
    <s v="male"/>
    <x v="1"/>
  </r>
  <r>
    <s v="Dean, Mrs Bertram (Eva)"/>
    <x v="0"/>
    <x v="38"/>
    <s v="female"/>
    <x v="0"/>
  </r>
  <r>
    <s v="Goldsmith, Mr Frank John"/>
    <x v="0"/>
    <x v="38"/>
    <s v="male"/>
    <x v="1"/>
  </r>
  <r>
    <s v="Johansson, Mr Gustaff Joel"/>
    <x v="0"/>
    <x v="38"/>
    <s v="male"/>
    <x v="1"/>
  </r>
  <r>
    <s v="Johnson, Mr Malkolm Joackim"/>
    <x v="0"/>
    <x v="38"/>
    <s v="male"/>
    <x v="1"/>
  </r>
  <r>
    <s v="Seward, Mr Frederic Kimber"/>
    <x v="2"/>
    <x v="39"/>
    <s v="male"/>
    <x v="0"/>
  </r>
  <r>
    <s v="Angle, Mr William A"/>
    <x v="1"/>
    <x v="39"/>
    <s v="male"/>
    <x v="1"/>
  </r>
  <r>
    <s v="Beesley, Mr Lawrence"/>
    <x v="1"/>
    <x v="39"/>
    <s v="male"/>
    <x v="0"/>
  </r>
  <r>
    <s v="Drew, Mrs James Vivian (Lulu Thorne Christian)"/>
    <x v="1"/>
    <x v="39"/>
    <s v="female"/>
    <x v="0"/>
  </r>
  <r>
    <s v="Gillespie, Mr William"/>
    <x v="1"/>
    <x v="39"/>
    <s v="male"/>
    <x v="1"/>
  </r>
  <r>
    <s v="Hickman, Mr Leonard Mark"/>
    <x v="1"/>
    <x v="39"/>
    <s v="male"/>
    <x v="1"/>
  </r>
  <r>
    <s v="Kantor, Mr Sinai"/>
    <x v="1"/>
    <x v="39"/>
    <s v="male"/>
    <x v="1"/>
  </r>
  <r>
    <s v="Lemore, Mrs Amelia"/>
    <x v="1"/>
    <x v="39"/>
    <s v="female"/>
    <x v="0"/>
  </r>
  <r>
    <s v="Ponesell, Mr Martin"/>
    <x v="1"/>
    <x v="39"/>
    <s v="male"/>
    <x v="1"/>
  </r>
  <r>
    <s v="Renouf, Mr Peter Henry"/>
    <x v="1"/>
    <x v="39"/>
    <s v="male"/>
    <x v="1"/>
  </r>
  <r>
    <s v="Danbom, Mr Ernst Gilbert"/>
    <x v="0"/>
    <x v="39"/>
    <s v="male"/>
    <x v="1"/>
  </r>
  <r>
    <s v="Johanson, Mr Jakob Alfred"/>
    <x v="0"/>
    <x v="39"/>
    <s v="male"/>
    <x v="1"/>
  </r>
  <r>
    <s v="Futrelle, Mrs Jacques (May Peel)"/>
    <x v="2"/>
    <x v="40"/>
    <s v="female"/>
    <x v="0"/>
  </r>
  <r>
    <s v="Holverson, Mrs Alexander Oskar (Mary Aline Towner)"/>
    <x v="2"/>
    <x v="40"/>
    <s v="female"/>
    <x v="0"/>
  </r>
  <r>
    <s v="Homer, Mr Harry"/>
    <x v="2"/>
    <x v="40"/>
    <s v="male"/>
    <x v="0"/>
  </r>
  <r>
    <s v="Hoyt, Mrs Frederick Maxfield (Jane Anne Forby)"/>
    <x v="2"/>
    <x v="40"/>
    <s v="female"/>
    <x v="0"/>
  </r>
  <r>
    <s v="Collyer, Mr Harvey"/>
    <x v="1"/>
    <x v="40"/>
    <s v="male"/>
    <x v="1"/>
  </r>
  <r>
    <s v="Fynney, Mr Joseph J"/>
    <x v="1"/>
    <x v="40"/>
    <s v="male"/>
    <x v="1"/>
  </r>
  <r>
    <s v="Gale, Mr Harry"/>
    <x v="1"/>
    <x v="40"/>
    <s v="male"/>
    <x v="1"/>
  </r>
  <r>
    <s v="Slemen, Mr Richard James"/>
    <x v="1"/>
    <x v="40"/>
    <s v="male"/>
    <x v="1"/>
  </r>
  <r>
    <s v="Walcroft, Miss Nellie"/>
    <x v="1"/>
    <x v="40"/>
    <s v="female"/>
    <x v="0"/>
  </r>
  <r>
    <s v="Abbott, Mrs Stanton (Rosa)"/>
    <x v="0"/>
    <x v="40"/>
    <s v="female"/>
    <x v="0"/>
  </r>
  <r>
    <s v="Allen, Mr William Henry"/>
    <x v="0"/>
    <x v="40"/>
    <s v="male"/>
    <x v="1"/>
  </r>
  <r>
    <s v="Asim, Mr Adola"/>
    <x v="0"/>
    <x v="40"/>
    <s v="male"/>
    <x v="1"/>
  </r>
  <r>
    <s v="Brocklebank, Mr William Alfred"/>
    <x v="0"/>
    <x v="40"/>
    <s v="male"/>
    <x v="1"/>
  </r>
  <r>
    <s v="Cor, Mr Bartol"/>
    <x v="0"/>
    <x v="40"/>
    <s v="male"/>
    <x v="1"/>
  </r>
  <r>
    <s v="Beattie, Mr Thomson"/>
    <x v="2"/>
    <x v="41"/>
    <s v="male"/>
    <x v="1"/>
  </r>
  <r>
    <s v="Cardeza, Mr Thomas Drake Martinez"/>
    <x v="2"/>
    <x v="41"/>
    <s v="male"/>
    <x v="0"/>
  </r>
  <r>
    <s v="Carter, Mr William Ernest"/>
    <x v="2"/>
    <x v="41"/>
    <s v="male"/>
    <x v="0"/>
  </r>
  <r>
    <s v="Carter, Mrs William Ernest (Lucile Polk)"/>
    <x v="2"/>
    <x v="41"/>
    <s v="female"/>
    <x v="0"/>
  </r>
  <r>
    <s v="Cavendish, Mr Tyrell William"/>
    <x v="2"/>
    <x v="41"/>
    <s v="male"/>
    <x v="1"/>
  </r>
  <r>
    <s v="Crosby, Miss Harriet R"/>
    <x v="2"/>
    <x v="41"/>
    <s v="female"/>
    <x v="0"/>
  </r>
  <r>
    <s v="Evans, Miss Edith Corse"/>
    <x v="2"/>
    <x v="41"/>
    <s v="female"/>
    <x v="1"/>
  </r>
  <r>
    <s v="Harris, Mrs Henry Birkhardt (Irene Wallach)"/>
    <x v="2"/>
    <x v="41"/>
    <s v="female"/>
    <x v="0"/>
  </r>
  <r>
    <s v="McGough, Mr James R"/>
    <x v="2"/>
    <x v="41"/>
    <s v="male"/>
    <x v="0"/>
  </r>
  <r>
    <s v="Natsch, Mr Charles H"/>
    <x v="2"/>
    <x v="41"/>
    <s v="male"/>
    <x v="1"/>
  </r>
  <r>
    <s v="Silverthorne, Mr Spencer Victor"/>
    <x v="2"/>
    <x v="41"/>
    <s v="male"/>
    <x v="0"/>
  </r>
  <r>
    <s v="Young, Miss Marie Grice"/>
    <x v="2"/>
    <x v="41"/>
    <s v="female"/>
    <x v="0"/>
  </r>
  <r>
    <s v="Balls, Mrs Ada E Hall"/>
    <x v="1"/>
    <x v="41"/>
    <s v="female"/>
    <x v="0"/>
  </r>
  <r>
    <s v="Becker, Mrs Allen Oliver (Nellie E Baumgardner)"/>
    <x v="1"/>
    <x v="41"/>
    <s v="female"/>
    <x v="0"/>
  </r>
  <r>
    <s v="Buss, Miss Kate"/>
    <x v="1"/>
    <x v="41"/>
    <s v="female"/>
    <x v="0"/>
  </r>
  <r>
    <s v="Hold, Mrs Stephen (Annie Margaret)"/>
    <x v="1"/>
    <x v="41"/>
    <s v="female"/>
    <x v="0"/>
  </r>
  <r>
    <s v="Reeves, Mr David"/>
    <x v="1"/>
    <x v="41"/>
    <s v="male"/>
    <x v="1"/>
  </r>
  <r>
    <s v="Webber, Miss Susan"/>
    <x v="1"/>
    <x v="41"/>
    <s v="female"/>
    <x v="0"/>
  </r>
  <r>
    <s v="West, Mr Edwy Arthur"/>
    <x v="1"/>
    <x v="41"/>
    <s v="male"/>
    <x v="1"/>
  </r>
  <r>
    <s v="Coleff, Mr Peyo"/>
    <x v="0"/>
    <x v="41"/>
    <s v="male"/>
    <x v="1"/>
  </r>
  <r>
    <s v="Coutts, Mrs William (Minnie)"/>
    <x v="0"/>
    <x v="41"/>
    <s v="female"/>
    <x v="0"/>
  </r>
  <r>
    <s v="De Messemaeker, Mr William Joseph"/>
    <x v="0"/>
    <x v="41"/>
    <s v="male"/>
    <x v="0"/>
  </r>
  <r>
    <s v="De Messemaeker, Mrs William Joseph (Anna)"/>
    <x v="0"/>
    <x v="41"/>
    <s v="female"/>
    <x v="0"/>
  </r>
  <r>
    <s v="Klasen, Mrs Hulda Kristina"/>
    <x v="0"/>
    <x v="41"/>
    <s v="female"/>
    <x v="1"/>
  </r>
  <r>
    <s v="Leonard, Mr Lionel"/>
    <x v="0"/>
    <x v="41"/>
    <s v="male"/>
    <x v="1"/>
  </r>
  <r>
    <s v="Lindell, Mr Edvard Bengtsson"/>
    <x v="0"/>
    <x v="41"/>
    <s v="male"/>
    <x v="1"/>
  </r>
  <r>
    <s v="Van de Velde, Mr John Joseph"/>
    <x v="0"/>
    <x v="41"/>
    <s v="male"/>
    <x v="1"/>
  </r>
  <r>
    <s v="Van Impe, Mr Jean Baptiste"/>
    <x v="0"/>
    <x v="41"/>
    <s v="male"/>
    <x v="1"/>
  </r>
  <r>
    <s v="Wittevrongel, Mr Camiel"/>
    <x v="0"/>
    <x v="41"/>
    <s v="male"/>
    <x v="1"/>
  </r>
  <r>
    <s v="Beckwith, Mr Richard Leonard"/>
    <x v="2"/>
    <x v="42"/>
    <s v="male"/>
    <x v="0"/>
  </r>
  <r>
    <s v="Compton, Mr Alexander Taylor, Jr"/>
    <x v="2"/>
    <x v="42"/>
    <s v="male"/>
    <x v="1"/>
  </r>
  <r>
    <s v="Futrelle, Mr Jacques"/>
    <x v="2"/>
    <x v="42"/>
    <s v="male"/>
    <x v="1"/>
  </r>
  <r>
    <s v="Minahan, Mrs William Edward (Lillian E Thorpe)"/>
    <x v="2"/>
    <x v="42"/>
    <s v="female"/>
    <x v="0"/>
  </r>
  <r>
    <s v="Carr, Miss Jeannie"/>
    <x v="0"/>
    <x v="42"/>
    <s v="female"/>
    <x v="1"/>
  </r>
  <r>
    <s v="Gustafsson, Mr Anders Vilhelm"/>
    <x v="0"/>
    <x v="42"/>
    <s v="male"/>
    <x v="1"/>
  </r>
  <r>
    <s v="Laitinen, Miss Kritina Sofia"/>
    <x v="0"/>
    <x v="42"/>
    <s v="female"/>
    <x v="1"/>
  </r>
  <r>
    <s v="Cumings, Mrs John Bradley (Florence Briggs Thayer)"/>
    <x v="2"/>
    <x v="43"/>
    <s v="female"/>
    <x v="0"/>
  </r>
  <r>
    <s v="Graham, Mr George Edward"/>
    <x v="2"/>
    <x v="43"/>
    <s v="male"/>
    <x v="1"/>
  </r>
  <r>
    <s v="Hoyt, Mr Frederick Maxfield"/>
    <x v="2"/>
    <x v="43"/>
    <s v="male"/>
    <x v="0"/>
  </r>
  <r>
    <s v="Fox, Mr Stanley H"/>
    <x v="1"/>
    <x v="43"/>
    <s v="male"/>
    <x v="1"/>
  </r>
  <r>
    <s v="Funk, Miss Annie C"/>
    <x v="1"/>
    <x v="43"/>
    <s v="female"/>
    <x v="1"/>
  </r>
  <r>
    <s v="Gale, Mr Shadrach"/>
    <x v="1"/>
    <x v="43"/>
    <s v="male"/>
    <x v="1"/>
  </r>
  <r>
    <s v="Andersson, Miss Ida Augusta Margareta"/>
    <x v="0"/>
    <x v="43"/>
    <s v="female"/>
    <x v="1"/>
  </r>
  <r>
    <s v="Asplund, Mrs Carl Oscar (Selma Augusta Johansson)"/>
    <x v="0"/>
    <x v="43"/>
    <s v="female"/>
    <x v="0"/>
  </r>
  <r>
    <s v="Cacic, Mr Luka"/>
    <x v="0"/>
    <x v="43"/>
    <s v="male"/>
    <x v="1"/>
  </r>
  <r>
    <s v="Georges, Mrs Shahini Weappi"/>
    <x v="0"/>
    <x v="43"/>
    <s v="female"/>
    <x v="0"/>
  </r>
  <r>
    <s v="Goncalves, Mr Manuel Estanslas"/>
    <x v="0"/>
    <x v="43"/>
    <s v="male"/>
    <x v="1"/>
  </r>
  <r>
    <s v="Andrews, Mr Thomas, jr"/>
    <x v="2"/>
    <x v="44"/>
    <s v="male"/>
    <x v="1"/>
  </r>
  <r>
    <s v="Blank, Mr Henry"/>
    <x v="2"/>
    <x v="44"/>
    <s v="male"/>
    <x v="0"/>
  </r>
  <r>
    <s v="Compton, Miss Sara Rebecca"/>
    <x v="2"/>
    <x v="44"/>
    <s v="female"/>
    <x v="0"/>
  </r>
  <r>
    <s v="Cumings, Mr John Bradley"/>
    <x v="2"/>
    <x v="44"/>
    <s v="male"/>
    <x v="1"/>
  </r>
  <r>
    <s v="Dulles, Mr William Crothers"/>
    <x v="2"/>
    <x v="44"/>
    <s v="male"/>
    <x v="1"/>
  </r>
  <r>
    <s v="Silvey, Mrs William Baird (Alice Munger)"/>
    <x v="2"/>
    <x v="44"/>
    <s v="female"/>
    <x v="0"/>
  </r>
  <r>
    <s v="Taussig, Mrs Emil (Tillie Mandelbaum)"/>
    <x v="2"/>
    <x v="44"/>
    <s v="female"/>
    <x v="0"/>
  </r>
  <r>
    <s v="Thayer, Mrs John Borland (Marian Longstreth Morris)"/>
    <x v="2"/>
    <x v="44"/>
    <s v="female"/>
    <x v="0"/>
  </r>
  <r>
    <s v="Otter, Mr Richard"/>
    <x v="1"/>
    <x v="44"/>
    <s v="male"/>
    <x v="1"/>
  </r>
  <r>
    <s v="Andersson, Mr Anders Johan"/>
    <x v="0"/>
    <x v="44"/>
    <s v="male"/>
    <x v="1"/>
  </r>
  <r>
    <s v="Andersson, Mrs Anders Johan (Alfrida K Brogren)"/>
    <x v="0"/>
    <x v="44"/>
    <s v="female"/>
    <x v="1"/>
  </r>
  <r>
    <s v="Karun, Mr Franz"/>
    <x v="0"/>
    <x v="44"/>
    <s v="male"/>
    <x v="1"/>
  </r>
  <r>
    <s v="Kink, Mr Anton"/>
    <x v="0"/>
    <x v="44"/>
    <s v="male"/>
    <x v="0"/>
  </r>
  <r>
    <s v="Lester, Mr James"/>
    <x v="0"/>
    <x v="44"/>
    <s v="male"/>
    <x v="1"/>
  </r>
  <r>
    <s v="Kimball, Mrs Edwin Nelson Jr (Gertrude Parsons)"/>
    <x v="2"/>
    <x v="45"/>
    <s v="female"/>
    <x v="0"/>
  </r>
  <r>
    <s v="Shutes, Miss Elizabeth W"/>
    <x v="2"/>
    <x v="45"/>
    <s v="female"/>
    <x v="0"/>
  </r>
  <r>
    <s v="Spedden, Mrs Frederick Oakley (Margaretta Corning Stone)"/>
    <x v="2"/>
    <x v="45"/>
    <s v="female"/>
    <x v="0"/>
  </r>
  <r>
    <s v="Harrison, Mr William   Henry"/>
    <x v="2"/>
    <x v="45"/>
    <s v="male"/>
    <x v="1"/>
  </r>
  <r>
    <s v="Brown, Mrs Thomas William Solomon (Elizabeth C)"/>
    <x v="1"/>
    <x v="45"/>
    <s v="female"/>
    <x v="0"/>
  </r>
  <r>
    <s v="Peruschitz, Rev Joseph M"/>
    <x v="1"/>
    <x v="45"/>
    <s v="male"/>
    <x v="1"/>
  </r>
  <r>
    <s v="Watt, Mrs James (Bessie Inglis Milne)"/>
    <x v="1"/>
    <x v="45"/>
    <s v="female"/>
    <x v="0"/>
  </r>
  <r>
    <s v="Ahlin, Mrs Johanna Persdotter"/>
    <x v="0"/>
    <x v="45"/>
    <s v="female"/>
    <x v="1"/>
  </r>
  <r>
    <s v="Asplund, Mr Carl Oscar Vilhelm Gustafsson"/>
    <x v="0"/>
    <x v="45"/>
    <s v="male"/>
    <x v="1"/>
  </r>
  <r>
    <s v="Badt, Mr Mohamed"/>
    <x v="0"/>
    <x v="45"/>
    <s v="male"/>
    <x v="1"/>
  </r>
  <r>
    <s v="Bourke, Mr John"/>
    <x v="0"/>
    <x v="45"/>
    <s v="male"/>
    <x v="1"/>
  </r>
  <r>
    <s v="Goodwin, Mr Frederick"/>
    <x v="0"/>
    <x v="45"/>
    <s v="male"/>
    <x v="1"/>
  </r>
  <r>
    <s v="Green, Mr George"/>
    <x v="0"/>
    <x v="45"/>
    <s v="male"/>
    <x v="1"/>
  </r>
  <r>
    <s v="Brady, Mr John Bertram"/>
    <x v="2"/>
    <x v="46"/>
    <s v="male"/>
    <x v="1"/>
  </r>
  <r>
    <s v="Kenyon, Mr Frederick R"/>
    <x v="2"/>
    <x v="46"/>
    <s v="male"/>
    <x v="1"/>
  </r>
  <r>
    <s v="Hosono, Mr Masafumi"/>
    <x v="1"/>
    <x v="46"/>
    <s v="male"/>
    <x v="0"/>
  </r>
  <r>
    <s v="Mellenger, Mrs Elizabeth Anne"/>
    <x v="1"/>
    <x v="46"/>
    <s v="female"/>
    <x v="0"/>
  </r>
  <r>
    <s v="Stanton, Mr Samuel Ward"/>
    <x v="1"/>
    <x v="46"/>
    <s v="male"/>
    <x v="1"/>
  </r>
  <r>
    <s v="Aijo-Nirva, Mr Isak"/>
    <x v="0"/>
    <x v="46"/>
    <s v="male"/>
    <x v="1"/>
  </r>
  <r>
    <s v="Goldsmith, Mr Nathan"/>
    <x v="0"/>
    <x v="46"/>
    <s v="male"/>
    <x v="1"/>
  </r>
  <r>
    <s v="Hansen, Mr Claus Peter"/>
    <x v="0"/>
    <x v="46"/>
    <s v="male"/>
    <x v="1"/>
  </r>
  <r>
    <s v="Holverson, Mr Alexander Oskar"/>
    <x v="2"/>
    <x v="47"/>
    <s v="male"/>
    <x v="1"/>
  </r>
  <r>
    <s v="Kimball, Mr Edwin Nelson Jr"/>
    <x v="2"/>
    <x v="47"/>
    <s v="male"/>
    <x v="0"/>
  </r>
  <r>
    <s v="Lindeberg-Lind, Mr Erik Gustaf"/>
    <x v="2"/>
    <x v="47"/>
    <s v="male"/>
    <x v="1"/>
  </r>
  <r>
    <s v="Bystrom, Mrs Carolina"/>
    <x v="1"/>
    <x v="47"/>
    <s v="female"/>
    <x v="0"/>
  </r>
  <r>
    <s v="Drew, Mr James Vivian"/>
    <x v="1"/>
    <x v="47"/>
    <s v="male"/>
    <x v="1"/>
  </r>
  <r>
    <s v="Hold, Mr Stephen"/>
    <x v="1"/>
    <x v="47"/>
    <s v="male"/>
    <x v="1"/>
  </r>
  <r>
    <s v="Phillips, Miss Alice"/>
    <x v="1"/>
    <x v="47"/>
    <s v="female"/>
    <x v="0"/>
  </r>
  <r>
    <s v="Abbing, Mr Anthony"/>
    <x v="0"/>
    <x v="47"/>
    <s v="male"/>
    <x v="1"/>
  </r>
  <r>
    <s v="Dimic, Mr Jovan"/>
    <x v="0"/>
    <x v="47"/>
    <s v="male"/>
    <x v="1"/>
  </r>
  <r>
    <s v="Humblin, Mr Adolf Mathias Nicolai Olsen"/>
    <x v="0"/>
    <x v="47"/>
    <s v="male"/>
    <x v="1"/>
  </r>
  <r>
    <s v="Kelly, Mr James"/>
    <x v="0"/>
    <x v="47"/>
    <s v="male"/>
    <x v="1"/>
  </r>
  <r>
    <s v="Robert, Mrs Edward Scott (Elisabeth Walton McMillan)"/>
    <x v="2"/>
    <x v="48"/>
    <s v="female"/>
    <x v="0"/>
  </r>
  <r>
    <s v="Stengel, Mrs Charles Emil Henry (Annie May Morris)"/>
    <x v="2"/>
    <x v="48"/>
    <s v="female"/>
    <x v="0"/>
  </r>
  <r>
    <s v="Hart, Mr Benjamin"/>
    <x v="1"/>
    <x v="48"/>
    <s v="male"/>
    <x v="1"/>
  </r>
  <r>
    <s v="Cook, Mr Jacob"/>
    <x v="0"/>
    <x v="48"/>
    <s v="male"/>
    <x v="1"/>
  </r>
  <r>
    <s v="Dintcheff, Mr Valtcho"/>
    <x v="0"/>
    <x v="48"/>
    <s v="male"/>
    <x v="1"/>
  </r>
  <r>
    <s v="Goodwin, Mrs Frederick (Augusta)"/>
    <x v="0"/>
    <x v="48"/>
    <s v="female"/>
    <x v="1"/>
  </r>
  <r>
    <s v="Holm, Mr John Frederik Alexander"/>
    <x v="0"/>
    <x v="48"/>
    <s v="male"/>
    <x v="1"/>
  </r>
  <r>
    <s v="Brown, Mrs James Joseph (Margaret Molly&quot; Tobin)&quot;"/>
    <x v="2"/>
    <x v="49"/>
    <s v="female"/>
    <x v="0"/>
  </r>
  <r>
    <s v="Frauenthal, Mr Isaac Gerald"/>
    <x v="2"/>
    <x v="49"/>
    <s v="male"/>
    <x v="0"/>
  </r>
  <r>
    <s v="Hippach, Mrs Louis Albert (Ida Sophia Fischer)"/>
    <x v="2"/>
    <x v="49"/>
    <s v="female"/>
    <x v="0"/>
  </r>
  <r>
    <s v="Minahan, Dr William Edward"/>
    <x v="2"/>
    <x v="49"/>
    <s v="male"/>
    <x v="1"/>
  </r>
  <r>
    <s v="Carter, Mrs Ernest Courtenay (Lillian Hughes)"/>
    <x v="1"/>
    <x v="49"/>
    <s v="female"/>
    <x v="1"/>
  </r>
  <r>
    <s v="Harbeck, Mr William H"/>
    <x v="1"/>
    <x v="49"/>
    <s v="male"/>
    <x v="1"/>
  </r>
  <r>
    <s v="Cribb, Mr John Hatfield"/>
    <x v="0"/>
    <x v="49"/>
    <s v="male"/>
    <x v="1"/>
  </r>
  <r>
    <s v="Kelly, Mr James"/>
    <x v="0"/>
    <x v="49"/>
    <s v="male"/>
    <x v="1"/>
  </r>
  <r>
    <s v="Blackwell, Mr Stephen Weart"/>
    <x v="2"/>
    <x v="50"/>
    <s v="male"/>
    <x v="1"/>
  </r>
  <r>
    <s v="Bowen, Miss Grace Scott"/>
    <x v="2"/>
    <x v="50"/>
    <s v="female"/>
    <x v="0"/>
  </r>
  <r>
    <s v="Butt, Major Archibald Willingham"/>
    <x v="2"/>
    <x v="50"/>
    <s v="male"/>
    <x v="1"/>
  </r>
  <r>
    <s v="Gibson, Mrs Leonard (Pauline C Boeson)"/>
    <x v="2"/>
    <x v="50"/>
    <s v="female"/>
    <x v="0"/>
  </r>
  <r>
    <s v="Greenfield, Mrs Leo David (Blanche Strouse)"/>
    <x v="2"/>
    <x v="50"/>
    <s v="female"/>
    <x v="0"/>
  </r>
  <r>
    <s v="Harris, Mr Henry Birkhardt"/>
    <x v="2"/>
    <x v="50"/>
    <s v="male"/>
    <x v="1"/>
  </r>
  <r>
    <s v="Spedden, Mr Frederick Oakley"/>
    <x v="2"/>
    <x v="50"/>
    <s v="male"/>
    <x v="0"/>
  </r>
  <r>
    <s v="Wick, Mrs George Dennick (Martha Hitchcock)"/>
    <x v="2"/>
    <x v="50"/>
    <s v="female"/>
    <x v="0"/>
  </r>
  <r>
    <s v="Brown, Mr Thomas William Solomon"/>
    <x v="1"/>
    <x v="50"/>
    <s v="male"/>
    <x v="1"/>
  </r>
  <r>
    <s v="Gilbert, Mr William"/>
    <x v="1"/>
    <x v="50"/>
    <s v="male"/>
    <x v="1"/>
  </r>
  <r>
    <s v="Hart, Mrs Benjamin (Esther)"/>
    <x v="1"/>
    <x v="50"/>
    <s v="female"/>
    <x v="0"/>
  </r>
  <r>
    <s v="Kelly, Mrs Florence (Fannie)"/>
    <x v="1"/>
    <x v="50"/>
    <s v="female"/>
    <x v="0"/>
  </r>
  <r>
    <s v="McCrae, Mr Arthur Gordon"/>
    <x v="1"/>
    <x v="50"/>
    <s v="male"/>
    <x v="1"/>
  </r>
  <r>
    <s v="Assaf, Mrs Mariana"/>
    <x v="0"/>
    <x v="50"/>
    <s v="female"/>
    <x v="0"/>
  </r>
  <r>
    <s v="Barbara, Mrs Catherine"/>
    <x v="0"/>
    <x v="50"/>
    <s v="female"/>
    <x v="1"/>
  </r>
  <r>
    <s v="Dahl, Mr Charles Edward"/>
    <x v="0"/>
    <x v="50"/>
    <s v="male"/>
    <x v="0"/>
  </r>
  <r>
    <s v="Ekstrom, Mr Johan"/>
    <x v="0"/>
    <x v="50"/>
    <s v="male"/>
    <x v="1"/>
  </r>
  <r>
    <s v="Hansen, Mrs Claus Peter"/>
    <x v="0"/>
    <x v="50"/>
    <s v="female"/>
    <x v="0"/>
  </r>
  <r>
    <s v="Lindblom, Miss Augusta Charlotta"/>
    <x v="0"/>
    <x v="50"/>
    <s v="female"/>
    <x v="1"/>
  </r>
  <r>
    <s v="Wilkes, Mrs Ellen"/>
    <x v="0"/>
    <x v="50"/>
    <s v="female"/>
    <x v="0"/>
  </r>
  <r>
    <s v="Chaffee, Mr Herbert Fuller"/>
    <x v="2"/>
    <x v="51"/>
    <s v="male"/>
    <x v="1"/>
  </r>
  <r>
    <s v="Guggenheim, Mr Benjamin"/>
    <x v="2"/>
    <x v="51"/>
    <s v="male"/>
    <x v="1"/>
  </r>
  <r>
    <s v="Jones, Mr Charles Cresson"/>
    <x v="2"/>
    <x v="51"/>
    <s v="male"/>
    <x v="1"/>
  </r>
  <r>
    <s v="McCaffry, Mr Thomas Francis"/>
    <x v="2"/>
    <x v="51"/>
    <s v="male"/>
    <x v="1"/>
  </r>
  <r>
    <s v="Porter, Mr Walter Chamberlain"/>
    <x v="2"/>
    <x v="51"/>
    <s v="male"/>
    <x v="1"/>
  </r>
  <r>
    <s v="Swift, Mrs Frederick Joel (Margaret Welles Barron)"/>
    <x v="2"/>
    <x v="51"/>
    <s v="female"/>
    <x v="0"/>
  </r>
  <r>
    <s v="Thorne, Mr George (alias of: Mr George Rosenshine)"/>
    <x v="2"/>
    <x v="51"/>
    <s v="male"/>
    <x v="1"/>
  </r>
  <r>
    <s v="McKane, Mr Peter D"/>
    <x v="1"/>
    <x v="51"/>
    <s v="male"/>
    <x v="1"/>
  </r>
  <r>
    <s v="Anderson, Mr Harry"/>
    <x v="2"/>
    <x v="52"/>
    <s v="male"/>
    <x v="0"/>
  </r>
  <r>
    <s v="Astor, Colonel John Jacob"/>
    <x v="2"/>
    <x v="52"/>
    <s v="male"/>
    <x v="1"/>
  </r>
  <r>
    <s v="Beckwith, Mrs Richard Leonard (Sallie Monypeny)"/>
    <x v="2"/>
    <x v="52"/>
    <s v="female"/>
    <x v="0"/>
  </r>
  <r>
    <s v="Chaffee, Mrs Herbert Fuller (Carrie Constance Toogood)"/>
    <x v="2"/>
    <x v="52"/>
    <s v="female"/>
    <x v="0"/>
  </r>
  <r>
    <s v="Gee, Mr Arthur H"/>
    <x v="2"/>
    <x v="52"/>
    <s v="male"/>
    <x v="1"/>
  </r>
  <r>
    <s v="Moore, Mr Clarence Bloomfield"/>
    <x v="2"/>
    <x v="52"/>
    <s v="male"/>
    <x v="1"/>
  </r>
  <r>
    <s v="Walker, Mr William Anderson"/>
    <x v="2"/>
    <x v="52"/>
    <s v="male"/>
    <x v="1"/>
  </r>
  <r>
    <s v="Elsbury, Mr James"/>
    <x v="0"/>
    <x v="52"/>
    <s v="male"/>
    <x v="1"/>
  </r>
  <r>
    <s v="Vereruysse, Mr Victor"/>
    <x v="0"/>
    <x v="52"/>
    <s v="male"/>
    <x v="1"/>
  </r>
  <r>
    <s v="Brandeis, Mr Emil"/>
    <x v="2"/>
    <x v="53"/>
    <s v="male"/>
    <x v="1"/>
  </r>
  <r>
    <s v="Douglas, Mrs Walter Donald (Mahala Dutton)"/>
    <x v="2"/>
    <x v="53"/>
    <s v="female"/>
    <x v="0"/>
  </r>
  <r>
    <s v="Duff Gordon, Lady (Lucille Wallace Sutherland)"/>
    <x v="2"/>
    <x v="53"/>
    <s v="female"/>
    <x v="0"/>
  </r>
  <r>
    <s v="Frolicher-Stehli, Mrs Maxmillian (Margaretha Emerentia Stehli)"/>
    <x v="2"/>
    <x v="53"/>
    <s v="female"/>
    <x v="0"/>
  </r>
  <r>
    <s v="Harper, Mr Henry Sleeper"/>
    <x v="2"/>
    <x v="53"/>
    <s v="male"/>
    <x v="0"/>
  </r>
  <r>
    <s v="Ryerson, Mrs Arthur Larned (Emily Maria Borie)"/>
    <x v="2"/>
    <x v="53"/>
    <s v="female"/>
    <x v="0"/>
  </r>
  <r>
    <s v="Taylor, Mr Elmer Zebley"/>
    <x v="2"/>
    <x v="53"/>
    <s v="male"/>
    <x v="0"/>
  </r>
  <r>
    <s v="Herman, Mrs Samuel (Jane Laver)"/>
    <x v="1"/>
    <x v="53"/>
    <s v="female"/>
    <x v="0"/>
  </r>
  <r>
    <s v="Louch, Mr Charles Alexander"/>
    <x v="1"/>
    <x v="53"/>
    <s v="male"/>
    <x v="1"/>
  </r>
  <r>
    <s v="Milling, Mr Jacob Christian"/>
    <x v="1"/>
    <x v="53"/>
    <s v="male"/>
    <x v="1"/>
  </r>
  <r>
    <s v="Ford, Mrs Edward (Margaret Ann)"/>
    <x v="0"/>
    <x v="53"/>
    <s v="female"/>
    <x v="1"/>
  </r>
  <r>
    <s v="Jensen, Mr Niels Peder"/>
    <x v="0"/>
    <x v="53"/>
    <s v="male"/>
    <x v="1"/>
  </r>
  <r>
    <s v="Case, Mr Howard Brown"/>
    <x v="2"/>
    <x v="54"/>
    <s v="male"/>
    <x v="1"/>
  </r>
  <r>
    <s v="Duff Gordon, Sir Cosmo Edmund"/>
    <x v="2"/>
    <x v="54"/>
    <s v="male"/>
    <x v="0"/>
  </r>
  <r>
    <s v="Frauenthal, Dr Henry William"/>
    <x v="2"/>
    <x v="54"/>
    <s v="male"/>
    <x v="0"/>
  </r>
  <r>
    <s v="Goldenberg, Mr Samuel L"/>
    <x v="2"/>
    <x v="54"/>
    <s v="male"/>
    <x v="0"/>
  </r>
  <r>
    <s v="Harper, Mrs Henry Sleeper (Myna Haxtun)"/>
    <x v="2"/>
    <x v="54"/>
    <s v="female"/>
    <x v="0"/>
  </r>
  <r>
    <s v="Ismay, Mr Joseph Bruce"/>
    <x v="2"/>
    <x v="54"/>
    <s v="male"/>
    <x v="0"/>
  </r>
  <r>
    <s v="Thayer, Mr John Borland"/>
    <x v="2"/>
    <x v="54"/>
    <s v="male"/>
    <x v="1"/>
  </r>
  <r>
    <s v="Davis, Mrs Agnes"/>
    <x v="1"/>
    <x v="54"/>
    <s v="female"/>
    <x v="0"/>
  </r>
  <r>
    <s v="Herman, Mr Samuel"/>
    <x v="1"/>
    <x v="54"/>
    <s v="male"/>
    <x v="1"/>
  </r>
  <r>
    <s v="Johnson, Mr Alfred"/>
    <x v="0"/>
    <x v="54"/>
    <s v="male"/>
    <x v="1"/>
  </r>
  <r>
    <s v="Baxter, Mrs James (Helene DeLaudeniere Chaput)"/>
    <x v="2"/>
    <x v="55"/>
    <s v="female"/>
    <x v="0"/>
  </r>
  <r>
    <s v="Douglas, Mr Walter Donald"/>
    <x v="2"/>
    <x v="55"/>
    <s v="male"/>
    <x v="1"/>
  </r>
  <r>
    <s v="Isham, Miss Anne Elizabeth"/>
    <x v="2"/>
    <x v="55"/>
    <s v="female"/>
    <x v="1"/>
  </r>
  <r>
    <s v="Lines, Mrs Ernest H (Elizabeth Lindsey James)"/>
    <x v="2"/>
    <x v="55"/>
    <s v="female"/>
    <x v="0"/>
  </r>
  <r>
    <s v="Silvey, Mr William Baird"/>
    <x v="2"/>
    <x v="55"/>
    <s v="male"/>
    <x v="1"/>
  </r>
  <r>
    <s v="Widener, Mr George Dunton"/>
    <x v="2"/>
    <x v="55"/>
    <s v="male"/>
    <x v="1"/>
  </r>
  <r>
    <s v="Widener, Mrs George Dunton (Eleanor Elkins)"/>
    <x v="2"/>
    <x v="55"/>
    <s v="female"/>
    <x v="0"/>
  </r>
  <r>
    <s v="Greenberg, Mr Samuel"/>
    <x v="1"/>
    <x v="55"/>
    <s v="male"/>
    <x v="1"/>
  </r>
  <r>
    <s v="Parrish, Mrs Lutie Davis"/>
    <x v="1"/>
    <x v="55"/>
    <s v="female"/>
    <x v="0"/>
  </r>
  <r>
    <s v="Ridsdale, Miss Lucy"/>
    <x v="1"/>
    <x v="55"/>
    <s v="female"/>
    <x v="0"/>
  </r>
  <r>
    <s v="Toomey, Miss Ellen"/>
    <x v="1"/>
    <x v="55"/>
    <s v="female"/>
    <x v="0"/>
  </r>
  <r>
    <s v="Hogeboom, Mrs John C (Anna Andrews)"/>
    <x v="2"/>
    <x v="56"/>
    <s v="female"/>
    <x v="0"/>
  </r>
  <r>
    <s v="Williams, Mr Charles Duane"/>
    <x v="2"/>
    <x v="56"/>
    <s v="male"/>
    <x v="1"/>
  </r>
  <r>
    <s v="Bateman, Rev Robert James"/>
    <x v="1"/>
    <x v="56"/>
    <s v="male"/>
    <x v="1"/>
  </r>
  <r>
    <s v="Widegren, Mr Charles Peter"/>
    <x v="0"/>
    <x v="56"/>
    <s v="male"/>
    <x v="1"/>
  </r>
  <r>
    <s v="Hays, Mrs Charles Melville (Clara Jennings Gregg)"/>
    <x v="2"/>
    <x v="57"/>
    <s v="female"/>
    <x v="0"/>
  </r>
  <r>
    <s v="Peuchen, Major Arthur Godfrey"/>
    <x v="2"/>
    <x v="57"/>
    <s v="male"/>
    <x v="0"/>
  </r>
  <r>
    <s v="Stephenson, Mrs Walter Bertram (Martha Eustis)"/>
    <x v="2"/>
    <x v="57"/>
    <s v="female"/>
    <x v="0"/>
  </r>
  <r>
    <s v="Taussig, Mr Emil"/>
    <x v="2"/>
    <x v="57"/>
    <s v="male"/>
    <x v="1"/>
  </r>
  <r>
    <s v="Chapman, Mr Charles Henry"/>
    <x v="1"/>
    <x v="57"/>
    <s v="male"/>
    <x v="1"/>
  </r>
  <r>
    <s v="Hodges, Mr Henry Price"/>
    <x v="1"/>
    <x v="57"/>
    <s v="male"/>
    <x v="1"/>
  </r>
  <r>
    <s v="Candee, Mrs Edward (Helen Churchill Hungerford)"/>
    <x v="2"/>
    <x v="58"/>
    <s v="female"/>
    <x v="0"/>
  </r>
  <r>
    <s v="Eustis, Miss Elizabeth Mussey"/>
    <x v="2"/>
    <x v="58"/>
    <s v="female"/>
    <x v="0"/>
  </r>
  <r>
    <s v="Hocking, Mrs Elizabeth"/>
    <x v="1"/>
    <x v="58"/>
    <s v="female"/>
    <x v="0"/>
  </r>
  <r>
    <s v="Gracie, Colonel Archibald IV"/>
    <x v="2"/>
    <x v="59"/>
    <s v="male"/>
    <x v="0"/>
  </r>
  <r>
    <s v="McCarthy, Mr Timothy J"/>
    <x v="2"/>
    <x v="59"/>
    <s v="male"/>
    <x v="1"/>
  </r>
  <r>
    <s v="Rothschild, Mrs Martin (Elizabeth L Barrett)"/>
    <x v="2"/>
    <x v="59"/>
    <s v="female"/>
    <x v="0"/>
  </r>
  <r>
    <s v="Stengel, Mr Charles Emil Henry"/>
    <x v="2"/>
    <x v="59"/>
    <s v="male"/>
    <x v="0"/>
  </r>
  <r>
    <s v="White, Mr Percival Wayland"/>
    <x v="2"/>
    <x v="59"/>
    <s v="male"/>
    <x v="1"/>
  </r>
  <r>
    <s v="Carter, Rev Ernest Courtenay"/>
    <x v="1"/>
    <x v="59"/>
    <s v="male"/>
    <x v="1"/>
  </r>
  <r>
    <s v="Moraweck, Dr Ernest"/>
    <x v="1"/>
    <x v="59"/>
    <s v="male"/>
    <x v="1"/>
  </r>
  <r>
    <s v="Cornell, Mrs Robert Clifford (Malvina Helen Lamson)"/>
    <x v="2"/>
    <x v="60"/>
    <s v="female"/>
    <x v="0"/>
  </r>
  <r>
    <s v="Hays, Mr Charles Melville"/>
    <x v="2"/>
    <x v="60"/>
    <s v="male"/>
    <x v="1"/>
  </r>
  <r>
    <s v="Lindstrom, Mrs Carl Johan (Sigrid Posse)"/>
    <x v="2"/>
    <x v="60"/>
    <s v="female"/>
    <x v="0"/>
  </r>
  <r>
    <s v="Molson, Mr Harry Markland"/>
    <x v="2"/>
    <x v="60"/>
    <s v="male"/>
    <x v="1"/>
  </r>
  <r>
    <s v="Rothschild, Mr Martin"/>
    <x v="2"/>
    <x v="60"/>
    <s v="male"/>
    <x v="1"/>
  </r>
  <r>
    <s v="White, Mrs J Stuart (Ella Holmes)"/>
    <x v="2"/>
    <x v="60"/>
    <s v="female"/>
    <x v="0"/>
  </r>
  <r>
    <s v="Potter, Mrs Thomas, Jr (Lily Alexenia Wilson)"/>
    <x v="2"/>
    <x v="61"/>
    <s v="female"/>
    <x v="0"/>
  </r>
  <r>
    <s v="Simonius-Blumer, Col Alfons"/>
    <x v="2"/>
    <x v="61"/>
    <s v="male"/>
    <x v="0"/>
  </r>
  <r>
    <s v="Smart, Mr John Montgomery"/>
    <x v="2"/>
    <x v="61"/>
    <s v="male"/>
    <x v="1"/>
  </r>
  <r>
    <s v="Smith, Mr James Clinch"/>
    <x v="2"/>
    <x v="61"/>
    <s v="male"/>
    <x v="1"/>
  </r>
  <r>
    <s v="Spencer, Mr William Augustus"/>
    <x v="2"/>
    <x v="62"/>
    <s v="male"/>
    <x v="1"/>
  </r>
  <r>
    <s v="Wick, Mr George Dennick"/>
    <x v="2"/>
    <x v="62"/>
    <s v="male"/>
    <x v="1"/>
  </r>
  <r>
    <s v="Ashby, Mr John"/>
    <x v="1"/>
    <x v="62"/>
    <s v="male"/>
    <x v="1"/>
  </r>
  <r>
    <s v="Mack, Mrs Mary"/>
    <x v="1"/>
    <x v="62"/>
    <s v="female"/>
    <x v="1"/>
  </r>
  <r>
    <s v="Appleton, Mrs Edward Dale (Charlotte Lamson)"/>
    <x v="2"/>
    <x v="63"/>
    <s v="female"/>
    <x v="0"/>
  </r>
  <r>
    <s v="Bonnell, Miss Elizabeth"/>
    <x v="2"/>
    <x v="63"/>
    <s v="female"/>
    <x v="0"/>
  </r>
  <r>
    <s v="Cardeza, Mrs James Warburton Martinez (Charlotte Wardle Drake)"/>
    <x v="2"/>
    <x v="63"/>
    <s v="female"/>
    <x v="0"/>
  </r>
  <r>
    <s v="Graham, Mrs William Thompson (Edith Junkins)"/>
    <x v="2"/>
    <x v="63"/>
    <s v="female"/>
    <x v="0"/>
  </r>
  <r>
    <s v="Kent, Mr Edward Austin"/>
    <x v="2"/>
    <x v="63"/>
    <s v="male"/>
    <x v="1"/>
  </r>
  <r>
    <s v="Newell, Mr Arthur Webster"/>
    <x v="2"/>
    <x v="63"/>
    <s v="male"/>
    <x v="1"/>
  </r>
  <r>
    <s v="Brown, Mrs John Murray (Caroline Lane Lamson)"/>
    <x v="2"/>
    <x v="64"/>
    <s v="female"/>
    <x v="0"/>
  </r>
  <r>
    <s v="Sjostedt, Mr Ernst Adolf"/>
    <x v="1"/>
    <x v="64"/>
    <s v="male"/>
    <x v="1"/>
  </r>
  <r>
    <s v="Coxon, Mr Daniel"/>
    <x v="0"/>
    <x v="64"/>
    <s v="male"/>
    <x v="1"/>
  </r>
  <r>
    <s v="Bucknell, Mrs William Robert (Emma Eliza Ward)"/>
    <x v="2"/>
    <x v="65"/>
    <s v="female"/>
    <x v="0"/>
  </r>
  <r>
    <s v="Fortune, Mrs Mark (Mary McDougald)"/>
    <x v="2"/>
    <x v="65"/>
    <s v="female"/>
    <x v="0"/>
  </r>
  <r>
    <s v="Frolicher-Stehli, Mr Maxmillian"/>
    <x v="2"/>
    <x v="65"/>
    <s v="male"/>
    <x v="0"/>
  </r>
  <r>
    <s v="Warren, Mrs Frank Manley (Anna S Atkinson)"/>
    <x v="2"/>
    <x v="65"/>
    <s v="female"/>
    <x v="0"/>
  </r>
  <r>
    <s v="Weir, Col John"/>
    <x v="2"/>
    <x v="65"/>
    <s v="male"/>
    <x v="1"/>
  </r>
  <r>
    <s v="Ryerson, Mr Arthur Larned"/>
    <x v="2"/>
    <x v="66"/>
    <s v="male"/>
    <x v="1"/>
  </r>
  <r>
    <s v="Sutton, Mr Frederick"/>
    <x v="2"/>
    <x v="66"/>
    <s v="male"/>
    <x v="1"/>
  </r>
  <r>
    <s v="Van Derhoef, Mr Wyckoff"/>
    <x v="2"/>
    <x v="66"/>
    <s v="male"/>
    <x v="1"/>
  </r>
  <r>
    <s v="Stead, Mr William Thomas"/>
    <x v="2"/>
    <x v="67"/>
    <s v="male"/>
    <x v="1"/>
  </r>
  <r>
    <s v="Stone, Mrs George Nelson (Martha E)"/>
    <x v="2"/>
    <x v="67"/>
    <s v="female"/>
    <x v="0"/>
  </r>
  <r>
    <s v="Andrews, Miss Kornelia Theodosia"/>
    <x v="2"/>
    <x v="68"/>
    <s v="female"/>
    <x v="0"/>
  </r>
  <r>
    <s v="Straus, Mrs Isidor (Ida Blun)"/>
    <x v="2"/>
    <x v="68"/>
    <s v="female"/>
    <x v="1"/>
  </r>
  <r>
    <s v="Turkula, Mrs Hedvig"/>
    <x v="0"/>
    <x v="68"/>
    <s v="female"/>
    <x v="0"/>
  </r>
  <r>
    <s v="Compton, Mrs Alexander Taylor (Mary Eliza Ingersoll)"/>
    <x v="2"/>
    <x v="69"/>
    <s v="female"/>
    <x v="0"/>
  </r>
  <r>
    <s v="Fortune, Mr Mark"/>
    <x v="2"/>
    <x v="69"/>
    <s v="male"/>
    <x v="1"/>
  </r>
  <r>
    <s v="Nicholson, Mr Arthur Ernest"/>
    <x v="2"/>
    <x v="69"/>
    <s v="male"/>
    <x v="1"/>
  </r>
  <r>
    <s v="Ostby, Mr Engelhart Cornelius"/>
    <x v="2"/>
    <x v="69"/>
    <s v="male"/>
    <x v="1"/>
  </r>
  <r>
    <s v="Warren, Mr Frank Manley"/>
    <x v="2"/>
    <x v="69"/>
    <s v="male"/>
    <x v="1"/>
  </r>
  <r>
    <s v="Myles, Mr Thomas Francis"/>
    <x v="1"/>
    <x v="69"/>
    <s v="male"/>
    <x v="1"/>
  </r>
  <r>
    <s v="Millet, Mr Francis Davis"/>
    <x v="2"/>
    <x v="70"/>
    <s v="male"/>
    <x v="1"/>
  </r>
  <r>
    <s v="Dewan, Mr Frank"/>
    <x v="0"/>
    <x v="70"/>
    <s v="male"/>
    <x v="1"/>
  </r>
  <r>
    <s v="Straus, Mr Isidor"/>
    <x v="2"/>
    <x v="71"/>
    <s v="male"/>
    <x v="1"/>
  </r>
  <r>
    <s v="Crosby, Mrs Edward Gifford (Catherine Elizabeth Halstead)"/>
    <x v="2"/>
    <x v="72"/>
    <s v="female"/>
    <x v="0"/>
  </r>
  <r>
    <s v="Crosby, Captain Edward Gifford"/>
    <x v="2"/>
    <x v="73"/>
    <s v="male"/>
    <x v="1"/>
  </r>
  <r>
    <s v="Artagaveytia, Mr Ramon"/>
    <x v="2"/>
    <x v="74"/>
    <s v="male"/>
    <x v="1"/>
  </r>
  <r>
    <s v="Goldschmidt, Mr George B"/>
    <x v="2"/>
    <x v="74"/>
    <s v="male"/>
    <x v="1"/>
  </r>
  <r>
    <s v="Mitchell, Mr Henry Michael"/>
    <x v="1"/>
    <x v="74"/>
    <s v="male"/>
    <x v="1"/>
  </r>
  <r>
    <s v="Aubert, Mrs Leontine Pauline"/>
    <x v="2"/>
    <x v="75"/>
    <s v="female"/>
    <x v="0"/>
  </r>
  <r>
    <s v="Barkworth, Mr Algernon H"/>
    <x v="2"/>
    <x v="75"/>
    <s v="male"/>
    <x v="0"/>
  </r>
  <r>
    <s v="Baumann, Mr John D"/>
    <x v="2"/>
    <x v="75"/>
    <s v="male"/>
    <x v="1"/>
  </r>
  <r>
    <s v="Borebank, Mr John James"/>
    <x v="2"/>
    <x v="75"/>
    <s v="male"/>
    <x v="1"/>
  </r>
  <r>
    <s v="Bradley, Mr George"/>
    <x v="2"/>
    <x v="75"/>
    <s v="male"/>
    <x v="0"/>
  </r>
  <r>
    <s v="Brewe, Dr Arthur Jackson"/>
    <x v="2"/>
    <x v="75"/>
    <s v="male"/>
    <x v="1"/>
  </r>
  <r>
    <s v="Calderhead, Mr Edward P"/>
    <x v="2"/>
    <x v="75"/>
    <s v="male"/>
    <x v="0"/>
  </r>
  <r>
    <s v="Carrau, Mr Francisco M"/>
    <x v="2"/>
    <x v="75"/>
    <s v="male"/>
    <x v="1"/>
  </r>
  <r>
    <s v="Carrau, Mr Jose Pedro"/>
    <x v="2"/>
    <x v="75"/>
    <s v="male"/>
    <x v="1"/>
  </r>
  <r>
    <s v="Cassebeer, Mrs Henry Arthur jr (Genevieve Fosdick)"/>
    <x v="2"/>
    <x v="75"/>
    <s v="female"/>
    <x v="0"/>
  </r>
  <r>
    <s v="Cavendish, Mrs Tyrell William Julia Florence Siegel"/>
    <x v="2"/>
    <x v="75"/>
    <s v="female"/>
    <x v="0"/>
  </r>
  <r>
    <s v="Cherry, Miss Gladys"/>
    <x v="2"/>
    <x v="75"/>
    <s v="female"/>
    <x v="0"/>
  </r>
  <r>
    <s v="Chevre, Mr Paul"/>
    <x v="2"/>
    <x v="75"/>
    <s v="male"/>
    <x v="0"/>
  </r>
  <r>
    <s v="Chibnall (Bowerman), Mrs Edith Martha"/>
    <x v="2"/>
    <x v="75"/>
    <s v="female"/>
    <x v="0"/>
  </r>
  <r>
    <s v="Chisholm, Mr Roderick Robert"/>
    <x v="2"/>
    <x v="75"/>
    <s v="male"/>
    <x v="1"/>
  </r>
  <r>
    <s v="Clifford, Mr George Quincy"/>
    <x v="2"/>
    <x v="75"/>
    <s v="male"/>
    <x v="1"/>
  </r>
  <r>
    <s v="Colley, Mr Edward Pomeroy"/>
    <x v="2"/>
    <x v="75"/>
    <s v="male"/>
    <x v="1"/>
  </r>
  <r>
    <s v="Crafton, Mr John Bertram"/>
    <x v="2"/>
    <x v="75"/>
    <s v="male"/>
    <x v="1"/>
  </r>
  <r>
    <s v="Daly, Mr Peter Denis "/>
    <x v="2"/>
    <x v="75"/>
    <s v="male"/>
    <x v="0"/>
  </r>
  <r>
    <s v="de Villiers, Madame Berthe"/>
    <x v="2"/>
    <x v="75"/>
    <s v="female"/>
    <x v="0"/>
  </r>
  <r>
    <s v="Dodge, Dr Washington"/>
    <x v="2"/>
    <x v="75"/>
    <s v="male"/>
    <x v="0"/>
  </r>
  <r>
    <s v="Dodge, Mrs Washington (Ruth Vidaver)"/>
    <x v="2"/>
    <x v="75"/>
    <s v="female"/>
    <x v="0"/>
  </r>
  <r>
    <s v="Flegenheim, Mrs Alfred (Antoinette)"/>
    <x v="2"/>
    <x v="75"/>
    <s v="female"/>
    <x v="0"/>
  </r>
  <r>
    <s v="Flynn, Mr John Irving"/>
    <x v="2"/>
    <x v="75"/>
    <s v="male"/>
    <x v="0"/>
  </r>
  <r>
    <s v="Franklin, Mr Thomas Parham"/>
    <x v="2"/>
    <x v="75"/>
    <s v="male"/>
    <x v="1"/>
  </r>
  <r>
    <s v="Frauenthal, Mrs Henry William (Clara Heinsheimer)"/>
    <x v="2"/>
    <x v="75"/>
    <s v="female"/>
    <x v="0"/>
  </r>
  <r>
    <s v="Goldenberg, Mrs Samuel L (Edwiga Grabowsko)"/>
    <x v="2"/>
    <x v="75"/>
    <s v="female"/>
    <x v="0"/>
  </r>
  <r>
    <s v="Hawksford, Mr Walter James"/>
    <x v="2"/>
    <x v="75"/>
    <s v="male"/>
    <x v="0"/>
  </r>
  <r>
    <s v="Head, Mr Christopher"/>
    <x v="2"/>
    <x v="75"/>
    <s v="male"/>
    <x v="1"/>
  </r>
  <r>
    <s v="Hilliard, Mr Herbert Henry"/>
    <x v="2"/>
    <x v="75"/>
    <s v="male"/>
    <x v="1"/>
  </r>
  <r>
    <s v="Hipkins, Mr William Edward"/>
    <x v="2"/>
    <x v="75"/>
    <s v="male"/>
    <x v="1"/>
  </r>
  <r>
    <s v="Hoyt, Mr William F"/>
    <x v="2"/>
    <x v="75"/>
    <s v="male"/>
    <x v="1"/>
  </r>
  <r>
    <s v="Julian, Mr Henry Forbes"/>
    <x v="2"/>
    <x v="75"/>
    <s v="male"/>
    <x v="1"/>
  </r>
  <r>
    <s v="Kenyon, Mrs Frederick R (Marion)"/>
    <x v="2"/>
    <x v="75"/>
    <s v="female"/>
    <x v="0"/>
  </r>
  <r>
    <s v="Klaber, Mr Herman"/>
    <x v="2"/>
    <x v="75"/>
    <s v="male"/>
    <x v="1"/>
  </r>
  <r>
    <s v="Leader, Dr Alice Farnham"/>
    <x v="2"/>
    <x v="75"/>
    <s v="female"/>
    <x v="0"/>
  </r>
  <r>
    <s v="Lewy, Mr Ervin G"/>
    <x v="2"/>
    <x v="75"/>
    <s v="male"/>
    <x v="1"/>
  </r>
  <r>
    <s v="Lingrey, Mr Edward"/>
    <x v="2"/>
    <x v="75"/>
    <s v="male"/>
    <x v="1"/>
  </r>
  <r>
    <s v="Marechal, Mr Pierre"/>
    <x v="2"/>
    <x v="75"/>
    <s v="male"/>
    <x v="0"/>
  </r>
  <r>
    <s v="Marvin, Mr Daniel Warner"/>
    <x v="2"/>
    <x v="75"/>
    <s v="male"/>
    <x v="1"/>
  </r>
  <r>
    <s v="Marvin, Mrs Daniel Warner (Mary Graham Carmichael Farquarson)"/>
    <x v="2"/>
    <x v="75"/>
    <s v="female"/>
    <x v="0"/>
  </r>
  <r>
    <s v="Meyer, Mrs Edgar Joseph (Leila Saks)"/>
    <x v="2"/>
    <x v="75"/>
    <s v="female"/>
    <x v="0"/>
  </r>
  <r>
    <s v="Mock, Mr Philip E"/>
    <x v="2"/>
    <x v="75"/>
    <s v="male"/>
    <x v="0"/>
  </r>
  <r>
    <s v="Omont, Mr A Fernand"/>
    <x v="2"/>
    <x v="75"/>
    <s v="male"/>
    <x v="0"/>
  </r>
  <r>
    <s v="Parr, Mr William Henry Marsh"/>
    <x v="2"/>
    <x v="75"/>
    <s v="male"/>
    <x v="1"/>
  </r>
  <r>
    <s v="Partner, Mr Austin"/>
    <x v="2"/>
    <x v="75"/>
    <s v="male"/>
    <x v="1"/>
  </r>
  <r>
    <s v="Pears, Mr Thomas"/>
    <x v="2"/>
    <x v="75"/>
    <s v="male"/>
    <x v="1"/>
  </r>
  <r>
    <s v="Pears, Mrs Thomas (Edith)"/>
    <x v="2"/>
    <x v="75"/>
    <s v="female"/>
    <x v="0"/>
  </r>
  <r>
    <s v="Reuchlin, Jonkheer John George"/>
    <x v="2"/>
    <x v="75"/>
    <s v="male"/>
    <x v="1"/>
  </r>
  <r>
    <s v="Rheims, Mr George Lucien"/>
    <x v="2"/>
    <x v="75"/>
    <s v="male"/>
    <x v="0"/>
  </r>
  <r>
    <s v="Romaine, Mr Charles Hallace"/>
    <x v="2"/>
    <x v="75"/>
    <s v="male"/>
    <x v="0"/>
  </r>
  <r>
    <s v="Rood, Mr Hugh R"/>
    <x v="2"/>
    <x v="75"/>
    <s v="male"/>
    <x v="1"/>
  </r>
  <r>
    <s v="Ross, Mr John Hugo"/>
    <x v="2"/>
    <x v="75"/>
    <s v="male"/>
    <x v="1"/>
  </r>
  <r>
    <s v="Rowe, Mr Alfred G"/>
    <x v="2"/>
    <x v="75"/>
    <s v="male"/>
    <x v="1"/>
  </r>
  <r>
    <s v="Saalfeld, Mr Adolphe"/>
    <x v="2"/>
    <x v="75"/>
    <s v="male"/>
    <x v="0"/>
  </r>
  <r>
    <s v="Salomon, Mr Abraham L"/>
    <x v="2"/>
    <x v="75"/>
    <s v="male"/>
    <x v="0"/>
  </r>
  <r>
    <s v="Schabert, Mrs Paul (Emma Mock)"/>
    <x v="2"/>
    <x v="75"/>
    <s v="female"/>
    <x v="0"/>
  </r>
  <r>
    <s v="Smith, Mr Richard William"/>
    <x v="2"/>
    <x v="75"/>
    <s v="male"/>
    <x v="1"/>
  </r>
  <r>
    <s v="Spencer, Mrs William Augustus (Marie Eugenie)"/>
    <x v="2"/>
    <x v="75"/>
    <s v="female"/>
    <x v="0"/>
  </r>
  <r>
    <s v="Stewart, Mr Albert A"/>
    <x v="2"/>
    <x v="75"/>
    <s v="male"/>
    <x v="1"/>
  </r>
  <r>
    <s v="Taylor, Mrs Elmer Zebley (Juliet Cummins Wright)"/>
    <x v="2"/>
    <x v="75"/>
    <s v="female"/>
    <x v="0"/>
  </r>
  <r>
    <s v="Thorne, Mrs Gertrude Maybelle"/>
    <x v="2"/>
    <x v="75"/>
    <s v="female"/>
    <x v="0"/>
  </r>
  <r>
    <s v="Uruchurtu, Mr Manuel E"/>
    <x v="2"/>
    <x v="75"/>
    <s v="male"/>
    <x v="1"/>
  </r>
  <r>
    <s v="Williams, Mr Fletcher Lambert"/>
    <x v="2"/>
    <x v="75"/>
    <s v="male"/>
    <x v="1"/>
  </r>
  <r>
    <s v="Woolner, Mr Hugh"/>
    <x v="2"/>
    <x v="75"/>
    <s v="male"/>
    <x v="0"/>
  </r>
  <r>
    <s v="Wright, Mr George"/>
    <x v="2"/>
    <x v="75"/>
    <s v="male"/>
    <x v="1"/>
  </r>
  <r>
    <s v="Barber, Ms "/>
    <x v="2"/>
    <x v="75"/>
    <s v="female"/>
    <x v="0"/>
  </r>
  <r>
    <s v="Bazzani, Ms Albina"/>
    <x v="2"/>
    <x v="75"/>
    <s v="female"/>
    <x v="0"/>
  </r>
  <r>
    <s v="Bidois, Miss Rosalie"/>
    <x v="2"/>
    <x v="75"/>
    <s v="female"/>
    <x v="0"/>
  </r>
  <r>
    <s v="Bird, Ms Ellen"/>
    <x v="2"/>
    <x v="75"/>
    <s v="female"/>
    <x v="0"/>
  </r>
  <r>
    <s v="Bissetti, Ms Amelia"/>
    <x v="2"/>
    <x v="75"/>
    <s v="female"/>
    <x v="0"/>
  </r>
  <r>
    <s v="Burns, Ms Elizabeth Margaret"/>
    <x v="2"/>
    <x v="75"/>
    <s v="female"/>
    <x v="0"/>
  </r>
  <r>
    <s v="Chaudanson, Ms         Victorine"/>
    <x v="2"/>
    <x v="75"/>
    <s v="female"/>
    <x v="0"/>
  </r>
  <r>
    <s v="Cleaver, Ms Alice"/>
    <x v="2"/>
    <x v="75"/>
    <s v="female"/>
    <x v="0"/>
  </r>
  <r>
    <s v="Daniels, Ms Sarah"/>
    <x v="2"/>
    <x v="75"/>
    <s v="female"/>
    <x v="0"/>
  </r>
  <r>
    <s v="Endres, Miss Caroline Louise"/>
    <x v="2"/>
    <x v="75"/>
    <s v="female"/>
    <x v="0"/>
  </r>
  <r>
    <s v="Farthing, Mr John"/>
    <x v="2"/>
    <x v="75"/>
    <s v="male"/>
    <x v="1"/>
  </r>
  <r>
    <s v="Fleming, Ms Margaret"/>
    <x v="2"/>
    <x v="75"/>
    <s v="female"/>
    <x v="1"/>
  </r>
  <r>
    <s v="Francatelli, Ms Laura Mabel"/>
    <x v="2"/>
    <x v="75"/>
    <s v="female"/>
    <x v="0"/>
  </r>
  <r>
    <s v="Fry, Mr Richard"/>
    <x v="2"/>
    <x v="75"/>
    <s v="male"/>
    <x v="1"/>
  </r>
  <r>
    <s v="Geiger, Miss Emily "/>
    <x v="2"/>
    <x v="75"/>
    <s v="female"/>
    <x v="0"/>
  </r>
  <r>
    <s v="Giglio, Mr Victor"/>
    <x v="2"/>
    <x v="75"/>
    <s v="male"/>
    <x v="1"/>
  </r>
  <r>
    <s v="Harrington, Mr Charles"/>
    <x v="2"/>
    <x v="75"/>
    <s v="male"/>
    <x v="1"/>
  </r>
  <r>
    <s v="Hassah, Mr Hamad"/>
    <x v="2"/>
    <x v="75"/>
    <s v="male"/>
    <x v="1"/>
  </r>
  <r>
    <s v="Icabad (Icabod), Ms"/>
    <x v="2"/>
    <x v="75"/>
    <s v="female"/>
    <x v="0"/>
  </r>
  <r>
    <s v="Kenchen, Ms Amelia"/>
    <x v="2"/>
    <x v="75"/>
    <s v="female"/>
    <x v="0"/>
  </r>
  <r>
    <s v="LeRoy, Miss Berthe"/>
    <x v="2"/>
    <x v="75"/>
    <s v="female"/>
    <x v="0"/>
  </r>
  <r>
    <s v="Lesneur, Mr Gustave"/>
    <x v="2"/>
    <x v="75"/>
    <s v="male"/>
    <x v="1"/>
  </r>
  <r>
    <s v="Maloney, Ms"/>
    <x v="2"/>
    <x v="75"/>
    <s v="female"/>
    <x v="0"/>
  </r>
  <r>
    <s v="Oliva, Mlle"/>
    <x v="2"/>
    <x v="75"/>
    <s v="female"/>
    <x v="1"/>
  </r>
  <r>
    <s v="Pericault, Ms"/>
    <x v="2"/>
    <x v="75"/>
    <s v="female"/>
    <x v="0"/>
  </r>
  <r>
    <s v="Robbins, Mr Victor"/>
    <x v="2"/>
    <x v="75"/>
    <s v="male"/>
    <x v="1"/>
  </r>
  <r>
    <s v="Segesser, Mlle Emma"/>
    <x v="2"/>
    <x v="75"/>
    <s v="female"/>
    <x v="0"/>
  </r>
  <r>
    <s v="Seredeca, Ms"/>
    <x v="2"/>
    <x v="75"/>
    <s v="female"/>
    <x v="1"/>
  </r>
  <r>
    <s v="Ward, Ms Anna"/>
    <x v="2"/>
    <x v="75"/>
    <s v="female"/>
    <x v="1"/>
  </r>
  <r>
    <s v="Wilson, Ms Helen"/>
    <x v="2"/>
    <x v="75"/>
    <s v="female"/>
    <x v="0"/>
  </r>
  <r>
    <s v="Andrew, Mr Frank"/>
    <x v="1"/>
    <x v="75"/>
    <s v="male"/>
    <x v="1"/>
  </r>
  <r>
    <s v="Bowenur, Mr Solomon"/>
    <x v="1"/>
    <x v="75"/>
    <s v="male"/>
    <x v="1"/>
  </r>
  <r>
    <s v="Byles, Rev Thomas Roussel D"/>
    <x v="1"/>
    <x v="75"/>
    <s v="male"/>
    <x v="1"/>
  </r>
  <r>
    <s v="Campbell, Mr William"/>
    <x v="1"/>
    <x v="75"/>
    <s v="male"/>
    <x v="1"/>
  </r>
  <r>
    <s v="Christy, Mrs Alice Frances"/>
    <x v="1"/>
    <x v="75"/>
    <s v="female"/>
    <x v="0"/>
  </r>
  <r>
    <s v="Christy, Miss Julie"/>
    <x v="1"/>
    <x v="75"/>
    <s v="female"/>
    <x v="0"/>
  </r>
  <r>
    <s v="Clarke, Mrs Charles V (Ada Maria)"/>
    <x v="1"/>
    <x v="75"/>
    <s v="female"/>
    <x v="0"/>
  </r>
  <r>
    <s v="Corey, Mrs Percy C (Mary Phyllis Elizabeth Miller)"/>
    <x v="1"/>
    <x v="75"/>
    <s v="female"/>
    <x v="1"/>
  </r>
  <r>
    <s v="Cunningham, Mr Alfred Fleming"/>
    <x v="1"/>
    <x v="75"/>
    <s v="male"/>
    <x v="1"/>
  </r>
  <r>
    <s v="de Brito, Mr Jose Joaquim"/>
    <x v="1"/>
    <x v="75"/>
    <s v="male"/>
    <x v="1"/>
  </r>
  <r>
    <s v="Downton (?Douton), Mr William James"/>
    <x v="1"/>
    <x v="75"/>
    <s v="male"/>
    <x v="1"/>
  </r>
  <r>
    <s v="Duran y More, Miss Asuncion"/>
    <x v="1"/>
    <x v="75"/>
    <s v="female"/>
    <x v="0"/>
  </r>
  <r>
    <s v="Duran y More, Miss Florentina"/>
    <x v="1"/>
    <x v="75"/>
    <s v="female"/>
    <x v="0"/>
  </r>
  <r>
    <s v="Faunthorpe, Mr Harry"/>
    <x v="1"/>
    <x v="75"/>
    <s v="male"/>
    <x v="1"/>
  </r>
  <r>
    <s v="Faunthorpe, Mrs Lizzie (see Wilkinson, E)"/>
    <x v="1"/>
    <x v="75"/>
    <s v="female"/>
    <x v="0"/>
  </r>
  <r>
    <s v="Fillbrook, Mr Charles"/>
    <x v="1"/>
    <x v="75"/>
    <s v="male"/>
    <x v="1"/>
  </r>
  <r>
    <s v="Frost, Mr Anthony (Archie) W"/>
    <x v="1"/>
    <x v="75"/>
    <s v="male"/>
    <x v="1"/>
  </r>
  <r>
    <s v="Gill, Mr John W"/>
    <x v="1"/>
    <x v="75"/>
    <s v="male"/>
    <x v="1"/>
  </r>
  <r>
    <s v="Harris, Mr Walter"/>
    <x v="1"/>
    <x v="75"/>
    <s v="male"/>
    <x v="1"/>
  </r>
  <r>
    <s v="Hewlett, Mrs Mary D"/>
    <x v="1"/>
    <x v="75"/>
    <s v="female"/>
    <x v="0"/>
  </r>
  <r>
    <s v="Hocking, Mr Samuel James"/>
    <x v="1"/>
    <x v="75"/>
    <s v="male"/>
    <x v="1"/>
  </r>
  <r>
    <s v="Howard, Mr Benjamin"/>
    <x v="1"/>
    <x v="75"/>
    <s v="male"/>
    <x v="1"/>
  </r>
  <r>
    <s v="Howard, Mrs Benjamin (Ellen Truelove)"/>
    <x v="1"/>
    <x v="75"/>
    <s v="female"/>
    <x v="1"/>
  </r>
  <r>
    <s v="Jacobsohn Mr Samuel"/>
    <x v="1"/>
    <x v="75"/>
    <s v="male"/>
    <x v="1"/>
  </r>
  <r>
    <s v="Jacobsohn, Mrs Sidney Samuel (Amy Frances Christy)"/>
    <x v="1"/>
    <x v="75"/>
    <s v="female"/>
    <x v="0"/>
  </r>
  <r>
    <s v="Jarvis, Mr John Denzil"/>
    <x v="1"/>
    <x v="75"/>
    <s v="male"/>
    <x v="1"/>
  </r>
  <r>
    <s v="Jefferys, Mr Clifford"/>
    <x v="1"/>
    <x v="75"/>
    <s v="male"/>
    <x v="1"/>
  </r>
  <r>
    <s v="Jefferys, Mr Ernest"/>
    <x v="1"/>
    <x v="75"/>
    <s v="male"/>
    <x v="1"/>
  </r>
  <r>
    <s v="Jenkin, Mr Stephen Curnow"/>
    <x v="1"/>
    <x v="75"/>
    <s v="male"/>
    <x v="1"/>
  </r>
  <r>
    <s v="Kantor, Mrs Sinai (Miriam Sternim)"/>
    <x v="1"/>
    <x v="75"/>
    <s v="female"/>
    <x v="0"/>
  </r>
  <r>
    <s v="Keane, Mr Daniel"/>
    <x v="1"/>
    <x v="75"/>
    <s v="male"/>
    <x v="1"/>
  </r>
  <r>
    <s v="Keane, Miss Nora A"/>
    <x v="1"/>
    <x v="75"/>
    <s v="female"/>
    <x v="0"/>
  </r>
  <r>
    <s v="Kirkland, Rev Charles Leonard"/>
    <x v="1"/>
    <x v="75"/>
    <s v="male"/>
    <x v="1"/>
  </r>
  <r>
    <s v="Knight, Mr Robert"/>
    <x v="1"/>
    <x v="75"/>
    <s v="male"/>
    <x v="1"/>
  </r>
  <r>
    <s v="Lamb, Mr John James"/>
    <x v="1"/>
    <x v="75"/>
    <s v="male"/>
    <x v="1"/>
  </r>
  <r>
    <s v="Lehmann, Miss Bertha"/>
    <x v="1"/>
    <x v="75"/>
    <s v="female"/>
    <x v="0"/>
  </r>
  <r>
    <s v="Leitch, Miss Jessie"/>
    <x v="1"/>
    <x v="75"/>
    <s v="female"/>
    <x v="0"/>
  </r>
  <r>
    <s v="Levy, Mr Rene Jacques"/>
    <x v="1"/>
    <x v="75"/>
    <s v="male"/>
    <x v="1"/>
  </r>
  <r>
    <s v="Lingan, Mr John"/>
    <x v="1"/>
    <x v="75"/>
    <s v="male"/>
    <x v="1"/>
  </r>
  <r>
    <s v="Louch, Mrs Charles Alexander (Alice Adelaide)"/>
    <x v="1"/>
    <x v="75"/>
    <s v="female"/>
    <x v="0"/>
  </r>
  <r>
    <s v="Malachard, Mr Noel"/>
    <x v="1"/>
    <x v="75"/>
    <s v="male"/>
    <x v="1"/>
  </r>
  <r>
    <s v="Mallet, Mr Albert"/>
    <x v="1"/>
    <x v="75"/>
    <s v="male"/>
    <x v="1"/>
  </r>
  <r>
    <s v="Mallet, Mrs Albert (Antoinette)"/>
    <x v="1"/>
    <x v="75"/>
    <s v="female"/>
    <x v="0"/>
  </r>
  <r>
    <s v="Mangiavacchi, Mr Serafino Emilio"/>
    <x v="1"/>
    <x v="75"/>
    <s v="male"/>
    <x v="1"/>
  </r>
  <r>
    <s v="McCrie, Mr James Matthew"/>
    <x v="1"/>
    <x v="75"/>
    <s v="male"/>
    <x v="1"/>
  </r>
  <r>
    <s v="Morley, Mr William"/>
    <x v="1"/>
    <x v="75"/>
    <s v="male"/>
    <x v="1"/>
  </r>
  <r>
    <s v="Mudd, Mr Thomas C"/>
    <x v="1"/>
    <x v="75"/>
    <s v="male"/>
    <x v="1"/>
  </r>
  <r>
    <s v="Norman, Mr Robert Douglas"/>
    <x v="1"/>
    <x v="75"/>
    <s v="male"/>
    <x v="1"/>
  </r>
  <r>
    <s v="Padro y Manent, Mr Julian"/>
    <x v="1"/>
    <x v="75"/>
    <s v="male"/>
    <x v="0"/>
  </r>
  <r>
    <s v="Pallas y Castello, Mr Emilio"/>
    <x v="1"/>
    <x v="75"/>
    <s v="male"/>
    <x v="0"/>
  </r>
  <r>
    <s v="Parkes, Mr Francis (Frank)"/>
    <x v="1"/>
    <x v="75"/>
    <s v="male"/>
    <x v="1"/>
  </r>
  <r>
    <s v="Portaluppi, Mr Emilio"/>
    <x v="1"/>
    <x v="75"/>
    <s v="male"/>
    <x v="0"/>
  </r>
  <r>
    <s v="Pulbaum, Mr Frank"/>
    <x v="1"/>
    <x v="75"/>
    <s v="male"/>
    <x v="1"/>
  </r>
  <r>
    <s v="Rogers, Mr Harry"/>
    <x v="1"/>
    <x v="75"/>
    <s v="male"/>
    <x v="1"/>
  </r>
  <r>
    <s v="Sedgwick, Mr Charles Frederick Waddington"/>
    <x v="1"/>
    <x v="75"/>
    <s v="male"/>
    <x v="1"/>
  </r>
  <r>
    <s v="Sharp, Mr Percival"/>
    <x v="1"/>
    <x v="75"/>
    <s v="male"/>
    <x v="1"/>
  </r>
  <r>
    <s v="Smith, Miss Marion"/>
    <x v="1"/>
    <x v="75"/>
    <s v="female"/>
    <x v="0"/>
  </r>
  <r>
    <s v="Trout, Mrs William H (Jessie L)"/>
    <x v="1"/>
    <x v="75"/>
    <s v="female"/>
    <x v="0"/>
  </r>
  <r>
    <s v="Watson, Mr Ennis Hastings"/>
    <x v="1"/>
    <x v="75"/>
    <s v="male"/>
    <x v="1"/>
  </r>
  <r>
    <s v="West, Miss Barbara J"/>
    <x v="1"/>
    <x v="75"/>
    <s v="female"/>
    <x v="0"/>
  </r>
  <r>
    <s v="West, Miss Constance Mirium"/>
    <x v="1"/>
    <x v="75"/>
    <s v="female"/>
    <x v="0"/>
  </r>
  <r>
    <s v="Wheadon, Mr Edward"/>
    <x v="1"/>
    <x v="75"/>
    <s v="male"/>
    <x v="1"/>
  </r>
  <r>
    <s v="Wheeler, Mr Edwin"/>
    <x v="1"/>
    <x v="75"/>
    <s v="male"/>
    <x v="1"/>
  </r>
  <r>
    <s v="Wheeler, Mr Frederick"/>
    <x v="1"/>
    <x v="75"/>
    <s v="male"/>
    <x v="1"/>
  </r>
  <r>
    <s v="Wilkinson, Mrs Elizabeth Anne"/>
    <x v="1"/>
    <x v="75"/>
    <s v="female"/>
    <x v="0"/>
  </r>
  <r>
    <s v="Williams, Mr Charles Eugene"/>
    <x v="1"/>
    <x v="75"/>
    <s v="male"/>
    <x v="0"/>
  </r>
  <r>
    <s v="Yrois, Miss Henriette"/>
    <x v="1"/>
    <x v="75"/>
    <s v="female"/>
    <x v="1"/>
  </r>
  <r>
    <s v="Pernot, Mr Rene"/>
    <x v="1"/>
    <x v="75"/>
    <s v="male"/>
    <x v="1"/>
  </r>
  <r>
    <s v="Assaf, Mr Gerios"/>
    <x v="0"/>
    <x v="75"/>
    <s v="male"/>
    <x v="1"/>
  </r>
  <r>
    <s v="Baclini, Miss Helene"/>
    <x v="0"/>
    <x v="75"/>
    <s v="female"/>
    <x v="0"/>
  </r>
  <r>
    <s v="Baclini, Miss Maria"/>
    <x v="0"/>
    <x v="75"/>
    <s v="female"/>
    <x v="0"/>
  </r>
  <r>
    <s v="Baclini, Mrs Solomon (Latifa)"/>
    <x v="0"/>
    <x v="75"/>
    <s v="female"/>
    <x v="0"/>
  </r>
  <r>
    <s v="Boulos, Mr Hanna"/>
    <x v="0"/>
    <x v="75"/>
    <s v="male"/>
    <x v="1"/>
  </r>
  <r>
    <s v="Boulos, Mrs Joseph (Sultana)"/>
    <x v="0"/>
    <x v="75"/>
    <s v="female"/>
    <x v="1"/>
  </r>
  <r>
    <s v="Bourke, Miss Mary"/>
    <x v="0"/>
    <x v="75"/>
    <s v="female"/>
    <x v="1"/>
  </r>
  <r>
    <s v="Brahim, Mr Youssef"/>
    <x v="0"/>
    <x v="75"/>
    <s v="male"/>
    <x v="1"/>
  </r>
  <r>
    <s v="Cacic, Mr Manda"/>
    <x v="0"/>
    <x v="75"/>
    <s v="male"/>
    <x v="1"/>
  </r>
  <r>
    <s v="Caram (Kareem), Mr Joseph"/>
    <x v="0"/>
    <x v="75"/>
    <s v="male"/>
    <x v="1"/>
  </r>
  <r>
    <s v="Caram (Kareem), Mrs Joseph (Maria Elias)"/>
    <x v="0"/>
    <x v="75"/>
    <s v="female"/>
    <x v="1"/>
  </r>
  <r>
    <s v="Cassem, Mr Nassef Belmenly"/>
    <x v="0"/>
    <x v="75"/>
    <s v="male"/>
    <x v="0"/>
  </r>
  <r>
    <s v="Chebab, Mr Emir Farres"/>
    <x v="0"/>
    <x v="75"/>
    <s v="male"/>
    <x v="1"/>
  </r>
  <r>
    <s v="Connors, Mr Patrick"/>
    <x v="0"/>
    <x v="75"/>
    <s v="male"/>
    <x v="1"/>
  </r>
  <r>
    <s v="Daher, Mr Tannous"/>
    <x v="0"/>
    <x v="75"/>
    <s v="male"/>
    <x v="1"/>
  </r>
  <r>
    <s v="Davison, Mr Thomas Henry"/>
    <x v="0"/>
    <x v="75"/>
    <s v="male"/>
    <x v="1"/>
  </r>
  <r>
    <s v="Davison, Mrs Thomas Henry (Mary Finck)"/>
    <x v="0"/>
    <x v="75"/>
    <s v="female"/>
    <x v="0"/>
  </r>
  <r>
    <s v="Denkoff, Mr Mito"/>
    <x v="0"/>
    <x v="75"/>
    <s v="male"/>
    <x v="1"/>
  </r>
  <r>
    <s v="Dibo, Mr Elias"/>
    <x v="0"/>
    <x v="75"/>
    <s v="male"/>
    <x v="1"/>
  </r>
  <r>
    <s v="Drazonovic, Mr Josef"/>
    <x v="0"/>
    <x v="75"/>
    <s v="male"/>
    <x v="1"/>
  </r>
  <r>
    <s v="Econovic, Mr Joso"/>
    <x v="0"/>
    <x v="75"/>
    <s v="male"/>
    <x v="1"/>
  </r>
  <r>
    <s v="Elias, Mr Elias"/>
    <x v="0"/>
    <x v="75"/>
    <s v="male"/>
    <x v="1"/>
  </r>
  <r>
    <s v="Elias, Mr John"/>
    <x v="0"/>
    <x v="75"/>
    <s v="male"/>
    <x v="1"/>
  </r>
  <r>
    <s v="Elias, Mr Joseph"/>
    <x v="0"/>
    <x v="75"/>
    <s v="male"/>
    <x v="1"/>
  </r>
  <r>
    <s v="Emmeth, Mr Thomas"/>
    <x v="0"/>
    <x v="75"/>
    <s v="male"/>
    <x v="1"/>
  </r>
  <r>
    <s v="Everett, Thomas James"/>
    <x v="0"/>
    <x v="75"/>
    <s v="male"/>
    <x v="1"/>
  </r>
  <r>
    <s v="Farrell, Mr James"/>
    <x v="0"/>
    <x v="75"/>
    <s v="male"/>
    <x v="1"/>
  </r>
  <r>
    <s v="Finoli, Mr Luigi"/>
    <x v="0"/>
    <x v="75"/>
    <s v="male"/>
    <x v="0"/>
  </r>
  <r>
    <s v="Fischer, Mr Eberhard Telander"/>
    <x v="0"/>
    <x v="75"/>
    <s v="male"/>
    <x v="1"/>
  </r>
  <r>
    <s v="Flynn, Mr James"/>
    <x v="0"/>
    <x v="75"/>
    <s v="male"/>
    <x v="1"/>
  </r>
  <r>
    <s v="Flynn, Mr John"/>
    <x v="0"/>
    <x v="75"/>
    <s v="male"/>
    <x v="1"/>
  </r>
  <r>
    <s v="Foley, Mr Joseph"/>
    <x v="0"/>
    <x v="75"/>
    <s v="male"/>
    <x v="1"/>
  </r>
  <r>
    <s v="Foley, Mr William"/>
    <x v="0"/>
    <x v="75"/>
    <s v="male"/>
    <x v="1"/>
  </r>
  <r>
    <s v="Foo, Mr Choong"/>
    <x v="0"/>
    <x v="75"/>
    <s v="male"/>
    <x v="0"/>
  </r>
  <r>
    <s v="Ford, Mr Arthur"/>
    <x v="0"/>
    <x v="75"/>
    <s v="male"/>
    <x v="1"/>
  </r>
  <r>
    <s v="Fox, Mr Patrick"/>
    <x v="0"/>
    <x v="75"/>
    <s v="male"/>
    <x v="1"/>
  </r>
  <r>
    <s v="Franklin, Mr Charles"/>
    <x v="0"/>
    <x v="75"/>
    <s v="male"/>
    <x v="1"/>
  </r>
  <r>
    <s v="Garfirth, Mr John"/>
    <x v="0"/>
    <x v="75"/>
    <s v="male"/>
    <x v="1"/>
  </r>
  <r>
    <s v="Glynn, Miss Mary Agatha"/>
    <x v="0"/>
    <x v="75"/>
    <s v="female"/>
    <x v="0"/>
  </r>
  <r>
    <s v="Goldsmith, Mrs Frank John (Emily A Brown)"/>
    <x v="0"/>
    <x v="75"/>
    <s v="female"/>
    <x v="0"/>
  </r>
  <r>
    <s v="Guest, Mr Robert"/>
    <x v="0"/>
    <x v="75"/>
    <s v="male"/>
    <x v="1"/>
  </r>
  <r>
    <s v="Hagland, Mr Ingvald Olsen"/>
    <x v="0"/>
    <x v="75"/>
    <s v="male"/>
    <x v="1"/>
  </r>
  <r>
    <s v="Hagland, Mr Konrad Mathias Reiersen"/>
    <x v="0"/>
    <x v="75"/>
    <s v="male"/>
    <x v="1"/>
  </r>
  <r>
    <s v="Harknett, Miss Alice"/>
    <x v="0"/>
    <x v="75"/>
    <s v="female"/>
    <x v="1"/>
  </r>
  <r>
    <s v="Harmer, Mr Abraham"/>
    <x v="0"/>
    <x v="75"/>
    <s v="male"/>
    <x v="1"/>
  </r>
  <r>
    <s v="Hart, Mr Henry"/>
    <x v="0"/>
    <x v="75"/>
    <s v="male"/>
    <x v="1"/>
  </r>
  <r>
    <s v="Hassan, Mr M Houssein"/>
    <x v="0"/>
    <x v="75"/>
    <s v="male"/>
    <x v="1"/>
  </r>
  <r>
    <s v="Healy, Miss Nora"/>
    <x v="0"/>
    <x v="75"/>
    <s v="female"/>
    <x v="1"/>
  </r>
  <r>
    <s v="Hee, Mr Ling"/>
    <x v="0"/>
    <x v="75"/>
    <s v="male"/>
    <x v="1"/>
  </r>
  <r>
    <s v="Hemming, Miss Nora"/>
    <x v="0"/>
    <x v="75"/>
    <s v="female"/>
    <x v="1"/>
  </r>
  <r>
    <s v="Hendekovic, Mr Ignaz"/>
    <x v="0"/>
    <x v="75"/>
    <s v="male"/>
    <x v="1"/>
  </r>
  <r>
    <s v="Henery, Delia"/>
    <x v="0"/>
    <x v="75"/>
    <s v="female"/>
    <x v="1"/>
  </r>
  <r>
    <s v="Holthen, Mr Johan Martin"/>
    <x v="0"/>
    <x v="75"/>
    <s v="male"/>
    <x v="1"/>
  </r>
  <r>
    <s v="Horgan, Mr John"/>
    <x v="0"/>
    <x v="75"/>
    <s v="male"/>
    <x v="1"/>
  </r>
  <r>
    <s v="Howard, Miss May"/>
    <x v="0"/>
    <x v="75"/>
    <s v="female"/>
    <x v="0"/>
  </r>
  <r>
    <s v="Hyman, Mr Abraham"/>
    <x v="0"/>
    <x v="75"/>
    <s v="male"/>
    <x v="0"/>
  </r>
  <r>
    <s v="Ilieff, Mr Ylio"/>
    <x v="0"/>
    <x v="75"/>
    <s v="male"/>
    <x v="1"/>
  </r>
  <r>
    <s v="Ivanoff, Mr Konio"/>
    <x v="0"/>
    <x v="75"/>
    <s v="male"/>
    <x v="1"/>
  </r>
  <r>
    <s v="Jardin, Mr Jose Netto"/>
    <x v="0"/>
    <x v="75"/>
    <s v="male"/>
    <x v="1"/>
  </r>
  <r>
    <s v="Jermyn, Miss Annie"/>
    <x v="0"/>
    <x v="75"/>
    <s v="female"/>
    <x v="0"/>
  </r>
  <r>
    <s v="Johannesen-Bratthammer, Mr Bernt"/>
    <x v="0"/>
    <x v="75"/>
    <s v="male"/>
    <x v="1"/>
  </r>
  <r>
    <s v="Johnston, Mr Andrew G"/>
    <x v="0"/>
    <x v="75"/>
    <s v="male"/>
    <x v="1"/>
  </r>
  <r>
    <s v="Johnston, Mrs Andrew G"/>
    <x v="0"/>
    <x v="75"/>
    <s v="female"/>
    <x v="1"/>
  </r>
  <r>
    <s v="Johnston, Miss Catherine H"/>
    <x v="0"/>
    <x v="75"/>
    <s v="female"/>
    <x v="1"/>
  </r>
  <r>
    <s v="Johnston, Master William A"/>
    <x v="0"/>
    <x v="75"/>
    <s v="male"/>
    <x v="1"/>
  </r>
  <r>
    <s v="Jonkoff, Mr Lazor"/>
    <x v="0"/>
    <x v="75"/>
    <s v="male"/>
    <x v="1"/>
  </r>
  <r>
    <s v="Kassem, Mr Fared"/>
    <x v="0"/>
    <x v="75"/>
    <s v="male"/>
    <x v="1"/>
  </r>
  <r>
    <s v="Keefe, Mr Arthur"/>
    <x v="0"/>
    <x v="75"/>
    <s v="male"/>
    <x v="1"/>
  </r>
  <r>
    <s v="Kekic, Mr Tido"/>
    <x v="0"/>
    <x v="75"/>
    <s v="male"/>
    <x v="1"/>
  </r>
  <r>
    <s v="Khalil, Mr Betros"/>
    <x v="0"/>
    <x v="75"/>
    <s v="male"/>
    <x v="1"/>
  </r>
  <r>
    <s v="Khalil, Mrs Betros"/>
    <x v="0"/>
    <x v="75"/>
    <s v="female"/>
    <x v="1"/>
  </r>
  <r>
    <s v="Khalil, Mr Saad"/>
    <x v="0"/>
    <x v="75"/>
    <s v="male"/>
    <x v="1"/>
  </r>
  <r>
    <s v="Kraeff, Mr Theodor"/>
    <x v="0"/>
    <x v="75"/>
    <s v="male"/>
    <x v="1"/>
  </r>
  <r>
    <s v="Lahowd, Mr Sarkis"/>
    <x v="0"/>
    <x v="75"/>
    <s v="male"/>
    <x v="1"/>
  </r>
  <r>
    <s v="Laleff, Mr Kristo"/>
    <x v="0"/>
    <x v="75"/>
    <s v="male"/>
    <x v="1"/>
  </r>
  <r>
    <s v="Lam, Mr Ali"/>
    <x v="0"/>
    <x v="75"/>
    <s v="male"/>
    <x v="0"/>
  </r>
  <r>
    <s v="Lam, Mr Len"/>
    <x v="0"/>
    <x v="75"/>
    <s v="male"/>
    <x v="1"/>
  </r>
  <r>
    <s v="Leeni, Mr Fahim"/>
    <x v="0"/>
    <x v="75"/>
    <s v="male"/>
    <x v="0"/>
  </r>
  <r>
    <s v="Lefebre, Mrs Frank"/>
    <x v="0"/>
    <x v="75"/>
    <s v="female"/>
    <x v="1"/>
  </r>
  <r>
    <s v="Lefebre, Master Henry"/>
    <x v="0"/>
    <x v="75"/>
    <s v="male"/>
    <x v="1"/>
  </r>
  <r>
    <s v="Lefebre, Miss Ida"/>
    <x v="0"/>
    <x v="75"/>
    <s v="female"/>
    <x v="1"/>
  </r>
  <r>
    <s v="Lefebre, Miss Jeannie"/>
    <x v="0"/>
    <x v="75"/>
    <s v="female"/>
    <x v="1"/>
  </r>
  <r>
    <s v="Lefebre, Miss Mathilde"/>
    <x v="0"/>
    <x v="75"/>
    <s v="female"/>
    <x v="1"/>
  </r>
  <r>
    <s v="Lemberopolous, Mr Peter L"/>
    <x v="0"/>
    <x v="75"/>
    <s v="male"/>
    <x v="1"/>
  </r>
  <r>
    <s v="Linehan, Mr Michael"/>
    <x v="0"/>
    <x v="75"/>
    <s v="male"/>
    <x v="1"/>
  </r>
  <r>
    <s v="Ling, Mr Lee"/>
    <x v="0"/>
    <x v="75"/>
    <s v="male"/>
    <x v="1"/>
  </r>
  <r>
    <s v="Lithman, Mr Simon"/>
    <x v="0"/>
    <x v="75"/>
    <s v="male"/>
    <x v="1"/>
  </r>
  <r>
    <s v="Lobb, Mr William Arthur"/>
    <x v="0"/>
    <x v="75"/>
    <s v="male"/>
    <x v="1"/>
  </r>
  <r>
    <s v="Lobb, Mrs William Arthur"/>
    <x v="0"/>
    <x v="75"/>
    <s v="female"/>
    <x v="1"/>
  </r>
  <r>
    <s v="Lockyer, Mr Edward"/>
    <x v="0"/>
    <x v="75"/>
    <s v="male"/>
    <x v="1"/>
  </r>
  <r>
    <s v="Lovell, Mr John"/>
    <x v="0"/>
    <x v="75"/>
    <s v="male"/>
    <x v="1"/>
  </r>
  <r>
    <s v="Lulich, Mr Nicola"/>
    <x v="0"/>
    <x v="75"/>
    <s v="male"/>
    <x v="0"/>
  </r>
  <r>
    <s v="Lundahl, Mr Johan"/>
    <x v="0"/>
    <x v="75"/>
    <s v="male"/>
    <x v="1"/>
  </r>
  <r>
    <s v="Lundin, Miss Olga Elida"/>
    <x v="0"/>
    <x v="75"/>
    <s v="female"/>
    <x v="0"/>
  </r>
  <r>
    <s v="Lundstrom, Mr Thure Edvin"/>
    <x v="0"/>
    <x v="75"/>
    <s v="male"/>
    <x v="1"/>
  </r>
  <r>
    <s v="Lyntakoff, Mr Stanko"/>
    <x v="0"/>
    <x v="75"/>
    <s v="male"/>
    <x v="1"/>
  </r>
  <r>
    <s v="MacKay, Mr George William"/>
    <x v="0"/>
    <x v="75"/>
    <s v="male"/>
    <x v="1"/>
  </r>
  <r>
    <s v="Madigan, Miss Margaret"/>
    <x v="0"/>
    <x v="75"/>
    <s v="female"/>
    <x v="0"/>
  </r>
  <r>
    <s v="Madsen, Mr Frithiof"/>
    <x v="0"/>
    <x v="75"/>
    <s v="male"/>
    <x v="1"/>
  </r>
  <r>
    <s v="Maenpaa, Mr Matti Alexanteri"/>
    <x v="0"/>
    <x v="75"/>
    <s v="male"/>
    <x v="1"/>
  </r>
  <r>
    <s v="Mahon, Miss Delia"/>
    <x v="0"/>
    <x v="75"/>
    <s v="female"/>
    <x v="1"/>
  </r>
  <r>
    <s v="Maisner, Mr Simon"/>
    <x v="0"/>
    <x v="75"/>
    <s v="male"/>
    <x v="1"/>
  </r>
  <r>
    <s v="Makinen, Mr Kalle Edvard"/>
    <x v="0"/>
    <x v="75"/>
    <s v="male"/>
    <x v="1"/>
  </r>
  <r>
    <s v="Mamee, Mr Hanna"/>
    <x v="0"/>
    <x v="75"/>
    <s v="male"/>
    <x v="0"/>
  </r>
  <r>
    <s v="Mangan, Miss Mary"/>
    <x v="0"/>
    <x v="75"/>
    <s v="female"/>
    <x v="1"/>
  </r>
  <r>
    <s v="Mannion, Miss Margareth"/>
    <x v="0"/>
    <x v="75"/>
    <s v="female"/>
    <x v="0"/>
  </r>
  <r>
    <s v="Mansour, Mr Hanna"/>
    <x v="0"/>
    <x v="75"/>
    <s v="male"/>
    <x v="1"/>
  </r>
  <r>
    <s v="Mardirosian, Mr Sarkis"/>
    <x v="0"/>
    <x v="75"/>
    <s v="male"/>
    <x v="1"/>
  </r>
  <r>
    <s v="Marinko, Mr Dmitri"/>
    <x v="0"/>
    <x v="75"/>
    <s v="male"/>
    <x v="1"/>
  </r>
  <r>
    <s v="Markim, Mr Johann"/>
    <x v="0"/>
    <x v="75"/>
    <s v="male"/>
    <x v="1"/>
  </r>
  <r>
    <s v="Markoff, Mr Marin"/>
    <x v="0"/>
    <x v="75"/>
    <s v="male"/>
    <x v="1"/>
  </r>
  <r>
    <s v="Masselmany, Mrs Fatima"/>
    <x v="0"/>
    <x v="75"/>
    <s v="female"/>
    <x v="0"/>
  </r>
  <r>
    <s v="Matinoff, Mr Nicola"/>
    <x v="0"/>
    <x v="75"/>
    <s v="male"/>
    <x v="1"/>
  </r>
  <r>
    <s v="McCarthy, Miss Katie"/>
    <x v="0"/>
    <x v="75"/>
    <s v="female"/>
    <x v="0"/>
  </r>
  <r>
    <s v="McCormack, Mr Thomas J"/>
    <x v="0"/>
    <x v="75"/>
    <s v="male"/>
    <x v="1"/>
  </r>
  <r>
    <s v="McCoy, Miss Agnes"/>
    <x v="0"/>
    <x v="75"/>
    <s v="female"/>
    <x v="1"/>
  </r>
  <r>
    <s v="McCoy, Miss Alice"/>
    <x v="0"/>
    <x v="75"/>
    <s v="female"/>
    <x v="1"/>
  </r>
  <r>
    <s v="McCoy, Mr Bernard"/>
    <x v="0"/>
    <x v="75"/>
    <s v="male"/>
    <x v="1"/>
  </r>
  <r>
    <s v="McDermott, Miss Delia"/>
    <x v="0"/>
    <x v="75"/>
    <s v="female"/>
    <x v="1"/>
  </r>
  <r>
    <s v="McElroy, Mr Michael"/>
    <x v="0"/>
    <x v="75"/>
    <s v="male"/>
    <x v="1"/>
  </r>
  <r>
    <s v="McGovern, Mrs Hugh"/>
    <x v="0"/>
    <x v="75"/>
    <s v="female"/>
    <x v="0"/>
  </r>
  <r>
    <s v="McGowan, Miss Anna"/>
    <x v="0"/>
    <x v="75"/>
    <s v="female"/>
    <x v="1"/>
  </r>
  <r>
    <s v="McGowan, Miss Katherine"/>
    <x v="0"/>
    <x v="75"/>
    <s v="female"/>
    <x v="1"/>
  </r>
  <r>
    <s v="McMahon, Mr Martin"/>
    <x v="0"/>
    <x v="75"/>
    <s v="male"/>
    <x v="1"/>
  </r>
  <r>
    <s v="McNamee, Mr Neal"/>
    <x v="0"/>
    <x v="75"/>
    <s v="male"/>
    <x v="1"/>
  </r>
  <r>
    <s v="McNamee, Mrs Neal"/>
    <x v="0"/>
    <x v="75"/>
    <s v="female"/>
    <x v="1"/>
  </r>
  <r>
    <s v="Meanwell, Miss Marion Ogden"/>
    <x v="0"/>
    <x v="75"/>
    <s v="female"/>
    <x v="1"/>
  </r>
  <r>
    <s v="Mechen, Mr John"/>
    <x v="0"/>
    <x v="75"/>
    <s v="male"/>
    <x v="1"/>
  </r>
  <r>
    <s v="Meek, Mrs Thomas"/>
    <x v="0"/>
    <x v="75"/>
    <s v="female"/>
    <x v="1"/>
  </r>
  <r>
    <s v="Meo, Mr Alfonso"/>
    <x v="0"/>
    <x v="75"/>
    <s v="male"/>
    <x v="1"/>
  </r>
  <r>
    <s v="Midtsjo, Mr Karl Albert"/>
    <x v="0"/>
    <x v="75"/>
    <s v="male"/>
    <x v="0"/>
  </r>
  <r>
    <s v="Mihoff, Mr Stoytcho"/>
    <x v="0"/>
    <x v="75"/>
    <s v="male"/>
    <x v="1"/>
  </r>
  <r>
    <s v="Miles, Mr Frank"/>
    <x v="0"/>
    <x v="75"/>
    <s v="male"/>
    <x v="1"/>
  </r>
  <r>
    <s v="Mineff, Mr Ivan"/>
    <x v="0"/>
    <x v="75"/>
    <s v="male"/>
    <x v="1"/>
  </r>
  <r>
    <s v="Minkoff, Mr Lazar"/>
    <x v="0"/>
    <x v="75"/>
    <s v="male"/>
    <x v="1"/>
  </r>
  <r>
    <s v="Mirko, Mr Dika"/>
    <x v="0"/>
    <x v="75"/>
    <s v="male"/>
    <x v="1"/>
  </r>
  <r>
    <s v="Mitkoff, Mr Mito"/>
    <x v="0"/>
    <x v="75"/>
    <s v="male"/>
    <x v="1"/>
  </r>
  <r>
    <s v="Mocklare, Miss Helen Mary"/>
    <x v="0"/>
    <x v="75"/>
    <s v="female"/>
    <x v="0"/>
  </r>
  <r>
    <s v="Moen, Mr Sigurd H"/>
    <x v="0"/>
    <x v="75"/>
    <s v="male"/>
    <x v="1"/>
  </r>
  <r>
    <s v="Moor, Mrs Beila"/>
    <x v="0"/>
    <x v="75"/>
    <s v="female"/>
    <x v="0"/>
  </r>
  <r>
    <s v="Moor, Master Meier"/>
    <x v="0"/>
    <x v="75"/>
    <s v="male"/>
    <x v="1"/>
  </r>
  <r>
    <s v="Moore, Mr Leonard Charles"/>
    <x v="0"/>
    <x v="75"/>
    <s v="male"/>
    <x v="1"/>
  </r>
  <r>
    <s v="Moran, Miss Bertha"/>
    <x v="0"/>
    <x v="75"/>
    <s v="female"/>
    <x v="0"/>
  </r>
  <r>
    <s v="Moran, Mr Daniel J"/>
    <x v="0"/>
    <x v="75"/>
    <s v="male"/>
    <x v="1"/>
  </r>
  <r>
    <s v="Moran, Mr James"/>
    <x v="0"/>
    <x v="75"/>
    <s v="male"/>
    <x v="1"/>
  </r>
  <r>
    <s v="Morley, Mr Henry Samuel"/>
    <x v="0"/>
    <x v="75"/>
    <s v="male"/>
    <x v="1"/>
  </r>
  <r>
    <s v="Morrow, Mr Thomas Rowan"/>
    <x v="0"/>
    <x v="75"/>
    <s v="male"/>
    <x v="1"/>
  </r>
  <r>
    <s v="Moubarek (Borak), Mr Hanna (John)"/>
    <x v="0"/>
    <x v="75"/>
    <s v="male"/>
    <x v="0"/>
  </r>
  <r>
    <s v="Moubarek, Mrs George"/>
    <x v="0"/>
    <x v="75"/>
    <s v="female"/>
    <x v="1"/>
  </r>
  <r>
    <s v="Moubarek, Master George"/>
    <x v="0"/>
    <x v="75"/>
    <s v="male"/>
    <x v="1"/>
  </r>
  <r>
    <s v="Moubarek, Master William George"/>
    <x v="0"/>
    <x v="75"/>
    <s v="male"/>
    <x v="1"/>
  </r>
  <r>
    <s v="Moss, Albert Johan"/>
    <x v="0"/>
    <x v="75"/>
    <s v="male"/>
    <x v="1"/>
  </r>
  <r>
    <s v="Moussa, Mrs Mantoura Baloics"/>
    <x v="0"/>
    <x v="75"/>
    <s v="female"/>
    <x v="1"/>
  </r>
  <r>
    <s v="Moutal, Mr Rahamin"/>
    <x v="0"/>
    <x v="75"/>
    <s v="male"/>
    <x v="1"/>
  </r>
  <r>
    <s v="Mullins, Miss Katie"/>
    <x v="0"/>
    <x v="75"/>
    <s v="female"/>
    <x v="0"/>
  </r>
  <r>
    <s v="Mulvihill, Miss Bertha E"/>
    <x v="0"/>
    <x v="75"/>
    <s v="female"/>
    <x v="1"/>
  </r>
  <r>
    <s v="Murdlin, Mr Joseph"/>
    <x v="0"/>
    <x v="75"/>
    <s v="male"/>
    <x v="1"/>
  </r>
  <r>
    <s v="Murphy, Miss Katherine"/>
    <x v="0"/>
    <x v="75"/>
    <s v="female"/>
    <x v="1"/>
  </r>
  <r>
    <s v="Murphy, Miss Margaret"/>
    <x v="0"/>
    <x v="75"/>
    <s v="female"/>
    <x v="1"/>
  </r>
  <r>
    <s v="Murphy, Miss Nora"/>
    <x v="0"/>
    <x v="75"/>
    <s v="female"/>
    <x v="1"/>
  </r>
  <r>
    <s v="Myhrman, Mr Pehr Fabian Oliver Malkolm"/>
    <x v="0"/>
    <x v="75"/>
    <s v="male"/>
    <x v="1"/>
  </r>
  <r>
    <s v="Nackid, Miss Maria"/>
    <x v="0"/>
    <x v="75"/>
    <s v="female"/>
    <x v="0"/>
  </r>
  <r>
    <s v="Nackid, Mr Said"/>
    <x v="0"/>
    <x v="75"/>
    <s v="male"/>
    <x v="1"/>
  </r>
  <r>
    <s v="Nackid, Mrs Said"/>
    <x v="0"/>
    <x v="75"/>
    <s v="female"/>
    <x v="1"/>
  </r>
  <r>
    <s v="Nahill, Mr Toufik"/>
    <x v="0"/>
    <x v="75"/>
    <s v="male"/>
    <x v="1"/>
  </r>
  <r>
    <s v="Naidenoff, Mr Penko"/>
    <x v="0"/>
    <x v="75"/>
    <s v="male"/>
    <x v="1"/>
  </r>
  <r>
    <s v="Nancarrow, W H"/>
    <x v="0"/>
    <x v="75"/>
    <s v="male"/>
    <x v="1"/>
  </r>
  <r>
    <s v="Niklasen, Sander"/>
    <x v="0"/>
    <x v="75"/>
    <s v="male"/>
    <x v="1"/>
  </r>
  <r>
    <s v="Nosworthy, Richard C"/>
    <x v="0"/>
    <x v="75"/>
    <s v="male"/>
    <x v="1"/>
  </r>
  <r>
    <s v="Najib, Miss Adele Kiamie"/>
    <x v="0"/>
    <x v="75"/>
    <s v="female"/>
    <x v="0"/>
  </r>
  <r>
    <s v="Nancarrow, Mr William Henry"/>
    <x v="0"/>
    <x v="75"/>
    <s v="male"/>
    <x v="1"/>
  </r>
  <r>
    <s v="Nankoff, Mr Minko"/>
    <x v="0"/>
    <x v="75"/>
    <s v="male"/>
    <x v="1"/>
  </r>
  <r>
    <s v="Nasr, Mr Mustafa"/>
    <x v="0"/>
    <x v="75"/>
    <s v="male"/>
    <x v="1"/>
  </r>
  <r>
    <s v="Nassr, Mr Saade Jean"/>
    <x v="0"/>
    <x v="75"/>
    <s v="male"/>
    <x v="1"/>
  </r>
  <r>
    <s v="Naughton, Miss Hannah"/>
    <x v="0"/>
    <x v="75"/>
    <s v="female"/>
    <x v="1"/>
  </r>
  <r>
    <s v="Nemaugh, Mr Robert"/>
    <x v="0"/>
    <x v="75"/>
    <s v="male"/>
    <x v="1"/>
  </r>
  <r>
    <s v="Nenkoff, Mr Christo"/>
    <x v="0"/>
    <x v="75"/>
    <s v="male"/>
    <x v="1"/>
  </r>
  <r>
    <s v="Nicola-Yarred, Miss Jamila"/>
    <x v="0"/>
    <x v="75"/>
    <s v="female"/>
    <x v="0"/>
  </r>
  <r>
    <s v="Nicola-Yarred, Master Elias"/>
    <x v="0"/>
    <x v="75"/>
    <s v="male"/>
    <x v="1"/>
  </r>
  <r>
    <s v="Nieminen, Miss Manta Josefina"/>
    <x v="0"/>
    <x v="75"/>
    <s v="female"/>
    <x v="1"/>
  </r>
  <r>
    <s v="Niklasson, Mr Samuel"/>
    <x v="0"/>
    <x v="75"/>
    <s v="male"/>
    <x v="1"/>
  </r>
  <r>
    <s v="Nilsson, Mr August Ferdinand"/>
    <x v="0"/>
    <x v="75"/>
    <s v="male"/>
    <x v="1"/>
  </r>
  <r>
    <s v="Nilsson, Miss Berta Olivia"/>
    <x v="0"/>
    <x v="75"/>
    <s v="female"/>
    <x v="0"/>
  </r>
  <r>
    <s v="Nilsson, Miss Helmina Josefina"/>
    <x v="0"/>
    <x v="75"/>
    <s v="female"/>
    <x v="1"/>
  </r>
  <r>
    <s v="Niskanen, Mr Johan"/>
    <x v="0"/>
    <x v="75"/>
    <s v="male"/>
    <x v="1"/>
  </r>
  <r>
    <s v="Nosworthy, Mr Richard Cater"/>
    <x v="0"/>
    <x v="75"/>
    <s v="male"/>
    <x v="1"/>
  </r>
  <r>
    <s v="Novel, Mansouer"/>
    <x v="0"/>
    <x v="75"/>
    <s v="male"/>
    <x v="0"/>
  </r>
  <r>
    <s v="Nysten, Miss Anna"/>
    <x v="0"/>
    <x v="75"/>
    <s v="female"/>
    <x v="1"/>
  </r>
  <r>
    <s v="Nysveen, Mr Johan H"/>
    <x v="0"/>
    <x v="75"/>
    <s v="male"/>
    <x v="1"/>
  </r>
  <r>
    <s v="O'Brien, Mr Denis"/>
    <x v="0"/>
    <x v="75"/>
    <s v="male"/>
    <x v="1"/>
  </r>
  <r>
    <s v="O'Brien, Mr Thomas"/>
    <x v="0"/>
    <x v="75"/>
    <s v="male"/>
    <x v="1"/>
  </r>
  <r>
    <s v="O'Brien, Mrs Thomas"/>
    <x v="0"/>
    <x v="75"/>
    <s v="female"/>
    <x v="0"/>
  </r>
  <r>
    <s v="O'Connell, Mr Patrick D"/>
    <x v="0"/>
    <x v="75"/>
    <s v="male"/>
    <x v="1"/>
  </r>
  <r>
    <s v="O'Connor, Mr Maurice"/>
    <x v="0"/>
    <x v="75"/>
    <s v="male"/>
    <x v="1"/>
  </r>
  <r>
    <s v="O'Connor, Mr Patrick"/>
    <x v="0"/>
    <x v="75"/>
    <s v="male"/>
    <x v="1"/>
  </r>
  <r>
    <s v="Odahl, Mr Nils Martin"/>
    <x v="0"/>
    <x v="75"/>
    <s v="male"/>
    <x v="0"/>
  </r>
  <r>
    <s v="O'Dwyer, Miss Nellie"/>
    <x v="0"/>
    <x v="75"/>
    <s v="female"/>
    <x v="1"/>
  </r>
  <r>
    <s v="Ohman, Miss Velin"/>
    <x v="0"/>
    <x v="75"/>
    <s v="female"/>
    <x v="1"/>
  </r>
  <r>
    <s v="O'Keefe, Mr Patrick"/>
    <x v="0"/>
    <x v="75"/>
    <s v="male"/>
    <x v="1"/>
  </r>
  <r>
    <s v="OLeary, Miss Norah"/>
    <x v="0"/>
    <x v="75"/>
    <s v="female"/>
    <x v="1"/>
  </r>
  <r>
    <s v="Olsen, Master Arthur"/>
    <x v="0"/>
    <x v="75"/>
    <s v="male"/>
    <x v="1"/>
  </r>
  <r>
    <s v="Olsen, Mr Charlie (Carl)"/>
    <x v="0"/>
    <x v="75"/>
    <s v="male"/>
    <x v="1"/>
  </r>
  <r>
    <s v="Olsen, Mr Henry Margido"/>
    <x v="0"/>
    <x v="75"/>
    <s v="male"/>
    <x v="1"/>
  </r>
  <r>
    <s v="Olsen, Mr Ole M"/>
    <x v="0"/>
    <x v="75"/>
    <s v="male"/>
    <x v="1"/>
  </r>
  <r>
    <s v="Olsson, Miss Elida"/>
    <x v="0"/>
    <x v="75"/>
    <s v="female"/>
    <x v="1"/>
  </r>
  <r>
    <s v="Olsson, Mr Nils Johan"/>
    <x v="0"/>
    <x v="75"/>
    <s v="male"/>
    <x v="1"/>
  </r>
  <r>
    <s v="Olsson, Mr Oscar Johansson"/>
    <x v="0"/>
    <x v="75"/>
    <s v="male"/>
    <x v="0"/>
  </r>
  <r>
    <s v="O'Neill, Miss Bridget"/>
    <x v="0"/>
    <x v="75"/>
    <s v="female"/>
    <x v="1"/>
  </r>
  <r>
    <s v="Oreskovic, Mr Jeko"/>
    <x v="0"/>
    <x v="75"/>
    <s v="male"/>
    <x v="1"/>
  </r>
  <r>
    <s v="Oreskovic, Mr Luka"/>
    <x v="0"/>
    <x v="75"/>
    <s v="male"/>
    <x v="1"/>
  </r>
  <r>
    <s v="Oreskovic, Mr Maria"/>
    <x v="0"/>
    <x v="75"/>
    <s v="male"/>
    <x v="1"/>
  </r>
  <r>
    <s v="Osen, Mr Olof Elon"/>
    <x v="0"/>
    <x v="75"/>
    <s v="male"/>
    <x v="1"/>
  </r>
  <r>
    <s v="Osman, Miss Maria"/>
    <x v="0"/>
    <x v="75"/>
    <s v="female"/>
    <x v="0"/>
  </r>
  <r>
    <s v="O'Sullivan, Miss Bridget"/>
    <x v="0"/>
    <x v="75"/>
    <s v="female"/>
    <x v="1"/>
  </r>
  <r>
    <s v="Panula, Mr Ernesti Arvid"/>
    <x v="0"/>
    <x v="75"/>
    <s v="male"/>
    <x v="1"/>
  </r>
  <r>
    <s v="Panula, Mr Jaako Arnold"/>
    <x v="0"/>
    <x v="75"/>
    <s v="male"/>
    <x v="1"/>
  </r>
  <r>
    <s v="Panula, Master Juha Niilo"/>
    <x v="0"/>
    <x v="75"/>
    <s v="male"/>
    <x v="1"/>
  </r>
  <r>
    <s v="Panula, Mrs John"/>
    <x v="0"/>
    <x v="75"/>
    <s v="female"/>
    <x v="1"/>
  </r>
  <r>
    <s v="Panula, Master Urho Abraham"/>
    <x v="0"/>
    <x v="75"/>
    <s v="male"/>
    <x v="1"/>
  </r>
  <r>
    <s v="Panula, Master William"/>
    <x v="0"/>
    <x v="75"/>
    <s v="male"/>
    <x v="1"/>
  </r>
  <r>
    <s v="Pasic, Mr Jakob"/>
    <x v="0"/>
    <x v="75"/>
    <s v="male"/>
    <x v="1"/>
  </r>
  <r>
    <s v="Paulner, Mr Uscher"/>
    <x v="0"/>
    <x v="75"/>
    <s v="male"/>
    <x v="1"/>
  </r>
  <r>
    <s v="Paulsson, Master Gosta Leonard"/>
    <x v="0"/>
    <x v="75"/>
    <s v="male"/>
    <x v="1"/>
  </r>
  <r>
    <s v="Paulsson, Mrs Nils"/>
    <x v="0"/>
    <x v="75"/>
    <s v="female"/>
    <x v="1"/>
  </r>
  <r>
    <s v="Paulsson, Master Paul Folke"/>
    <x v="0"/>
    <x v="75"/>
    <s v="male"/>
    <x v="1"/>
  </r>
  <r>
    <s v="Paulsson, Miss Stina Viola"/>
    <x v="0"/>
    <x v="75"/>
    <s v="female"/>
    <x v="1"/>
  </r>
  <r>
    <s v="Paulsson, Miss Torborg Danira"/>
    <x v="0"/>
    <x v="75"/>
    <s v="female"/>
    <x v="1"/>
  </r>
  <r>
    <s v="Pavlovic, Mr Stefo"/>
    <x v="0"/>
    <x v="75"/>
    <s v="male"/>
    <x v="1"/>
  </r>
  <r>
    <s v="Peacock, Master Alfred Edward"/>
    <x v="0"/>
    <x v="75"/>
    <s v="male"/>
    <x v="1"/>
  </r>
  <r>
    <s v="Peacock, Mrs Benjamin"/>
    <x v="0"/>
    <x v="75"/>
    <s v="female"/>
    <x v="1"/>
  </r>
  <r>
    <s v="Peacock, Miss Treasteall"/>
    <x v="0"/>
    <x v="75"/>
    <s v="female"/>
    <x v="1"/>
  </r>
  <r>
    <s v="Pearce, Mr Ernest"/>
    <x v="0"/>
    <x v="75"/>
    <s v="male"/>
    <x v="1"/>
  </r>
  <r>
    <s v="Pecruic, Mr Mate"/>
    <x v="0"/>
    <x v="75"/>
    <s v="male"/>
    <x v="1"/>
  </r>
  <r>
    <s v="Pecruic, Mr Tome"/>
    <x v="0"/>
    <x v="75"/>
    <s v="male"/>
    <x v="1"/>
  </r>
  <r>
    <s v="Pedersen, Mr Olaf"/>
    <x v="0"/>
    <x v="75"/>
    <s v="male"/>
    <x v="1"/>
  </r>
  <r>
    <s v="Peduzzi, Mr Joseph"/>
    <x v="0"/>
    <x v="75"/>
    <s v="male"/>
    <x v="1"/>
  </r>
  <r>
    <s v="Pekoniemi, Mr Edvard"/>
    <x v="0"/>
    <x v="75"/>
    <s v="male"/>
    <x v="0"/>
  </r>
  <r>
    <s v="Peltomaki, Nikolai Johannes"/>
    <x v="0"/>
    <x v="75"/>
    <s v="male"/>
    <x v="1"/>
  </r>
  <r>
    <s v="Perkin, Mr John Henry"/>
    <x v="0"/>
    <x v="75"/>
    <s v="male"/>
    <x v="1"/>
  </r>
  <r>
    <s v="Persson, Mr Ernst Ulrik"/>
    <x v="0"/>
    <x v="75"/>
    <s v="male"/>
    <x v="0"/>
  </r>
  <r>
    <s v="Peter (Joseph), Miss Mary"/>
    <x v="0"/>
    <x v="75"/>
    <s v="female"/>
    <x v="1"/>
  </r>
  <r>
    <s v="Peter (Joseph), Mrs Catherine"/>
    <x v="0"/>
    <x v="75"/>
    <s v="female"/>
    <x v="1"/>
  </r>
  <r>
    <s v="Peter (Joseph), Master Michael J"/>
    <x v="0"/>
    <x v="75"/>
    <s v="male"/>
    <x v="1"/>
  </r>
  <r>
    <s v="Peters, Miss Katie"/>
    <x v="0"/>
    <x v="75"/>
    <s v="female"/>
    <x v="1"/>
  </r>
  <r>
    <s v="Petersen, Mr Marius"/>
    <x v="0"/>
    <x v="75"/>
    <s v="male"/>
    <x v="1"/>
  </r>
  <r>
    <s v="Petranec, Miss Matilda"/>
    <x v="0"/>
    <x v="75"/>
    <s v="female"/>
    <x v="1"/>
  </r>
  <r>
    <s v="Petroff, Mr Nedeca"/>
    <x v="0"/>
    <x v="75"/>
    <s v="male"/>
    <x v="1"/>
  </r>
  <r>
    <s v="Petroff, Mr Pentcho"/>
    <x v="0"/>
    <x v="75"/>
    <s v="male"/>
    <x v="1"/>
  </r>
  <r>
    <s v="Pettersson, Miss Ellen Natalia"/>
    <x v="0"/>
    <x v="75"/>
    <s v="female"/>
    <x v="1"/>
  </r>
  <r>
    <s v="Peterson, Mr Johan Emil"/>
    <x v="0"/>
    <x v="75"/>
    <s v="male"/>
    <x v="1"/>
  </r>
  <r>
    <s v="Pickard (Trembisky), Mr Berk"/>
    <x v="0"/>
    <x v="75"/>
    <s v="male"/>
    <x v="0"/>
  </r>
  <r>
    <s v="Plotcharsky, Mr Vasil"/>
    <x v="0"/>
    <x v="75"/>
    <s v="male"/>
    <x v="1"/>
  </r>
  <r>
    <s v="Potchett, Mr George"/>
    <x v="0"/>
    <x v="75"/>
    <s v="male"/>
    <x v="1"/>
  </r>
  <r>
    <s v="Radeff, Mr Alexander"/>
    <x v="0"/>
    <x v="75"/>
    <s v="male"/>
    <x v="1"/>
  </r>
  <r>
    <s v="Raibid, Mr Razi"/>
    <x v="0"/>
    <x v="75"/>
    <s v="male"/>
    <x v="1"/>
  </r>
  <r>
    <s v="Reed, Mr James George"/>
    <x v="0"/>
    <x v="75"/>
    <s v="male"/>
    <x v="1"/>
  </r>
  <r>
    <s v="Reynolds, Mr Harold"/>
    <x v="0"/>
    <x v="75"/>
    <s v="male"/>
    <x v="1"/>
  </r>
  <r>
    <s v="Rice, Master Albert"/>
    <x v="0"/>
    <x v="75"/>
    <s v="male"/>
    <x v="1"/>
  </r>
  <r>
    <s v="Rice, Master Arthur"/>
    <x v="0"/>
    <x v="75"/>
    <s v="male"/>
    <x v="1"/>
  </r>
  <r>
    <s v="Rice, Master George"/>
    <x v="0"/>
    <x v="75"/>
    <s v="male"/>
    <x v="1"/>
  </r>
  <r>
    <s v="Rice, Master Eric"/>
    <x v="0"/>
    <x v="75"/>
    <s v="male"/>
    <x v="1"/>
  </r>
  <r>
    <s v="Rice, Master Eugene"/>
    <x v="0"/>
    <x v="75"/>
    <s v="male"/>
    <x v="1"/>
  </r>
  <r>
    <s v="Rice, Mrs William"/>
    <x v="0"/>
    <x v="75"/>
    <s v="female"/>
    <x v="1"/>
  </r>
  <r>
    <s v="Riihiivouri, Miss Sanni"/>
    <x v="0"/>
    <x v="75"/>
    <s v="female"/>
    <x v="1"/>
  </r>
  <r>
    <s v="Rintamaki, Mr Matti"/>
    <x v="0"/>
    <x v="75"/>
    <s v="male"/>
    <x v="1"/>
  </r>
  <r>
    <s v="Riordan, Miss Hannah"/>
    <x v="0"/>
    <x v="75"/>
    <s v="female"/>
    <x v="0"/>
  </r>
  <r>
    <s v="Risien, Mr Samuel"/>
    <x v="0"/>
    <x v="75"/>
    <s v="male"/>
    <x v="1"/>
  </r>
  <r>
    <s v="Risien, Mrs Samuel"/>
    <x v="0"/>
    <x v="75"/>
    <s v="female"/>
    <x v="1"/>
  </r>
  <r>
    <s v="Robins, Mr Alexander A"/>
    <x v="0"/>
    <x v="75"/>
    <s v="male"/>
    <x v="1"/>
  </r>
  <r>
    <s v="Robins, Mrs Alexander A"/>
    <x v="0"/>
    <x v="75"/>
    <s v="female"/>
    <x v="1"/>
  </r>
  <r>
    <s v="Rommetvedt, Mr Karl Kristian Knut"/>
    <x v="0"/>
    <x v="75"/>
    <s v="male"/>
    <x v="1"/>
  </r>
  <r>
    <s v="Rogers, Mr William John"/>
    <x v="0"/>
    <x v="75"/>
    <s v="male"/>
    <x v="1"/>
  </r>
  <r>
    <s v="Rosblom, Mrs Viktor"/>
    <x v="0"/>
    <x v="75"/>
    <s v="female"/>
    <x v="1"/>
  </r>
  <r>
    <s v="Rosblom, Miss Salli Helena"/>
    <x v="0"/>
    <x v="75"/>
    <s v="female"/>
    <x v="1"/>
  </r>
  <r>
    <s v="Rosblom, Mr Viktor Rickard"/>
    <x v="0"/>
    <x v="75"/>
    <s v="male"/>
    <x v="1"/>
  </r>
  <r>
    <s v="Roth, Miss Sarah"/>
    <x v="0"/>
    <x v="75"/>
    <s v="female"/>
    <x v="0"/>
  </r>
  <r>
    <s v="Rouse, Mr Richard Henry"/>
    <x v="0"/>
    <x v="75"/>
    <s v="male"/>
    <x v="1"/>
  </r>
  <r>
    <s v="Rush, Mr Alfred George John"/>
    <x v="0"/>
    <x v="75"/>
    <s v="male"/>
    <x v="1"/>
  </r>
  <r>
    <s v="Ryan, Mr Edward Ryan"/>
    <x v="0"/>
    <x v="75"/>
    <s v="male"/>
    <x v="0"/>
  </r>
  <r>
    <s v="Ryan, Mr Patrick"/>
    <x v="0"/>
    <x v="75"/>
    <s v="male"/>
    <x v="1"/>
  </r>
  <r>
    <s v="Saad, Mr Amin"/>
    <x v="0"/>
    <x v="75"/>
    <s v="male"/>
    <x v="1"/>
  </r>
  <r>
    <s v="Saad, Khalil"/>
    <x v="0"/>
    <x v="75"/>
    <s v="male"/>
    <x v="0"/>
  </r>
  <r>
    <s v="Sadlier, Mr Matthew"/>
    <x v="0"/>
    <x v="75"/>
    <s v="male"/>
    <x v="1"/>
  </r>
  <r>
    <s v="Sadowitz, Mr Harry"/>
    <x v="0"/>
    <x v="75"/>
    <s v="male"/>
    <x v="1"/>
  </r>
  <r>
    <s v="Sage, Miss Ada"/>
    <x v="0"/>
    <x v="75"/>
    <s v="female"/>
    <x v="1"/>
  </r>
  <r>
    <s v="Sage, Miss Constance"/>
    <x v="0"/>
    <x v="75"/>
    <s v="female"/>
    <x v="1"/>
  </r>
  <r>
    <s v="Sage, Miss Dorothy"/>
    <x v="0"/>
    <x v="75"/>
    <s v="female"/>
    <x v="1"/>
  </r>
  <r>
    <s v="Sage, Mr Douglas"/>
    <x v="0"/>
    <x v="75"/>
    <s v="male"/>
    <x v="1"/>
  </r>
  <r>
    <s v="Sage, Mr Frederick"/>
    <x v="0"/>
    <x v="75"/>
    <s v="male"/>
    <x v="1"/>
  </r>
  <r>
    <s v="Sage, Mr George"/>
    <x v="0"/>
    <x v="75"/>
    <s v="male"/>
    <x v="1"/>
  </r>
  <r>
    <s v="Sage, Mr John"/>
    <x v="0"/>
    <x v="75"/>
    <s v="male"/>
    <x v="1"/>
  </r>
  <r>
    <s v="Sage, Mrs John"/>
    <x v="0"/>
    <x v="75"/>
    <s v="female"/>
    <x v="1"/>
  </r>
  <r>
    <s v="Sage, Miss Stella"/>
    <x v="0"/>
    <x v="75"/>
    <s v="female"/>
    <x v="1"/>
  </r>
  <r>
    <s v="Sage, Thomas (child)"/>
    <x v="0"/>
    <x v="75"/>
    <s v="male"/>
    <x v="1"/>
  </r>
  <r>
    <s v="Sage, Master William"/>
    <x v="0"/>
    <x v="75"/>
    <s v="male"/>
    <x v="1"/>
  </r>
  <r>
    <s v="Salkjelsvik, Miss Anna"/>
    <x v="0"/>
    <x v="75"/>
    <s v="female"/>
    <x v="0"/>
  </r>
  <r>
    <s v="Salonen, Mr Johan Werner"/>
    <x v="0"/>
    <x v="75"/>
    <s v="male"/>
    <x v="1"/>
  </r>
  <r>
    <s v="Samaan, Mr Elias"/>
    <x v="0"/>
    <x v="75"/>
    <s v="male"/>
    <x v="1"/>
  </r>
  <r>
    <s v="Samaan, Mr Hanna"/>
    <x v="0"/>
    <x v="75"/>
    <s v="male"/>
    <x v="1"/>
  </r>
  <r>
    <s v="Samaan, Mr Youssef"/>
    <x v="0"/>
    <x v="75"/>
    <s v="male"/>
    <x v="1"/>
  </r>
  <r>
    <s v="Sandstrom, Miss Hjalmar"/>
    <x v="0"/>
    <x v="75"/>
    <s v="female"/>
    <x v="0"/>
  </r>
  <r>
    <s v="Sandstrom, Miss Marguerite Rut"/>
    <x v="0"/>
    <x v="75"/>
    <s v="female"/>
    <x v="1"/>
  </r>
  <r>
    <s v="Sather, Simon Sivertsen"/>
    <x v="0"/>
    <x v="75"/>
    <s v="male"/>
    <x v="1"/>
  </r>
  <r>
    <s v="Saundercock, William Henry"/>
    <x v="0"/>
    <x v="75"/>
    <s v="male"/>
    <x v="1"/>
  </r>
  <r>
    <s v="Sawyer, Mr Frederick"/>
    <x v="0"/>
    <x v="75"/>
    <s v="male"/>
    <x v="1"/>
  </r>
  <r>
    <s v="Scanlan, Mr James"/>
    <x v="0"/>
    <x v="75"/>
    <s v="male"/>
    <x v="1"/>
  </r>
  <r>
    <s v="Sdycoff, Mr Todor"/>
    <x v="0"/>
    <x v="75"/>
    <s v="male"/>
    <x v="1"/>
  </r>
  <r>
    <s v="Seman Master Betros"/>
    <x v="0"/>
    <x v="75"/>
    <s v="male"/>
    <x v="1"/>
  </r>
  <r>
    <s v="Serota, Mr Maurice"/>
    <x v="0"/>
    <x v="75"/>
    <s v="male"/>
    <x v="1"/>
  </r>
  <r>
    <s v="Shaughnesay, Mr Patrick"/>
    <x v="0"/>
    <x v="75"/>
    <s v="male"/>
    <x v="1"/>
  </r>
  <r>
    <s v="Shedid (Sitik), Mr Daher (Docart)"/>
    <x v="0"/>
    <x v="75"/>
    <s v="male"/>
    <x v="1"/>
  </r>
  <r>
    <s v="Sheerlinck, Mr Jean"/>
    <x v="0"/>
    <x v="75"/>
    <s v="male"/>
    <x v="0"/>
  </r>
  <r>
    <s v="Shellard, Mr Frederick B"/>
    <x v="0"/>
    <x v="75"/>
    <s v="male"/>
    <x v="1"/>
  </r>
  <r>
    <s v="Shine, Miss Ellen"/>
    <x v="0"/>
    <x v="75"/>
    <s v="female"/>
    <x v="0"/>
  </r>
  <r>
    <s v="Shorney, Mr Charles"/>
    <x v="0"/>
    <x v="75"/>
    <s v="male"/>
    <x v="1"/>
  </r>
  <r>
    <s v="Simmons, Mr John"/>
    <x v="0"/>
    <x v="75"/>
    <s v="male"/>
    <x v="1"/>
  </r>
  <r>
    <s v="Sirayanian, Mr Arsun"/>
    <x v="0"/>
    <x v="75"/>
    <s v="male"/>
    <x v="1"/>
  </r>
  <r>
    <s v="Sivic, Mr Husen"/>
    <x v="0"/>
    <x v="75"/>
    <s v="male"/>
    <x v="1"/>
  </r>
  <r>
    <s v="Sivola, Mr Antti"/>
    <x v="0"/>
    <x v="75"/>
    <s v="male"/>
    <x v="1"/>
  </r>
  <r>
    <s v="Sjoblom, Miss Anna Sofia"/>
    <x v="0"/>
    <x v="75"/>
    <s v="female"/>
    <x v="0"/>
  </r>
  <r>
    <s v="Sholt, Mr Peter Andreas Lauritz Andersen"/>
    <x v="0"/>
    <x v="75"/>
    <s v="male"/>
    <x v="1"/>
  </r>
  <r>
    <s v="Skinner, Mr Henry John"/>
    <x v="0"/>
    <x v="75"/>
    <s v="male"/>
    <x v="1"/>
  </r>
  <r>
    <s v="Skoog, Master Harald"/>
    <x v="0"/>
    <x v="75"/>
    <s v="male"/>
    <x v="1"/>
  </r>
  <r>
    <s v="Skoog, Master Karl"/>
    <x v="0"/>
    <x v="75"/>
    <s v="male"/>
    <x v="1"/>
  </r>
  <r>
    <s v="Skoog, Miss Mabel"/>
    <x v="0"/>
    <x v="75"/>
    <s v="female"/>
    <x v="1"/>
  </r>
  <r>
    <s v="Skoog, Miss Margit"/>
    <x v="0"/>
    <x v="75"/>
    <s v="female"/>
    <x v="1"/>
  </r>
  <r>
    <s v="Skoog, Mr William"/>
    <x v="0"/>
    <x v="75"/>
    <s v="male"/>
    <x v="1"/>
  </r>
  <r>
    <s v="Skoog, Mrs William"/>
    <x v="0"/>
    <x v="75"/>
    <s v="female"/>
    <x v="1"/>
  </r>
  <r>
    <s v="Slabenoff, Mr Petco"/>
    <x v="0"/>
    <x v="75"/>
    <s v="male"/>
    <x v="1"/>
  </r>
  <r>
    <s v="Slocovski, Mr Selman"/>
    <x v="0"/>
    <x v="75"/>
    <s v="male"/>
    <x v="1"/>
  </r>
  <r>
    <s v="Smiljanovic, Mr Mile"/>
    <x v="0"/>
    <x v="75"/>
    <s v="male"/>
    <x v="1"/>
  </r>
  <r>
    <s v="Smyth, Miss Julia"/>
    <x v="0"/>
    <x v="75"/>
    <s v="female"/>
    <x v="0"/>
  </r>
  <r>
    <s v="Solvang, Mrs Lena Jacobsen"/>
    <x v="0"/>
    <x v="75"/>
    <s v="female"/>
    <x v="1"/>
  </r>
  <r>
    <s v="Somerton, Mr Francis William"/>
    <x v="0"/>
    <x v="75"/>
    <s v="male"/>
    <x v="1"/>
  </r>
  <r>
    <s v="Sop, Mr Jules"/>
    <x v="0"/>
    <x v="75"/>
    <s v="male"/>
    <x v="0"/>
  </r>
  <r>
    <s v="Spector, Mr Woolf"/>
    <x v="0"/>
    <x v="75"/>
    <s v="male"/>
    <x v="1"/>
  </r>
  <r>
    <s v="Staneff, Mr Ivan"/>
    <x v="0"/>
    <x v="75"/>
    <s v="male"/>
    <x v="1"/>
  </r>
  <r>
    <s v="Stankovic, Mr Jovan"/>
    <x v="0"/>
    <x v="75"/>
    <s v="male"/>
    <x v="1"/>
  </r>
  <r>
    <s v="Stanley, Miss Amy Zilla Elsie"/>
    <x v="0"/>
    <x v="75"/>
    <s v="female"/>
    <x v="0"/>
  </r>
  <r>
    <s v="Stanley, Mr Edward Roland"/>
    <x v="0"/>
    <x v="75"/>
    <s v="male"/>
    <x v="1"/>
  </r>
  <r>
    <s v="Storey, Mr Thomas"/>
    <x v="0"/>
    <x v="75"/>
    <s v="male"/>
    <x v="1"/>
  </r>
  <r>
    <s v="Stoyehoff, Mr Ilia"/>
    <x v="0"/>
    <x v="75"/>
    <s v="male"/>
    <x v="1"/>
  </r>
  <r>
    <s v="Strandberg, Miss Ida Sofia"/>
    <x v="0"/>
    <x v="75"/>
    <s v="female"/>
    <x v="1"/>
  </r>
  <r>
    <s v="Stranden, Mr Juho"/>
    <x v="0"/>
    <x v="75"/>
    <s v="male"/>
    <x v="0"/>
  </r>
  <r>
    <s v="Strilic, Mr Ivan"/>
    <x v="0"/>
    <x v="75"/>
    <s v="male"/>
    <x v="1"/>
  </r>
  <r>
    <s v="Strom, Mrs Wilhelm"/>
    <x v="0"/>
    <x v="75"/>
    <s v="female"/>
    <x v="1"/>
  </r>
  <r>
    <s v="Strom, Miss Telma (Selma) Matilda"/>
    <x v="0"/>
    <x v="75"/>
    <s v="female"/>
    <x v="1"/>
  </r>
  <r>
    <s v="Sunderland, Mr Victor Francis"/>
    <x v="0"/>
    <x v="75"/>
    <s v="male"/>
    <x v="0"/>
  </r>
  <r>
    <s v="Sundman, Mr Johan Julian"/>
    <x v="0"/>
    <x v="75"/>
    <s v="male"/>
    <x v="1"/>
  </r>
  <r>
    <s v="Sutehall, Mr Henry, Jr"/>
    <x v="0"/>
    <x v="75"/>
    <s v="male"/>
    <x v="1"/>
  </r>
  <r>
    <s v="Svensson, Mr Johan"/>
    <x v="0"/>
    <x v="75"/>
    <s v="male"/>
    <x v="1"/>
  </r>
  <r>
    <s v="Svensson, Mr Johan Cervin"/>
    <x v="0"/>
    <x v="75"/>
    <s v="male"/>
    <x v="0"/>
  </r>
  <r>
    <s v="Svensson, Mr Olof"/>
    <x v="0"/>
    <x v="75"/>
    <s v="male"/>
    <x v="1"/>
  </r>
  <r>
    <s v="Tannous, Mr Thomas"/>
    <x v="0"/>
    <x v="75"/>
    <s v="male"/>
    <x v="1"/>
  </r>
  <r>
    <s v="Tenglin, Mr Gunnar Isidor"/>
    <x v="0"/>
    <x v="75"/>
    <s v="male"/>
    <x v="0"/>
  </r>
  <r>
    <s v="Theobald, Mr Thomas Leonard"/>
    <x v="0"/>
    <x v="75"/>
    <s v="male"/>
    <x v="1"/>
  </r>
  <r>
    <s v="Thomas, Mrs Alexander"/>
    <x v="0"/>
    <x v="75"/>
    <s v="female"/>
    <x v="0"/>
  </r>
  <r>
    <s v="Thomas, Master Assad Alexander"/>
    <x v="0"/>
    <x v="75"/>
    <s v="male"/>
    <x v="1"/>
  </r>
  <r>
    <s v="Thomas, Mr Charles"/>
    <x v="0"/>
    <x v="75"/>
    <s v="male"/>
    <x v="1"/>
  </r>
  <r>
    <s v="Thomas, Mr John, Jr"/>
    <x v="0"/>
    <x v="75"/>
    <s v="male"/>
    <x v="1"/>
  </r>
  <r>
    <s v="Thomas, Mr John (? 1st/2nd class)"/>
    <x v="0"/>
    <x v="75"/>
    <s v="male"/>
    <x v="1"/>
  </r>
  <r>
    <s v="Thomson, Mr Alexander"/>
    <x v="0"/>
    <x v="75"/>
    <s v="male"/>
    <x v="1"/>
  </r>
  <r>
    <s v="Thorneycroft, Mr Percival"/>
    <x v="0"/>
    <x v="75"/>
    <s v="male"/>
    <x v="1"/>
  </r>
  <r>
    <s v="Thorneycroft, Mrs Percival"/>
    <x v="0"/>
    <x v="75"/>
    <s v="female"/>
    <x v="0"/>
  </r>
  <r>
    <s v="Tikkanen, Mr Juho"/>
    <x v="0"/>
    <x v="75"/>
    <s v="male"/>
    <x v="1"/>
  </r>
  <r>
    <s v="Tobin, Mr Roger"/>
    <x v="0"/>
    <x v="75"/>
    <s v="male"/>
    <x v="1"/>
  </r>
  <r>
    <s v="Todoroff, Mr Lalio"/>
    <x v="0"/>
    <x v="75"/>
    <s v="male"/>
    <x v="1"/>
  </r>
  <r>
    <s v="Toerber, Mr Ernest William"/>
    <x v="0"/>
    <x v="75"/>
    <s v="male"/>
    <x v="1"/>
  </r>
  <r>
    <s v="Tomlin, Mr Ernest Portage"/>
    <x v="0"/>
    <x v="75"/>
    <s v="male"/>
    <x v="1"/>
  </r>
  <r>
    <s v="Torfa, Mr Assad"/>
    <x v="0"/>
    <x v="75"/>
    <s v="male"/>
    <x v="1"/>
  </r>
  <r>
    <s v="Touma (Thomas), Mrs Darwin"/>
    <x v="0"/>
    <x v="75"/>
    <s v="female"/>
    <x v="1"/>
  </r>
  <r>
    <s v="Touma (Thomas), Master George"/>
    <x v="0"/>
    <x v="75"/>
    <s v="male"/>
    <x v="1"/>
  </r>
  <r>
    <s v="Touma (Thomas), Miss Hannah"/>
    <x v="0"/>
    <x v="75"/>
    <s v="female"/>
    <x v="1"/>
  </r>
  <r>
    <s v="Turcin, Mr Stefan"/>
    <x v="0"/>
    <x v="75"/>
    <s v="male"/>
    <x v="1"/>
  </r>
  <r>
    <s v="Uzelas, Mr Joso"/>
    <x v="0"/>
    <x v="75"/>
    <s v="male"/>
    <x v="1"/>
  </r>
  <r>
    <s v="Van Billiard, Mr Austin Blyler"/>
    <x v="0"/>
    <x v="75"/>
    <s v="male"/>
    <x v="1"/>
  </r>
  <r>
    <s v="Van Billiard, Master James William"/>
    <x v="0"/>
    <x v="75"/>
    <s v="male"/>
    <x v="1"/>
  </r>
  <r>
    <s v="Van Billiard, Master Walter John"/>
    <x v="0"/>
    <x v="75"/>
    <s v="male"/>
    <x v="1"/>
  </r>
  <r>
    <s v="Vassilios, Mr Catavelas"/>
    <x v="0"/>
    <x v="75"/>
    <s v="male"/>
    <x v="1"/>
  </r>
  <r>
    <s v="Ware, Mr Frederick"/>
    <x v="0"/>
    <x v="75"/>
    <s v="male"/>
    <x v="1"/>
  </r>
  <r>
    <s v="Warren, Mr Charles William"/>
    <x v="0"/>
    <x v="75"/>
    <s v="male"/>
    <x v="1"/>
  </r>
  <r>
    <s v="Wazli, Mr Yousif"/>
    <x v="0"/>
    <x v="75"/>
    <s v="male"/>
    <x v="1"/>
  </r>
  <r>
    <s v="Webber, Mr James"/>
    <x v="0"/>
    <x v="75"/>
    <s v="male"/>
    <x v="1"/>
  </r>
  <r>
    <s v="Wennerstrom, Mr August Edvard"/>
    <x v="0"/>
    <x v="75"/>
    <s v="male"/>
    <x v="0"/>
  </r>
  <r>
    <s v="Wenzel, Mr Linhart"/>
    <x v="0"/>
    <x v="75"/>
    <s v="male"/>
    <x v="1"/>
  </r>
  <r>
    <s v="Willer, Mr Aaron"/>
    <x v="0"/>
    <x v="75"/>
    <s v="male"/>
    <x v="1"/>
  </r>
  <r>
    <s v="Willey, Mr Edward"/>
    <x v="0"/>
    <x v="75"/>
    <s v="male"/>
    <x v="1"/>
  </r>
  <r>
    <s v="Williams, Mr Howard Hugh"/>
    <x v="0"/>
    <x v="75"/>
    <s v="male"/>
    <x v="1"/>
  </r>
  <r>
    <s v="Wiseman, Mr Phillippe"/>
    <x v="0"/>
    <x v="75"/>
    <s v="male"/>
    <x v="1"/>
  </r>
  <r>
    <s v="Yalsevac, Mr Ivan"/>
    <x v="0"/>
    <x v="75"/>
    <s v="male"/>
    <x v="0"/>
  </r>
  <r>
    <s v="Youssef, Mr Gerios"/>
    <x v="0"/>
    <x v="75"/>
    <s v="male"/>
    <x v="1"/>
  </r>
  <r>
    <s v="Zabour, Miss Hileni"/>
    <x v="0"/>
    <x v="75"/>
    <s v="female"/>
    <x v="1"/>
  </r>
  <r>
    <s v="Zabour, Miss Tamini"/>
    <x v="0"/>
    <x v="75"/>
    <s v="female"/>
    <x v="1"/>
  </r>
  <r>
    <m/>
    <x v="3"/>
    <x v="75"/>
    <m/>
    <x v="2"/>
  </r>
  <r>
    <m/>
    <x v="3"/>
    <x v="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93F31-15A1-4128-9A64-0751BE71777C}" name="Tableau croisé dynamique3" cacheId="1" dataOnRows="1" applyNumberFormats="0" applyBorderFormats="0" applyFontFormats="0" applyPatternFormats="0" applyAlignmentFormats="0" applyWidthHeightFormats="1" dataCaption="Moyenne" updatedVersion="6" minRefreshableVersion="3" useAutoFormatting="1" itemPrintTitles="1" createdVersion="6" indent="0" outline="1" outlineData="1" multipleFieldFilters="0">
  <location ref="I61:M66" firstHeaderRow="1" firstDataRow="2" firstDataCol="1"/>
  <pivotFields count="5">
    <pivotField dataField="1" showAll="0">
      <items count="7">
        <item h="1"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axis="axisCol" showAll="0">
      <items count="5">
        <item x="0"/>
        <item x="1"/>
        <item x="2"/>
        <item h="1" x="3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4"/>
  </colFields>
  <colItems count="4">
    <i>
      <x/>
    </i>
    <i>
      <x v="1"/>
    </i>
    <i>
      <x v="2"/>
    </i>
    <i t="grand">
      <x/>
    </i>
  </colItems>
  <dataFields count="4">
    <dataField name="Moy. Sepal_Length" fld="0" subtotal="average" baseField="4" baseItem="0"/>
    <dataField name="Moy. Sepal_Width" fld="1" subtotal="average" baseField="4" baseItem="0"/>
    <dataField name="Moy. Petal_Length" fld="2" subtotal="average" baseField="4" baseItem="0"/>
    <dataField name="Moy. Petal_Width" fld="3" subtotal="average" baseField="4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4141F-390F-4E94-B0DB-C9F4CEA00FC3}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I52:J57" firstHeaderRow="1" firstDataRow="1" firstDataCol="1"/>
  <pivotFields count="5">
    <pivotField axis="axisRow" dataField="1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mbre de Sepal_Length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5C64C-EFE0-458C-AA10-1F250AC653CC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Species">
  <location ref="I44:M48" firstHeaderRow="0" firstDataRow="1" firstDataCol="1"/>
  <pivotFields count="1"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effectif" fld="0" subtotal="count" baseField="0" baseItem="0"/>
    <dataField name="effectif cum." fld="0" subtotal="count" showDataAs="runTotal" baseField="0" baseItem="0"/>
    <dataField name="fréquence" fld="0" subtotal="count" showDataAs="percentOfTotal" baseField="0" baseItem="0" numFmtId="9"/>
    <dataField name="Fréquence cum." fld="0" subtotal="count" baseField="0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1">
    <format dxfId="2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A25E8-9ECB-4B87-AAB4-C9988B5FDCC5}" name="Tableau croisé dynamique42" cacheId="1" applyNumberFormats="0" applyBorderFormats="0" applyFontFormats="0" applyPatternFormats="0" applyAlignmentFormats="0" applyWidthHeightFormats="1" dataCaption="Moyenne" updatedVersion="8" minRefreshableVersion="3" useAutoFormatting="1" itemPrintTitles="1" createdVersion="6" indent="0" outline="1" outlineData="1" multipleFieldFilters="0">
  <location ref="I71:K75" firstHeaderRow="0" firstDataRow="1" firstDataCol="1"/>
  <pivotFields count="5">
    <pivotField dataField="1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Sepal_Length" fld="0" subtotal="average" baseField="4" baseItem="0"/>
    <dataField name="Varp de Sepal_Length" fld="0" subtotal="varp" baseField="4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B63F9-A856-4ACD-B0E0-21D1F3184380}" name="Tableau croisé dynamique10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 rowHeaderCaption="Pclass" colHeaderCaption="Survived">
  <location ref="I50:L56" firstHeaderRow="1" firstDataRow="2" firstDataCol="1"/>
  <pivotFields count="5">
    <pivotField dataField="1" showAll="0"/>
    <pivotField showAll="0"/>
    <pivotField axis="axisRow" showAll="0">
      <items count="7">
        <item h="1"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Effectif" fld="0" subtotal="count" baseField="1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38C9E-4DAE-4AEA-B232-672F3ECEA06D}" name="Tableau croisé dynamique9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 rowHeaderCaption="Pclass" colHeaderCaption="Survived">
  <location ref="I37:L42" firstHeaderRow="1" firstDataRow="2" firstDataCol="1"/>
  <pivotFields count="5"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Col" showAll="0">
      <items count="4">
        <item x="1"/>
        <item x="0"/>
        <item h="1"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Effectif" fld="0" subtotal="count" baseField="1" baseItem="0"/>
  </dataFields>
  <chartFormats count="2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3C592-6D56-43E3-8F24-EC81B9FC81BA}" name="Tableau croisé dynamique8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5" rowHeaderCaption="Pclass">
  <location ref="I26:J29" firstHeaderRow="1" firstDataRow="1" firstDataCol="1"/>
  <pivotFields count="5"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dataField="1" showAll="0">
      <items count="4">
        <item x="1"/>
        <item x="0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Effectif" fld="4" subtotal="count" showDataAs="percentOfTotal" baseField="4" baseItem="1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AFE11-5061-4C2C-B32B-58F401D6C301}" name="Tableau croisé dynamique7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 rowHeaderCaption="Pclass">
  <location ref="I15:K19" firstHeaderRow="0" firstDataRow="1" firstDataCol="1"/>
  <pivotFields count="5">
    <pivotField showAll="0"/>
    <pivotField axis="axisRow" dataField="1" showAll="0">
      <items count="5">
        <item x="2"/>
        <item x="1"/>
        <item x="0"/>
        <item h="1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Effectif" fld="1" subtotal="count" baseField="0" baseItem="0"/>
    <dataField name="Fréquence" fld="1" subtotal="count" showDataAs="percentOfTotal" baseField="1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763FE-A400-4E9F-A3F8-85D87AE95230}">
  <dimension ref="A1:AF151"/>
  <sheetViews>
    <sheetView zoomScale="115" zoomScaleNormal="115" workbookViewId="0">
      <pane xSplit="6" ySplit="1" topLeftCell="R86" activePane="bottomRight" state="frozen"/>
      <selection pane="topRight" activeCell="G1" sqref="G1"/>
      <selection pane="bottomLeft" activeCell="A2" sqref="A2"/>
      <selection pane="bottomRight" activeCell="F1" sqref="F1"/>
    </sheetView>
  </sheetViews>
  <sheetFormatPr baseColWidth="10" defaultRowHeight="15" x14ac:dyDescent="0.25"/>
  <cols>
    <col min="1" max="1" width="4.42578125" style="2" bestFit="1" customWidth="1"/>
    <col min="2" max="2" width="12.85546875" style="2" bestFit="1" customWidth="1"/>
    <col min="3" max="3" width="12.28515625" style="2" bestFit="1" customWidth="1"/>
    <col min="4" max="4" width="12.5703125" style="2" bestFit="1" customWidth="1"/>
    <col min="5" max="5" width="12" style="2" bestFit="1" customWidth="1"/>
    <col min="6" max="6" width="9.7109375" style="2" bestFit="1" customWidth="1"/>
    <col min="8" max="8" width="2.140625" customWidth="1"/>
    <col min="9" max="9" width="24.7109375" bestFit="1" customWidth="1"/>
    <col min="10" max="10" width="23.85546875" bestFit="1" customWidth="1"/>
    <col min="11" max="11" width="9.7109375" bestFit="1" customWidth="1"/>
    <col min="12" max="12" width="8.42578125" bestFit="1" customWidth="1"/>
    <col min="13" max="14" width="12.5703125" bestFit="1" customWidth="1"/>
    <col min="15" max="15" width="8.7109375" customWidth="1"/>
    <col min="16" max="16" width="24.5703125" bestFit="1" customWidth="1"/>
    <col min="17" max="17" width="16.5703125" customWidth="1"/>
    <col min="18" max="18" width="15" customWidth="1"/>
    <col min="19" max="19" width="8.42578125" bestFit="1" customWidth="1"/>
    <col min="26" max="26" width="2.140625" customWidth="1"/>
    <col min="27" max="27" width="3.7109375" customWidth="1"/>
    <col min="28" max="28" width="19.28515625" bestFit="1" customWidth="1"/>
    <col min="29" max="29" width="12.85546875" bestFit="1" customWidth="1"/>
    <col min="30" max="30" width="12.28515625" bestFit="1" customWidth="1"/>
    <col min="31" max="31" width="12.5703125" bestFit="1" customWidth="1"/>
    <col min="32" max="32" width="12" bestFit="1" customWidth="1"/>
  </cols>
  <sheetData>
    <row r="1" spans="1:32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H1" s="5"/>
      <c r="I1" s="4" t="s">
        <v>9</v>
      </c>
      <c r="O1" s="5"/>
      <c r="P1" s="4" t="s">
        <v>51</v>
      </c>
      <c r="Z1" s="5"/>
      <c r="AA1" s="4" t="s">
        <v>52</v>
      </c>
    </row>
    <row r="2" spans="1:32" x14ac:dyDescent="0.25">
      <c r="A2" s="2">
        <v>1</v>
      </c>
      <c r="B2" s="2">
        <v>5.0999999999999996</v>
      </c>
      <c r="C2" s="2">
        <v>3.5</v>
      </c>
      <c r="D2" s="2">
        <v>1.4</v>
      </c>
      <c r="E2" s="2">
        <v>0.2</v>
      </c>
      <c r="F2" s="2" t="s">
        <v>2</v>
      </c>
      <c r="H2" s="5"/>
      <c r="O2" s="5"/>
      <c r="Z2" s="5"/>
    </row>
    <row r="3" spans="1:32" x14ac:dyDescent="0.25">
      <c r="A3" s="2">
        <v>2</v>
      </c>
      <c r="B3" s="2">
        <v>4.9000000000000004</v>
      </c>
      <c r="C3" s="2">
        <v>3</v>
      </c>
      <c r="D3" s="2">
        <v>1.4</v>
      </c>
      <c r="E3" s="2">
        <v>0.2</v>
      </c>
      <c r="F3" s="2" t="s">
        <v>2</v>
      </c>
      <c r="H3" s="5"/>
      <c r="O3" s="5"/>
      <c r="P3" s="6" t="s">
        <v>49</v>
      </c>
      <c r="Z3" s="5"/>
      <c r="AA3" s="4" t="s">
        <v>56</v>
      </c>
    </row>
    <row r="4" spans="1:32" x14ac:dyDescent="0.25">
      <c r="A4" s="2">
        <v>3</v>
      </c>
      <c r="B4" s="2">
        <v>4.7</v>
      </c>
      <c r="C4" s="2">
        <v>3.2</v>
      </c>
      <c r="D4" s="2">
        <v>1.3</v>
      </c>
      <c r="E4" s="2">
        <v>0.2</v>
      </c>
      <c r="F4" s="2" t="s">
        <v>2</v>
      </c>
      <c r="H4" s="5"/>
      <c r="O4" s="5"/>
      <c r="Z4" s="5"/>
    </row>
    <row r="5" spans="1:32" x14ac:dyDescent="0.25">
      <c r="A5" s="2">
        <v>4</v>
      </c>
      <c r="B5" s="2">
        <v>4.5999999999999996</v>
      </c>
      <c r="C5" s="2">
        <v>3.1</v>
      </c>
      <c r="D5" s="2">
        <v>1.5</v>
      </c>
      <c r="E5" s="2">
        <v>0.2</v>
      </c>
      <c r="F5" s="2" t="s">
        <v>2</v>
      </c>
      <c r="H5" s="5"/>
      <c r="O5" s="5"/>
      <c r="R5" s="34"/>
      <c r="S5" s="35"/>
      <c r="T5" s="35"/>
      <c r="U5" s="35"/>
      <c r="V5" s="35"/>
      <c r="W5" s="35"/>
      <c r="X5" s="36"/>
      <c r="Z5" s="5"/>
      <c r="AA5" s="6" t="s">
        <v>1409</v>
      </c>
    </row>
    <row r="6" spans="1:32" x14ac:dyDescent="0.25">
      <c r="A6" s="2">
        <v>5</v>
      </c>
      <c r="B6" s="2">
        <v>5</v>
      </c>
      <c r="C6" s="2">
        <v>3.6</v>
      </c>
      <c r="D6" s="2">
        <v>1.4</v>
      </c>
      <c r="E6" s="2">
        <v>0.2</v>
      </c>
      <c r="F6" s="2" t="s">
        <v>2</v>
      </c>
      <c r="H6" s="5"/>
      <c r="O6" s="5"/>
      <c r="R6" s="37"/>
      <c r="X6" s="16"/>
      <c r="Z6" s="5"/>
    </row>
    <row r="7" spans="1:32" x14ac:dyDescent="0.25">
      <c r="A7" s="2">
        <v>6</v>
      </c>
      <c r="B7" s="2">
        <v>5.4</v>
      </c>
      <c r="C7" s="2">
        <v>3.9</v>
      </c>
      <c r="D7" s="2">
        <v>1.7</v>
      </c>
      <c r="E7" s="2">
        <v>0.4</v>
      </c>
      <c r="F7" s="2" t="s">
        <v>2</v>
      </c>
      <c r="H7" s="5"/>
      <c r="O7" s="5"/>
      <c r="R7" s="37"/>
      <c r="X7" s="16"/>
      <c r="Z7" s="5"/>
    </row>
    <row r="8" spans="1:32" x14ac:dyDescent="0.25">
      <c r="A8" s="2">
        <v>7</v>
      </c>
      <c r="B8" s="2">
        <v>4.5999999999999996</v>
      </c>
      <c r="C8" s="2">
        <v>3.4</v>
      </c>
      <c r="D8" s="2">
        <v>1.4</v>
      </c>
      <c r="E8" s="2">
        <v>0.3</v>
      </c>
      <c r="F8" s="2" t="s">
        <v>2</v>
      </c>
      <c r="H8" s="5"/>
      <c r="O8" s="5"/>
      <c r="R8" s="37"/>
      <c r="X8" s="16"/>
      <c r="Z8" s="5"/>
      <c r="AB8" s="34"/>
      <c r="AC8" s="35"/>
      <c r="AD8" s="35"/>
      <c r="AE8" s="35"/>
      <c r="AF8" s="36"/>
    </row>
    <row r="9" spans="1:32" x14ac:dyDescent="0.25">
      <c r="A9" s="2">
        <v>8</v>
      </c>
      <c r="B9" s="2">
        <v>5</v>
      </c>
      <c r="C9" s="2">
        <v>3.4</v>
      </c>
      <c r="D9" s="2">
        <v>1.5</v>
      </c>
      <c r="E9" s="2">
        <v>0.2</v>
      </c>
      <c r="F9" s="2" t="s">
        <v>2</v>
      </c>
      <c r="H9" s="5"/>
      <c r="O9" s="5"/>
      <c r="R9" s="37"/>
      <c r="X9" s="16"/>
      <c r="Z9" s="5"/>
      <c r="AB9" s="37"/>
      <c r="AF9" s="16"/>
    </row>
    <row r="10" spans="1:32" x14ac:dyDescent="0.25">
      <c r="A10" s="2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2" t="s">
        <v>2</v>
      </c>
      <c r="H10" s="5"/>
      <c r="O10" s="5"/>
      <c r="R10" s="37"/>
      <c r="X10" s="16"/>
      <c r="Z10" s="5"/>
      <c r="AB10" s="37"/>
      <c r="AF10" s="16"/>
    </row>
    <row r="11" spans="1:32" x14ac:dyDescent="0.25">
      <c r="A11" s="2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2" t="s">
        <v>2</v>
      </c>
      <c r="H11" s="5"/>
      <c r="O11" s="5"/>
      <c r="R11" s="37"/>
      <c r="X11" s="16"/>
      <c r="Z11" s="5"/>
      <c r="AB11" s="37"/>
      <c r="AF11" s="16"/>
    </row>
    <row r="12" spans="1:32" x14ac:dyDescent="0.25">
      <c r="A12" s="2">
        <v>11</v>
      </c>
      <c r="B12" s="2">
        <v>5.4</v>
      </c>
      <c r="C12" s="2">
        <v>3.7</v>
      </c>
      <c r="D12" s="2">
        <v>1.5</v>
      </c>
      <c r="E12" s="2">
        <v>0.2</v>
      </c>
      <c r="F12" s="2" t="s">
        <v>2</v>
      </c>
      <c r="H12" s="5"/>
      <c r="I12" s="4" t="s">
        <v>10</v>
      </c>
      <c r="O12" s="5"/>
      <c r="R12" s="37"/>
      <c r="X12" s="16"/>
      <c r="Z12" s="5"/>
      <c r="AB12" s="37"/>
      <c r="AF12" s="16"/>
    </row>
    <row r="13" spans="1:32" x14ac:dyDescent="0.25">
      <c r="A13" s="2">
        <v>12</v>
      </c>
      <c r="B13" s="2">
        <v>4.8</v>
      </c>
      <c r="C13" s="2">
        <v>3.4</v>
      </c>
      <c r="D13" s="2">
        <v>1.6</v>
      </c>
      <c r="E13" s="2">
        <v>0.2</v>
      </c>
      <c r="F13" s="2" t="s">
        <v>2</v>
      </c>
      <c r="H13" s="5"/>
      <c r="O13" s="5"/>
      <c r="R13" s="38"/>
      <c r="S13" s="39"/>
      <c r="T13" s="39"/>
      <c r="U13" s="39"/>
      <c r="V13" s="39"/>
      <c r="W13" s="39"/>
      <c r="X13" s="19"/>
      <c r="Z13" s="5"/>
      <c r="AB13" s="37"/>
      <c r="AF13" s="16"/>
    </row>
    <row r="14" spans="1:32" x14ac:dyDescent="0.25">
      <c r="A14" s="2">
        <v>13</v>
      </c>
      <c r="B14" s="2">
        <v>4.8</v>
      </c>
      <c r="C14" s="2">
        <v>3</v>
      </c>
      <c r="D14" s="2">
        <v>1.4</v>
      </c>
      <c r="E14" s="2">
        <v>0.1</v>
      </c>
      <c r="F14" s="2" t="s">
        <v>2</v>
      </c>
      <c r="H14" s="5"/>
      <c r="I14" s="24" t="s">
        <v>15</v>
      </c>
      <c r="O14" s="5"/>
      <c r="Z14" s="5"/>
      <c r="AB14" s="37"/>
      <c r="AF14" s="16"/>
    </row>
    <row r="15" spans="1:32" x14ac:dyDescent="0.25">
      <c r="A15" s="2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2" t="s">
        <v>2</v>
      </c>
      <c r="H15" s="5"/>
      <c r="I15" s="4"/>
      <c r="O15" s="5"/>
      <c r="Z15" s="5"/>
      <c r="AB15" s="37"/>
      <c r="AF15" s="16"/>
    </row>
    <row r="16" spans="1:32" x14ac:dyDescent="0.25">
      <c r="A16" s="2">
        <v>15</v>
      </c>
      <c r="B16" s="2">
        <v>5.8</v>
      </c>
      <c r="C16" s="2">
        <v>4</v>
      </c>
      <c r="D16" s="2">
        <v>1.2</v>
      </c>
      <c r="E16" s="2">
        <v>0.2</v>
      </c>
      <c r="F16" s="2" t="s">
        <v>2</v>
      </c>
      <c r="H16" s="5"/>
      <c r="J16" s="20" t="s">
        <v>5</v>
      </c>
      <c r="K16" s="20" t="s">
        <v>6</v>
      </c>
      <c r="L16" s="20" t="s">
        <v>7</v>
      </c>
      <c r="M16" s="20" t="s">
        <v>8</v>
      </c>
      <c r="O16" s="5"/>
      <c r="Z16" s="5"/>
      <c r="AB16" s="37"/>
      <c r="AF16" s="16"/>
    </row>
    <row r="17" spans="1:32" x14ac:dyDescent="0.25">
      <c r="A17" s="2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2" t="s">
        <v>2</v>
      </c>
      <c r="H17" s="5"/>
      <c r="I17" s="20" t="s">
        <v>13</v>
      </c>
      <c r="J17" s="27"/>
      <c r="K17" s="27"/>
      <c r="L17" s="27"/>
      <c r="M17" s="27"/>
      <c r="O17" s="5"/>
      <c r="Z17" s="5"/>
      <c r="AB17" s="38"/>
      <c r="AC17" s="39"/>
      <c r="AD17" s="39"/>
      <c r="AE17" s="39"/>
      <c r="AF17" s="19"/>
    </row>
    <row r="18" spans="1:32" x14ac:dyDescent="0.25">
      <c r="A18" s="2">
        <v>17</v>
      </c>
      <c r="B18" s="2">
        <v>5.4</v>
      </c>
      <c r="C18" s="2">
        <v>3.9</v>
      </c>
      <c r="D18" s="2">
        <v>1.3</v>
      </c>
      <c r="E18" s="2">
        <v>0.4</v>
      </c>
      <c r="F18" s="2" t="s">
        <v>2</v>
      </c>
      <c r="H18" s="5"/>
      <c r="I18" s="20" t="s">
        <v>11</v>
      </c>
      <c r="J18" s="33"/>
      <c r="K18" s="33"/>
      <c r="L18" s="33"/>
      <c r="M18" s="33"/>
      <c r="O18" s="5"/>
      <c r="Z18" s="5"/>
    </row>
    <row r="19" spans="1:32" x14ac:dyDescent="0.25">
      <c r="A19" s="2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2" t="s">
        <v>2</v>
      </c>
      <c r="H19" s="5"/>
      <c r="I19" s="20" t="s">
        <v>12</v>
      </c>
      <c r="J19" s="33"/>
      <c r="K19" s="33"/>
      <c r="L19" s="33"/>
      <c r="M19" s="33"/>
      <c r="O19" s="5"/>
      <c r="Z19" s="5"/>
    </row>
    <row r="20" spans="1:32" x14ac:dyDescent="0.25">
      <c r="A20" s="2">
        <v>19</v>
      </c>
      <c r="B20" s="2">
        <v>5.7</v>
      </c>
      <c r="C20" s="2">
        <v>3.8</v>
      </c>
      <c r="D20" s="2">
        <v>1.7</v>
      </c>
      <c r="E20" s="2">
        <v>0.3</v>
      </c>
      <c r="F20" s="2" t="s">
        <v>2</v>
      </c>
      <c r="H20" s="5"/>
      <c r="I20" s="20" t="s">
        <v>14</v>
      </c>
      <c r="J20" s="27"/>
      <c r="K20" s="27"/>
      <c r="L20" s="27"/>
      <c r="M20" s="27"/>
      <c r="O20" s="5"/>
      <c r="Z20" s="5"/>
    </row>
    <row r="21" spans="1:32" x14ac:dyDescent="0.25">
      <c r="A21" s="2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2" t="s">
        <v>2</v>
      </c>
      <c r="H21" s="5"/>
      <c r="O21" s="5"/>
      <c r="P21" s="46" t="s">
        <v>50</v>
      </c>
      <c r="Q21" s="46"/>
      <c r="R21" s="46"/>
      <c r="S21" s="46"/>
      <c r="T21" s="46"/>
      <c r="U21" s="46"/>
      <c r="V21" s="46"/>
      <c r="W21" s="46"/>
      <c r="X21" s="46"/>
      <c r="Z21" s="5"/>
    </row>
    <row r="22" spans="1:32" x14ac:dyDescent="0.25">
      <c r="A22" s="2">
        <v>21</v>
      </c>
      <c r="B22" s="2">
        <v>5.4</v>
      </c>
      <c r="C22" s="2">
        <v>3.4</v>
      </c>
      <c r="D22" s="2">
        <v>1.7</v>
      </c>
      <c r="E22" s="2">
        <v>0.2</v>
      </c>
      <c r="F22" s="2" t="s">
        <v>2</v>
      </c>
      <c r="H22" s="5"/>
      <c r="I22" s="24" t="s">
        <v>16</v>
      </c>
      <c r="O22" s="5"/>
      <c r="P22" s="46"/>
      <c r="Q22" s="46"/>
      <c r="R22" s="46"/>
      <c r="S22" s="46"/>
      <c r="T22" s="46"/>
      <c r="U22" s="46"/>
      <c r="V22" s="46"/>
      <c r="W22" s="46"/>
      <c r="X22" s="46"/>
      <c r="Z22" s="5"/>
    </row>
    <row r="23" spans="1:32" x14ac:dyDescent="0.25">
      <c r="A23" s="2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2" t="s">
        <v>2</v>
      </c>
      <c r="H23" s="5"/>
      <c r="O23" s="5"/>
      <c r="Z23" s="5"/>
    </row>
    <row r="24" spans="1:32" x14ac:dyDescent="0.25">
      <c r="A24" s="2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2" t="s">
        <v>2</v>
      </c>
      <c r="H24" s="5"/>
      <c r="I24" s="20" t="s">
        <v>17</v>
      </c>
      <c r="J24" s="27"/>
      <c r="K24" s="27"/>
      <c r="L24" s="27"/>
      <c r="M24" s="27"/>
      <c r="O24" s="5"/>
      <c r="Q24" s="47" t="s">
        <v>5</v>
      </c>
      <c r="R24" s="48"/>
      <c r="S24" s="49"/>
      <c r="U24" s="34"/>
      <c r="V24" s="35"/>
      <c r="W24" s="35"/>
      <c r="X24" s="36"/>
      <c r="Z24" s="5"/>
      <c r="AA24" s="6" t="s">
        <v>53</v>
      </c>
    </row>
    <row r="25" spans="1:32" x14ac:dyDescent="0.25">
      <c r="A25" s="2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2" t="s">
        <v>2</v>
      </c>
      <c r="H25" s="5"/>
      <c r="I25" s="20" t="s">
        <v>18</v>
      </c>
      <c r="J25" s="27"/>
      <c r="K25" s="27"/>
      <c r="L25" s="27"/>
      <c r="M25" s="27"/>
      <c r="O25" s="5"/>
      <c r="Q25" s="12" t="s">
        <v>2</v>
      </c>
      <c r="R25" s="13" t="s">
        <v>3</v>
      </c>
      <c r="S25" s="14" t="s">
        <v>4</v>
      </c>
      <c r="U25" s="37"/>
      <c r="X25" s="16"/>
      <c r="Z25" s="5"/>
    </row>
    <row r="26" spans="1:32" x14ac:dyDescent="0.25">
      <c r="A26" s="2">
        <v>25</v>
      </c>
      <c r="B26" s="2">
        <v>4.8</v>
      </c>
      <c r="C26" s="2">
        <v>3.4</v>
      </c>
      <c r="D26" s="2">
        <v>1.9</v>
      </c>
      <c r="E26" s="2">
        <v>0.2</v>
      </c>
      <c r="F26" s="2" t="s">
        <v>2</v>
      </c>
      <c r="H26" s="5"/>
      <c r="I26" s="20" t="s">
        <v>19</v>
      </c>
      <c r="J26" s="27"/>
      <c r="K26" s="27"/>
      <c r="L26" s="27"/>
      <c r="M26" s="27"/>
      <c r="O26" s="5"/>
      <c r="Q26" s="15">
        <v>5.0999999999999996</v>
      </c>
      <c r="R26" s="2">
        <v>7</v>
      </c>
      <c r="S26" s="16">
        <v>6.3</v>
      </c>
      <c r="U26" s="37"/>
      <c r="X26" s="16"/>
      <c r="Z26" s="5"/>
      <c r="AB26" s="28" t="s">
        <v>54</v>
      </c>
      <c r="AC26" s="32"/>
    </row>
    <row r="27" spans="1:32" x14ac:dyDescent="0.25">
      <c r="A27" s="2">
        <v>26</v>
      </c>
      <c r="B27" s="2">
        <v>5</v>
      </c>
      <c r="C27" s="2">
        <v>3</v>
      </c>
      <c r="D27" s="2">
        <v>1.6</v>
      </c>
      <c r="E27" s="2">
        <v>0.2</v>
      </c>
      <c r="F27" s="2" t="s">
        <v>2</v>
      </c>
      <c r="H27" s="5"/>
      <c r="I27" s="20" t="s">
        <v>20</v>
      </c>
      <c r="J27" s="27"/>
      <c r="K27" s="27"/>
      <c r="L27" s="27"/>
      <c r="M27" s="27"/>
      <c r="O27" s="5"/>
      <c r="Q27" s="15">
        <v>4.9000000000000004</v>
      </c>
      <c r="R27" s="2">
        <v>6.4</v>
      </c>
      <c r="S27" s="16">
        <v>5.8</v>
      </c>
      <c r="U27" s="37"/>
      <c r="X27" s="16"/>
      <c r="Z27" s="5"/>
      <c r="AB27" s="28" t="s">
        <v>55</v>
      </c>
      <c r="AC27" s="32"/>
    </row>
    <row r="28" spans="1:32" x14ac:dyDescent="0.25">
      <c r="A28" s="2">
        <v>27</v>
      </c>
      <c r="B28" s="2">
        <v>5</v>
      </c>
      <c r="C28" s="2">
        <v>3.4</v>
      </c>
      <c r="D28" s="2">
        <v>1.6</v>
      </c>
      <c r="E28" s="2">
        <v>0.4</v>
      </c>
      <c r="F28" s="2" t="s">
        <v>2</v>
      </c>
      <c r="H28" s="5"/>
      <c r="I28" s="20" t="s">
        <v>21</v>
      </c>
      <c r="J28" s="27"/>
      <c r="K28" s="27"/>
      <c r="L28" s="27"/>
      <c r="M28" s="27"/>
      <c r="O28" s="5"/>
      <c r="Q28" s="15">
        <v>4.7</v>
      </c>
      <c r="R28" s="2">
        <v>6.9</v>
      </c>
      <c r="S28" s="16">
        <v>7.1</v>
      </c>
      <c r="U28" s="37"/>
      <c r="X28" s="16"/>
      <c r="Z28" s="5"/>
    </row>
    <row r="29" spans="1:32" x14ac:dyDescent="0.25">
      <c r="A29" s="2">
        <v>28</v>
      </c>
      <c r="B29" s="2">
        <v>5.2</v>
      </c>
      <c r="C29" s="2">
        <v>3.5</v>
      </c>
      <c r="D29" s="2">
        <v>1.5</v>
      </c>
      <c r="E29" s="2">
        <v>0.2</v>
      </c>
      <c r="F29" s="2" t="s">
        <v>2</v>
      </c>
      <c r="H29" s="5"/>
      <c r="I29" s="20" t="s">
        <v>22</v>
      </c>
      <c r="J29" s="27"/>
      <c r="K29" s="27"/>
      <c r="L29" s="27"/>
      <c r="M29" s="27"/>
      <c r="O29" s="5"/>
      <c r="Q29" s="15">
        <v>4.5999999999999996</v>
      </c>
      <c r="R29" s="2">
        <v>5.5</v>
      </c>
      <c r="S29" s="16">
        <v>6.3</v>
      </c>
      <c r="U29" s="37"/>
      <c r="X29" s="16"/>
      <c r="Z29" s="5"/>
      <c r="AA29" s="6" t="s">
        <v>1410</v>
      </c>
    </row>
    <row r="30" spans="1:32" x14ac:dyDescent="0.25">
      <c r="A30" s="2">
        <v>29</v>
      </c>
      <c r="B30" s="2">
        <v>5.2</v>
      </c>
      <c r="C30" s="2">
        <v>3.4</v>
      </c>
      <c r="D30" s="2">
        <v>1.4</v>
      </c>
      <c r="E30" s="2">
        <v>0.2</v>
      </c>
      <c r="F30" s="2" t="s">
        <v>2</v>
      </c>
      <c r="H30" s="5"/>
      <c r="I30" s="20" t="s">
        <v>23</v>
      </c>
      <c r="J30" s="27"/>
      <c r="K30" s="27"/>
      <c r="L30" s="27"/>
      <c r="M30" s="27"/>
      <c r="O30" s="5"/>
      <c r="Q30" s="15">
        <v>5</v>
      </c>
      <c r="R30" s="2">
        <v>6.5</v>
      </c>
      <c r="S30" s="16">
        <v>6.5</v>
      </c>
      <c r="U30" s="37"/>
      <c r="X30" s="16"/>
      <c r="Z30" s="5"/>
    </row>
    <row r="31" spans="1:32" x14ac:dyDescent="0.25">
      <c r="A31" s="2">
        <v>30</v>
      </c>
      <c r="B31" s="2">
        <v>4.7</v>
      </c>
      <c r="C31" s="2">
        <v>3.2</v>
      </c>
      <c r="D31" s="2">
        <v>1.6</v>
      </c>
      <c r="E31" s="2">
        <v>0.2</v>
      </c>
      <c r="F31" s="2" t="s">
        <v>2</v>
      </c>
      <c r="H31" s="5"/>
      <c r="O31" s="5"/>
      <c r="Q31" s="15">
        <v>5.4</v>
      </c>
      <c r="R31" s="2">
        <v>5.7</v>
      </c>
      <c r="S31" s="16">
        <v>7.6</v>
      </c>
      <c r="U31" s="37"/>
      <c r="X31" s="16"/>
      <c r="Z31" s="5"/>
      <c r="AB31" s="34"/>
      <c r="AC31" s="35"/>
      <c r="AD31" s="35"/>
      <c r="AE31" s="35"/>
      <c r="AF31" s="36"/>
    </row>
    <row r="32" spans="1:32" x14ac:dyDescent="0.25">
      <c r="A32" s="2">
        <v>31</v>
      </c>
      <c r="B32" s="2">
        <v>4.8</v>
      </c>
      <c r="C32" s="2">
        <v>3.1</v>
      </c>
      <c r="D32" s="2">
        <v>1.6</v>
      </c>
      <c r="E32" s="2">
        <v>0.2</v>
      </c>
      <c r="F32" s="2" t="s">
        <v>2</v>
      </c>
      <c r="H32" s="5"/>
      <c r="I32" s="24" t="s">
        <v>24</v>
      </c>
      <c r="O32" s="5"/>
      <c r="Q32" s="15">
        <v>4.5999999999999996</v>
      </c>
      <c r="R32" s="2">
        <v>6.3</v>
      </c>
      <c r="S32" s="16">
        <v>4.9000000000000004</v>
      </c>
      <c r="U32" s="37"/>
      <c r="X32" s="16"/>
      <c r="Z32" s="5"/>
      <c r="AB32" s="37"/>
      <c r="AF32" s="16"/>
    </row>
    <row r="33" spans="1:32" x14ac:dyDescent="0.25">
      <c r="A33" s="2">
        <v>32</v>
      </c>
      <c r="B33" s="2">
        <v>5.4</v>
      </c>
      <c r="C33" s="2">
        <v>3.4</v>
      </c>
      <c r="D33" s="2">
        <v>1.5</v>
      </c>
      <c r="E33" s="2">
        <v>0.4</v>
      </c>
      <c r="F33" s="2" t="s">
        <v>2</v>
      </c>
      <c r="H33" s="5"/>
      <c r="O33" s="5"/>
      <c r="Q33" s="15">
        <v>5</v>
      </c>
      <c r="R33" s="2">
        <v>4.9000000000000004</v>
      </c>
      <c r="S33" s="16">
        <v>7.3</v>
      </c>
      <c r="U33" s="37"/>
      <c r="X33" s="16"/>
      <c r="Z33" s="5"/>
      <c r="AB33" s="37"/>
      <c r="AF33" s="16"/>
    </row>
    <row r="34" spans="1:32" x14ac:dyDescent="0.25">
      <c r="A34" s="2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2" t="s">
        <v>2</v>
      </c>
      <c r="H34" s="5"/>
      <c r="I34" s="20" t="s">
        <v>26</v>
      </c>
      <c r="J34" s="27"/>
      <c r="K34" s="27"/>
      <c r="L34" s="27"/>
      <c r="M34" s="27"/>
      <c r="O34" s="5"/>
      <c r="Q34" s="15">
        <v>4.4000000000000004</v>
      </c>
      <c r="R34" s="2">
        <v>6.6</v>
      </c>
      <c r="S34" s="16">
        <v>6.7</v>
      </c>
      <c r="U34" s="37"/>
      <c r="X34" s="16"/>
      <c r="Z34" s="5"/>
      <c r="AB34" s="37"/>
      <c r="AF34" s="16"/>
    </row>
    <row r="35" spans="1:32" x14ac:dyDescent="0.25">
      <c r="A35" s="2">
        <v>34</v>
      </c>
      <c r="B35" s="2">
        <v>5.5</v>
      </c>
      <c r="C35" s="2">
        <v>4.2</v>
      </c>
      <c r="D35" s="2">
        <v>1.4</v>
      </c>
      <c r="E35" s="2">
        <v>0.2</v>
      </c>
      <c r="F35" s="2" t="s">
        <v>2</v>
      </c>
      <c r="H35" s="5"/>
      <c r="I35" s="20" t="s">
        <v>25</v>
      </c>
      <c r="J35" s="27"/>
      <c r="K35" s="27"/>
      <c r="L35" s="27"/>
      <c r="M35" s="27"/>
      <c r="O35" s="5"/>
      <c r="Q35" s="15">
        <v>4.9000000000000004</v>
      </c>
      <c r="R35" s="2">
        <v>5.2</v>
      </c>
      <c r="S35" s="16">
        <v>7.2</v>
      </c>
      <c r="U35" s="37"/>
      <c r="X35" s="16"/>
      <c r="Z35" s="5"/>
      <c r="AB35" s="37"/>
      <c r="AF35" s="16"/>
    </row>
    <row r="36" spans="1:32" x14ac:dyDescent="0.25">
      <c r="A36" s="2">
        <v>35</v>
      </c>
      <c r="B36" s="2">
        <v>4.9000000000000004</v>
      </c>
      <c r="C36" s="2">
        <v>3.1</v>
      </c>
      <c r="D36" s="2">
        <v>1.5</v>
      </c>
      <c r="E36" s="2">
        <v>0.1</v>
      </c>
      <c r="F36" s="2" t="s">
        <v>2</v>
      </c>
      <c r="H36" s="5"/>
      <c r="I36" s="20" t="s">
        <v>27</v>
      </c>
      <c r="J36" s="32"/>
      <c r="K36" s="32"/>
      <c r="L36" s="32"/>
      <c r="M36" s="32"/>
      <c r="O36" s="5"/>
      <c r="Q36" s="15">
        <v>5.4</v>
      </c>
      <c r="R36" s="2">
        <v>5</v>
      </c>
      <c r="S36" s="16">
        <v>6.5</v>
      </c>
      <c r="U36" s="37"/>
      <c r="X36" s="16"/>
      <c r="Z36" s="5"/>
      <c r="AB36" s="37"/>
      <c r="AF36" s="16"/>
    </row>
    <row r="37" spans="1:32" x14ac:dyDescent="0.25">
      <c r="A37" s="2">
        <v>36</v>
      </c>
      <c r="B37" s="2">
        <v>5</v>
      </c>
      <c r="C37" s="2">
        <v>3.2</v>
      </c>
      <c r="D37" s="2">
        <v>1.2</v>
      </c>
      <c r="E37" s="2">
        <v>0.2</v>
      </c>
      <c r="F37" s="2" t="s">
        <v>2</v>
      </c>
      <c r="H37" s="5"/>
      <c r="I37" s="20" t="s">
        <v>28</v>
      </c>
      <c r="J37" s="32"/>
      <c r="K37" s="32"/>
      <c r="L37" s="32"/>
      <c r="M37" s="32"/>
      <c r="O37" s="5"/>
      <c r="Q37" s="15">
        <v>4.8</v>
      </c>
      <c r="R37" s="2">
        <v>5.9</v>
      </c>
      <c r="S37" s="16">
        <v>6.4</v>
      </c>
      <c r="U37" s="37"/>
      <c r="X37" s="16"/>
      <c r="Z37" s="5"/>
      <c r="AB37" s="37"/>
      <c r="AF37" s="16"/>
    </row>
    <row r="38" spans="1:32" x14ac:dyDescent="0.25">
      <c r="A38" s="2">
        <v>37</v>
      </c>
      <c r="B38" s="2">
        <v>5.5</v>
      </c>
      <c r="C38" s="2">
        <v>3.5</v>
      </c>
      <c r="D38" s="2">
        <v>1.3</v>
      </c>
      <c r="E38" s="2">
        <v>0.2</v>
      </c>
      <c r="F38" s="2" t="s">
        <v>2</v>
      </c>
      <c r="H38" s="5"/>
      <c r="O38" s="5"/>
      <c r="Q38" s="15">
        <v>4.8</v>
      </c>
      <c r="R38" s="2">
        <v>6</v>
      </c>
      <c r="S38" s="16">
        <v>6.8</v>
      </c>
      <c r="U38" s="37"/>
      <c r="X38" s="16"/>
      <c r="Z38" s="5"/>
      <c r="AB38" s="37"/>
      <c r="AF38" s="16"/>
    </row>
    <row r="39" spans="1:32" x14ac:dyDescent="0.25">
      <c r="A39" s="2">
        <v>38</v>
      </c>
      <c r="B39" s="2">
        <v>4.9000000000000004</v>
      </c>
      <c r="C39" s="2">
        <v>3.1</v>
      </c>
      <c r="D39" s="2">
        <v>1.5</v>
      </c>
      <c r="E39" s="2">
        <v>0.1</v>
      </c>
      <c r="F39" s="2" t="s">
        <v>2</v>
      </c>
      <c r="H39" s="5"/>
      <c r="O39" s="5"/>
      <c r="Q39" s="15">
        <v>4.3</v>
      </c>
      <c r="R39" s="2">
        <v>6.1</v>
      </c>
      <c r="S39" s="16">
        <v>5.7</v>
      </c>
      <c r="U39" s="37"/>
      <c r="X39" s="16"/>
      <c r="Z39" s="5"/>
      <c r="AB39" s="37"/>
      <c r="AF39" s="16"/>
    </row>
    <row r="40" spans="1:32" x14ac:dyDescent="0.25">
      <c r="A40" s="2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2" t="s">
        <v>2</v>
      </c>
      <c r="H40" s="5"/>
      <c r="I40" s="4" t="s">
        <v>35</v>
      </c>
      <c r="O40" s="5"/>
      <c r="Q40" s="15">
        <v>5.8</v>
      </c>
      <c r="R40" s="2">
        <v>5.6</v>
      </c>
      <c r="S40" s="16">
        <v>5.8</v>
      </c>
      <c r="U40" s="37"/>
      <c r="X40" s="16"/>
      <c r="Z40" s="5"/>
      <c r="AB40" s="38"/>
      <c r="AC40" s="39"/>
      <c r="AD40" s="39"/>
      <c r="AE40" s="39"/>
      <c r="AF40" s="19"/>
    </row>
    <row r="41" spans="1:32" x14ac:dyDescent="0.25">
      <c r="A41" s="2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2" t="s">
        <v>2</v>
      </c>
      <c r="H41" s="5"/>
      <c r="O41" s="5"/>
      <c r="Q41" s="15">
        <v>5.7</v>
      </c>
      <c r="R41" s="2">
        <v>6.7</v>
      </c>
      <c r="S41" s="16">
        <v>6.4</v>
      </c>
      <c r="U41" s="37"/>
      <c r="X41" s="16"/>
      <c r="Z41" s="5"/>
    </row>
    <row r="42" spans="1:32" x14ac:dyDescent="0.25">
      <c r="A42" s="2">
        <v>41</v>
      </c>
      <c r="B42" s="2">
        <v>5</v>
      </c>
      <c r="C42" s="2">
        <v>3.5</v>
      </c>
      <c r="D42" s="2">
        <v>1.3</v>
      </c>
      <c r="E42" s="2">
        <v>0.3</v>
      </c>
      <c r="F42" s="2" t="s">
        <v>2</v>
      </c>
      <c r="H42" s="5"/>
      <c r="I42" s="6" t="s">
        <v>36</v>
      </c>
      <c r="O42" s="5"/>
      <c r="Q42" s="15">
        <v>5.4</v>
      </c>
      <c r="R42" s="2">
        <v>5.6</v>
      </c>
      <c r="S42" s="16">
        <v>6.5</v>
      </c>
      <c r="U42" s="37"/>
      <c r="X42" s="16"/>
      <c r="Z42" s="5"/>
    </row>
    <row r="43" spans="1:32" x14ac:dyDescent="0.25">
      <c r="A43" s="2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2" t="s">
        <v>2</v>
      </c>
      <c r="H43" s="5"/>
      <c r="O43" s="5"/>
      <c r="Q43" s="15">
        <v>5.0999999999999996</v>
      </c>
      <c r="R43" s="2">
        <v>5.8</v>
      </c>
      <c r="S43" s="16">
        <v>7.7</v>
      </c>
      <c r="U43" s="37"/>
      <c r="X43" s="16"/>
      <c r="Z43" s="5"/>
    </row>
    <row r="44" spans="1:32" x14ac:dyDescent="0.25">
      <c r="A44" s="2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2" t="s">
        <v>2</v>
      </c>
      <c r="H44" s="5"/>
      <c r="O44" s="5"/>
      <c r="Q44" s="15">
        <v>5.7</v>
      </c>
      <c r="R44" s="2">
        <v>6.2</v>
      </c>
      <c r="S44" s="16">
        <v>7.7</v>
      </c>
      <c r="U44" s="37"/>
      <c r="X44" s="16"/>
      <c r="Z44" s="5"/>
    </row>
    <row r="45" spans="1:32" x14ac:dyDescent="0.25">
      <c r="A45" s="2">
        <v>44</v>
      </c>
      <c r="B45" s="2">
        <v>5</v>
      </c>
      <c r="C45" s="2">
        <v>3.5</v>
      </c>
      <c r="D45" s="2">
        <v>1.6</v>
      </c>
      <c r="E45" s="2">
        <v>0.6</v>
      </c>
      <c r="F45" s="2" t="s">
        <v>2</v>
      </c>
      <c r="H45" s="5"/>
      <c r="O45" s="5"/>
      <c r="Q45" s="15">
        <v>5.0999999999999996</v>
      </c>
      <c r="R45" s="2">
        <v>5.6</v>
      </c>
      <c r="S45" s="16">
        <v>6</v>
      </c>
      <c r="U45" s="37"/>
      <c r="X45" s="16"/>
      <c r="Z45" s="5"/>
    </row>
    <row r="46" spans="1:32" x14ac:dyDescent="0.25">
      <c r="A46" s="2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2" t="s">
        <v>2</v>
      </c>
      <c r="H46" s="5"/>
      <c r="O46" s="5"/>
      <c r="Q46" s="15">
        <v>5.4</v>
      </c>
      <c r="R46" s="2">
        <v>5.9</v>
      </c>
      <c r="S46" s="16">
        <v>6.9</v>
      </c>
      <c r="U46" s="37"/>
      <c r="X46" s="16"/>
      <c r="Z46" s="5"/>
    </row>
    <row r="47" spans="1:32" x14ac:dyDescent="0.25">
      <c r="A47" s="2">
        <v>46</v>
      </c>
      <c r="B47" s="2">
        <v>4.8</v>
      </c>
      <c r="C47" s="2">
        <v>3</v>
      </c>
      <c r="D47" s="2">
        <v>1.4</v>
      </c>
      <c r="E47" s="2">
        <v>0.3</v>
      </c>
      <c r="F47" s="2" t="s">
        <v>2</v>
      </c>
      <c r="H47" s="5"/>
      <c r="O47" s="5"/>
      <c r="Q47" s="15">
        <v>5.0999999999999996</v>
      </c>
      <c r="R47" s="2">
        <v>6.1</v>
      </c>
      <c r="S47" s="16">
        <v>5.6</v>
      </c>
      <c r="U47" s="37"/>
      <c r="X47" s="16"/>
      <c r="Z47" s="5"/>
    </row>
    <row r="48" spans="1:32" x14ac:dyDescent="0.25">
      <c r="A48" s="2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2" t="s">
        <v>2</v>
      </c>
      <c r="H48" s="5"/>
      <c r="O48" s="5"/>
      <c r="Q48" s="15">
        <v>4.5999999999999996</v>
      </c>
      <c r="R48" s="2">
        <v>6.3</v>
      </c>
      <c r="S48" s="16">
        <v>7.7</v>
      </c>
      <c r="U48" s="38"/>
      <c r="V48" s="39"/>
      <c r="W48" s="39"/>
      <c r="X48" s="19"/>
      <c r="Z48" s="5"/>
      <c r="AA48" s="6" t="s">
        <v>53</v>
      </c>
    </row>
    <row r="49" spans="1:32" x14ac:dyDescent="0.25">
      <c r="A49" s="2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2" t="s">
        <v>2</v>
      </c>
      <c r="H49" s="5"/>
      <c r="O49" s="5"/>
      <c r="Q49" s="15">
        <v>5.0999999999999996</v>
      </c>
      <c r="R49" s="2">
        <v>6.1</v>
      </c>
      <c r="S49" s="16">
        <v>6.3</v>
      </c>
      <c r="Z49" s="5"/>
    </row>
    <row r="50" spans="1:32" x14ac:dyDescent="0.25">
      <c r="A50" s="2">
        <v>49</v>
      </c>
      <c r="B50" s="2">
        <v>5.3</v>
      </c>
      <c r="C50" s="2">
        <v>3.7</v>
      </c>
      <c r="D50" s="2">
        <v>1.5</v>
      </c>
      <c r="E50" s="2">
        <v>0.2</v>
      </c>
      <c r="F50" s="2" t="s">
        <v>2</v>
      </c>
      <c r="H50" s="5"/>
      <c r="I50" s="6" t="s">
        <v>42</v>
      </c>
      <c r="O50" s="5"/>
      <c r="Q50" s="15">
        <v>4.8</v>
      </c>
      <c r="R50" s="2">
        <v>6.4</v>
      </c>
      <c r="S50" s="16">
        <v>6.7</v>
      </c>
      <c r="Z50" s="5"/>
    </row>
    <row r="51" spans="1:32" x14ac:dyDescent="0.25">
      <c r="A51" s="2">
        <v>50</v>
      </c>
      <c r="B51" s="2">
        <v>5</v>
      </c>
      <c r="C51" s="2">
        <v>3.3</v>
      </c>
      <c r="D51" s="2">
        <v>1.4</v>
      </c>
      <c r="E51" s="2">
        <v>0.2</v>
      </c>
      <c r="F51" s="2" t="s">
        <v>2</v>
      </c>
      <c r="H51" s="5"/>
      <c r="O51" s="5"/>
      <c r="Q51" s="15">
        <v>5</v>
      </c>
      <c r="R51" s="2">
        <v>6.6</v>
      </c>
      <c r="S51" s="16">
        <v>7.2</v>
      </c>
      <c r="Z51" s="5"/>
      <c r="AB51" s="28" t="s">
        <v>54</v>
      </c>
      <c r="AC51" s="32"/>
    </row>
    <row r="52" spans="1:32" x14ac:dyDescent="0.25">
      <c r="A52" s="2">
        <v>51</v>
      </c>
      <c r="B52" s="2">
        <v>7</v>
      </c>
      <c r="C52" s="2">
        <v>3.2</v>
      </c>
      <c r="D52" s="2">
        <v>4.7</v>
      </c>
      <c r="E52" s="2">
        <v>1.4</v>
      </c>
      <c r="F52" s="2" t="s">
        <v>3</v>
      </c>
      <c r="H52" s="5"/>
      <c r="O52" s="5"/>
      <c r="Q52" s="15">
        <v>5</v>
      </c>
      <c r="R52" s="2">
        <v>6.8</v>
      </c>
      <c r="S52" s="16">
        <v>6.2</v>
      </c>
      <c r="Z52" s="5"/>
      <c r="AB52" s="28" t="s">
        <v>55</v>
      </c>
      <c r="AC52" s="32"/>
    </row>
    <row r="53" spans="1:32" x14ac:dyDescent="0.25">
      <c r="A53" s="2">
        <v>52</v>
      </c>
      <c r="B53" s="2">
        <v>6.4</v>
      </c>
      <c r="C53" s="2">
        <v>3.2</v>
      </c>
      <c r="D53" s="2">
        <v>4.5</v>
      </c>
      <c r="E53" s="2">
        <v>1.5</v>
      </c>
      <c r="F53" s="2" t="s">
        <v>3</v>
      </c>
      <c r="H53" s="5"/>
      <c r="O53" s="5"/>
      <c r="Q53" s="15">
        <v>5.2</v>
      </c>
      <c r="R53" s="2">
        <v>6.7</v>
      </c>
      <c r="S53" s="16">
        <v>6.1</v>
      </c>
      <c r="Z53" s="5"/>
    </row>
    <row r="54" spans="1:32" x14ac:dyDescent="0.25">
      <c r="A54" s="2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2" t="s">
        <v>3</v>
      </c>
      <c r="H54" s="5"/>
      <c r="O54" s="5"/>
      <c r="Q54" s="15">
        <v>5.2</v>
      </c>
      <c r="R54" s="2">
        <v>6</v>
      </c>
      <c r="S54" s="16">
        <v>6.4</v>
      </c>
      <c r="Z54" s="5"/>
    </row>
    <row r="55" spans="1:32" x14ac:dyDescent="0.25">
      <c r="A55" s="2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2" t="s">
        <v>3</v>
      </c>
      <c r="H55" s="5"/>
      <c r="O55" s="5"/>
      <c r="Q55" s="15">
        <v>4.7</v>
      </c>
      <c r="R55" s="2">
        <v>5.7</v>
      </c>
      <c r="S55" s="16">
        <v>7.2</v>
      </c>
      <c r="Z55" s="5"/>
      <c r="AA55" s="4" t="s">
        <v>57</v>
      </c>
    </row>
    <row r="56" spans="1:32" x14ac:dyDescent="0.25">
      <c r="A56" s="2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2" t="s">
        <v>3</v>
      </c>
      <c r="H56" s="5"/>
      <c r="O56" s="5"/>
      <c r="Q56" s="15">
        <v>4.8</v>
      </c>
      <c r="R56" s="2">
        <v>5.5</v>
      </c>
      <c r="S56" s="16">
        <v>7.4</v>
      </c>
      <c r="Z56" s="5"/>
    </row>
    <row r="57" spans="1:32" x14ac:dyDescent="0.25">
      <c r="A57" s="2">
        <v>56</v>
      </c>
      <c r="B57" s="2">
        <v>5.7</v>
      </c>
      <c r="C57" s="2">
        <v>2.8</v>
      </c>
      <c r="D57" s="2">
        <v>4.5</v>
      </c>
      <c r="E57" s="2">
        <v>1.3</v>
      </c>
      <c r="F57" s="2" t="s">
        <v>3</v>
      </c>
      <c r="H57" s="5"/>
      <c r="O57" s="5"/>
      <c r="Q57" s="15">
        <v>5.4</v>
      </c>
      <c r="R57" s="2">
        <v>5.5</v>
      </c>
      <c r="S57" s="16">
        <v>7.9</v>
      </c>
      <c r="Z57" s="5"/>
    </row>
    <row r="58" spans="1:32" x14ac:dyDescent="0.25">
      <c r="A58" s="2">
        <v>57</v>
      </c>
      <c r="B58" s="2">
        <v>6.3</v>
      </c>
      <c r="C58" s="2">
        <v>3.3</v>
      </c>
      <c r="D58" s="2">
        <v>4.7</v>
      </c>
      <c r="E58" s="2">
        <v>1.6</v>
      </c>
      <c r="F58" s="2" t="s">
        <v>3</v>
      </c>
      <c r="H58" s="5"/>
      <c r="O58" s="5"/>
      <c r="Q58" s="15">
        <v>5.2</v>
      </c>
      <c r="R58" s="2">
        <v>5.8</v>
      </c>
      <c r="S58" s="16">
        <v>6.4</v>
      </c>
      <c r="Z58" s="5"/>
      <c r="AA58" s="6" t="s">
        <v>58</v>
      </c>
    </row>
    <row r="59" spans="1:32" x14ac:dyDescent="0.25">
      <c r="A59" s="2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2" t="s">
        <v>3</v>
      </c>
      <c r="H59" s="5"/>
      <c r="O59" s="5"/>
      <c r="Q59" s="15">
        <v>5.5</v>
      </c>
      <c r="R59" s="2">
        <v>6</v>
      </c>
      <c r="S59" s="16">
        <v>6.3</v>
      </c>
      <c r="Z59" s="5"/>
    </row>
    <row r="60" spans="1:32" x14ac:dyDescent="0.25">
      <c r="A60" s="2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2" t="s">
        <v>3</v>
      </c>
      <c r="H60" s="5"/>
      <c r="O60" s="5"/>
      <c r="Q60" s="15">
        <v>4.9000000000000004</v>
      </c>
      <c r="R60" s="2">
        <v>5.4</v>
      </c>
      <c r="S60" s="16">
        <v>6.1</v>
      </c>
      <c r="Z60" s="5"/>
      <c r="AB60" t="s">
        <v>54</v>
      </c>
      <c r="AC60" s="20" t="s">
        <v>5</v>
      </c>
      <c r="AD60" s="20" t="s">
        <v>6</v>
      </c>
      <c r="AE60" s="20" t="s">
        <v>7</v>
      </c>
      <c r="AF60" s="20" t="s">
        <v>8</v>
      </c>
    </row>
    <row r="61" spans="1:32" x14ac:dyDescent="0.25">
      <c r="A61" s="2">
        <v>60</v>
      </c>
      <c r="B61" s="2">
        <v>5.2</v>
      </c>
      <c r="C61" s="2">
        <v>2.7</v>
      </c>
      <c r="D61" s="2">
        <v>3.9</v>
      </c>
      <c r="E61" s="2">
        <v>1.4</v>
      </c>
      <c r="F61" s="2" t="s">
        <v>3</v>
      </c>
      <c r="H61" s="5"/>
      <c r="O61" s="5"/>
      <c r="Q61" s="15">
        <v>5</v>
      </c>
      <c r="R61" s="2">
        <v>6</v>
      </c>
      <c r="S61" s="16">
        <v>7.7</v>
      </c>
      <c r="Z61" s="5"/>
      <c r="AB61" s="20" t="s">
        <v>5</v>
      </c>
      <c r="AC61" s="22"/>
      <c r="AD61" s="21"/>
      <c r="AE61" s="21"/>
      <c r="AF61" s="21"/>
    </row>
    <row r="62" spans="1:32" x14ac:dyDescent="0.25">
      <c r="A62" s="2">
        <v>61</v>
      </c>
      <c r="B62" s="2">
        <v>5</v>
      </c>
      <c r="C62" s="2">
        <v>2</v>
      </c>
      <c r="D62" s="2">
        <v>3.5</v>
      </c>
      <c r="E62" s="2">
        <v>1</v>
      </c>
      <c r="F62" s="2" t="s">
        <v>3</v>
      </c>
      <c r="H62" s="5"/>
      <c r="I62" s="9" t="s">
        <v>44</v>
      </c>
      <c r="O62" s="5"/>
      <c r="Q62" s="15">
        <v>5.5</v>
      </c>
      <c r="R62" s="2">
        <v>6.7</v>
      </c>
      <c r="S62" s="16">
        <v>6.3</v>
      </c>
      <c r="Z62" s="5"/>
      <c r="AB62" s="20" t="s">
        <v>6</v>
      </c>
      <c r="AC62" s="22"/>
      <c r="AD62" s="22"/>
      <c r="AE62" s="21"/>
      <c r="AF62" s="21"/>
    </row>
    <row r="63" spans="1:32" x14ac:dyDescent="0.25">
      <c r="A63" s="2">
        <v>62</v>
      </c>
      <c r="B63" s="2">
        <v>5.9</v>
      </c>
      <c r="C63" s="2">
        <v>3</v>
      </c>
      <c r="D63" s="2">
        <v>4.2</v>
      </c>
      <c r="E63" s="2">
        <v>1.5</v>
      </c>
      <c r="F63" s="2" t="s">
        <v>3</v>
      </c>
      <c r="H63" s="5"/>
      <c r="O63" s="5"/>
      <c r="Q63" s="15">
        <v>4.9000000000000004</v>
      </c>
      <c r="R63" s="2">
        <v>6.3</v>
      </c>
      <c r="S63" s="16">
        <v>6.4</v>
      </c>
      <c r="Z63" s="5"/>
      <c r="AB63" s="20" t="s">
        <v>7</v>
      </c>
      <c r="AC63" s="22"/>
      <c r="AD63" s="22"/>
      <c r="AE63" s="22"/>
      <c r="AF63" s="21"/>
    </row>
    <row r="64" spans="1:32" x14ac:dyDescent="0.25">
      <c r="A64" s="2">
        <v>63</v>
      </c>
      <c r="B64" s="2">
        <v>6</v>
      </c>
      <c r="C64" s="2">
        <v>2.2000000000000002</v>
      </c>
      <c r="D64" s="2">
        <v>4</v>
      </c>
      <c r="E64" s="2">
        <v>1</v>
      </c>
      <c r="F64" s="2" t="s">
        <v>3</v>
      </c>
      <c r="H64" s="5"/>
      <c r="S64" s="16">
        <v>6</v>
      </c>
      <c r="Z64" s="5"/>
      <c r="AB64" s="20" t="s">
        <v>8</v>
      </c>
      <c r="AC64" s="22"/>
      <c r="AD64" s="22"/>
      <c r="AE64" s="22"/>
      <c r="AF64" s="22"/>
    </row>
    <row r="65" spans="1:26" x14ac:dyDescent="0.25">
      <c r="A65" s="2">
        <v>64</v>
      </c>
      <c r="B65" s="2">
        <v>6.1</v>
      </c>
      <c r="C65" s="2">
        <v>2.9</v>
      </c>
      <c r="D65" s="2">
        <v>4.7</v>
      </c>
      <c r="E65" s="2">
        <v>1.4</v>
      </c>
      <c r="F65" s="2" t="s">
        <v>3</v>
      </c>
      <c r="H65" s="5"/>
      <c r="S65" s="16">
        <v>6.9</v>
      </c>
      <c r="Z65" s="5"/>
    </row>
    <row r="66" spans="1:26" x14ac:dyDescent="0.25">
      <c r="A66" s="2">
        <v>65</v>
      </c>
      <c r="B66" s="2">
        <v>5.6</v>
      </c>
      <c r="C66" s="2">
        <v>2.9</v>
      </c>
      <c r="D66" s="2">
        <v>3.6</v>
      </c>
      <c r="E66" s="2">
        <v>1.3</v>
      </c>
      <c r="F66" s="2" t="s">
        <v>3</v>
      </c>
      <c r="H66" s="5"/>
      <c r="S66" s="16">
        <v>6.7</v>
      </c>
      <c r="Z66" s="5"/>
    </row>
    <row r="67" spans="1:26" x14ac:dyDescent="0.25">
      <c r="A67" s="2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2" t="s">
        <v>3</v>
      </c>
      <c r="H67" s="5"/>
      <c r="S67" s="16">
        <v>6.9</v>
      </c>
      <c r="Z67" s="5"/>
    </row>
    <row r="68" spans="1:26" x14ac:dyDescent="0.25">
      <c r="A68" s="2">
        <v>67</v>
      </c>
      <c r="B68" s="2">
        <v>5.6</v>
      </c>
      <c r="C68" s="2">
        <v>3</v>
      </c>
      <c r="D68" s="2">
        <v>4.5</v>
      </c>
      <c r="E68" s="2">
        <v>1.5</v>
      </c>
      <c r="F68" s="2" t="s">
        <v>3</v>
      </c>
      <c r="H68" s="5"/>
      <c r="O68" s="5"/>
      <c r="Q68" s="15">
        <v>4.4000000000000004</v>
      </c>
      <c r="R68" s="2">
        <v>5.8</v>
      </c>
      <c r="S68" s="16">
        <v>5.8</v>
      </c>
      <c r="Z68" s="5"/>
    </row>
    <row r="69" spans="1:26" x14ac:dyDescent="0.25">
      <c r="A69" s="2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2" t="s">
        <v>3</v>
      </c>
      <c r="H69" s="5"/>
      <c r="O69" s="5"/>
      <c r="Q69" s="15">
        <v>5</v>
      </c>
      <c r="R69" s="2">
        <v>5</v>
      </c>
      <c r="S69" s="16">
        <v>6.8</v>
      </c>
      <c r="Z69" s="5"/>
    </row>
    <row r="70" spans="1:26" x14ac:dyDescent="0.25">
      <c r="A70" s="2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2" t="s">
        <v>3</v>
      </c>
      <c r="H70" s="5"/>
      <c r="O70" s="5"/>
      <c r="Q70" s="15">
        <v>5.0999999999999996</v>
      </c>
      <c r="R70" s="2">
        <v>5.6</v>
      </c>
      <c r="S70" s="16">
        <v>6.7</v>
      </c>
      <c r="Z70" s="5"/>
    </row>
    <row r="71" spans="1:26" x14ac:dyDescent="0.25">
      <c r="A71" s="2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2" t="s">
        <v>3</v>
      </c>
      <c r="H71" s="5"/>
      <c r="O71" s="5"/>
      <c r="Q71" s="15">
        <v>4.8</v>
      </c>
      <c r="R71" s="2">
        <v>5.7</v>
      </c>
      <c r="S71" s="16">
        <v>6.7</v>
      </c>
      <c r="Z71" s="5"/>
    </row>
    <row r="72" spans="1:26" x14ac:dyDescent="0.25">
      <c r="A72" s="2">
        <v>71</v>
      </c>
      <c r="B72" s="2">
        <v>5.9</v>
      </c>
      <c r="C72" s="2">
        <v>3.2</v>
      </c>
      <c r="D72" s="2">
        <v>4.8</v>
      </c>
      <c r="E72" s="2">
        <v>1.8</v>
      </c>
      <c r="F72" s="2" t="s">
        <v>3</v>
      </c>
      <c r="H72" s="5"/>
      <c r="I72" s="9" t="s">
        <v>1411</v>
      </c>
      <c r="O72" s="5"/>
      <c r="Q72" s="15">
        <v>5.0999999999999996</v>
      </c>
      <c r="R72" s="2">
        <v>5.7</v>
      </c>
      <c r="S72" s="16">
        <v>6.3</v>
      </c>
      <c r="Z72" s="5"/>
    </row>
    <row r="73" spans="1:26" x14ac:dyDescent="0.25">
      <c r="A73" s="2">
        <v>72</v>
      </c>
      <c r="B73" s="2">
        <v>6.1</v>
      </c>
      <c r="C73" s="2">
        <v>2.8</v>
      </c>
      <c r="D73" s="2">
        <v>4</v>
      </c>
      <c r="E73" s="2">
        <v>1.3</v>
      </c>
      <c r="F73" s="2" t="s">
        <v>3</v>
      </c>
      <c r="H73" s="5"/>
      <c r="O73" s="5"/>
      <c r="Q73" s="15">
        <v>4.5999999999999996</v>
      </c>
      <c r="R73" s="2">
        <v>6.2</v>
      </c>
      <c r="S73" s="16">
        <v>6.5</v>
      </c>
      <c r="Z73" s="5"/>
    </row>
    <row r="74" spans="1:26" x14ac:dyDescent="0.25">
      <c r="A74" s="2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2" t="s">
        <v>3</v>
      </c>
      <c r="H74" s="5"/>
      <c r="O74" s="5"/>
      <c r="Q74" s="15">
        <v>5.3</v>
      </c>
      <c r="R74" s="2">
        <v>5.0999999999999996</v>
      </c>
      <c r="S74" s="16">
        <v>6.2</v>
      </c>
      <c r="Z74" s="5"/>
    </row>
    <row r="75" spans="1:26" x14ac:dyDescent="0.25">
      <c r="A75" s="2">
        <v>74</v>
      </c>
      <c r="B75" s="2">
        <v>6.1</v>
      </c>
      <c r="C75" s="2">
        <v>2.8</v>
      </c>
      <c r="D75" s="2">
        <v>4.7</v>
      </c>
      <c r="E75" s="2">
        <v>1.2</v>
      </c>
      <c r="F75" s="2" t="s">
        <v>3</v>
      </c>
      <c r="H75" s="5"/>
      <c r="O75" s="5"/>
      <c r="Q75" s="17">
        <v>5</v>
      </c>
      <c r="R75" s="18">
        <v>5.7</v>
      </c>
      <c r="S75" s="19">
        <v>5.9</v>
      </c>
      <c r="Z75" s="5"/>
    </row>
    <row r="76" spans="1:26" x14ac:dyDescent="0.25">
      <c r="A76" s="2">
        <v>75</v>
      </c>
      <c r="B76" s="2">
        <v>6.4</v>
      </c>
      <c r="C76" s="2">
        <v>2.9</v>
      </c>
      <c r="D76" s="2">
        <v>4.3</v>
      </c>
      <c r="E76" s="2">
        <v>1.3</v>
      </c>
      <c r="F76" s="2" t="s">
        <v>3</v>
      </c>
      <c r="H76" s="5"/>
      <c r="O76" s="5"/>
      <c r="Z76" s="5"/>
    </row>
    <row r="77" spans="1:26" x14ac:dyDescent="0.25">
      <c r="A77" s="2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2" t="s">
        <v>3</v>
      </c>
      <c r="H77" s="5"/>
      <c r="O77" s="5"/>
      <c r="Z77" s="5"/>
    </row>
    <row r="78" spans="1:26" x14ac:dyDescent="0.25">
      <c r="A78" s="2">
        <v>77</v>
      </c>
      <c r="B78" s="2">
        <v>6.8</v>
      </c>
      <c r="C78" s="2">
        <v>2.8</v>
      </c>
      <c r="D78" s="2">
        <v>4.8</v>
      </c>
      <c r="E78" s="2">
        <v>1.4</v>
      </c>
      <c r="F78" s="2" t="s">
        <v>3</v>
      </c>
      <c r="H78" s="5"/>
      <c r="O78" s="5"/>
      <c r="Z78" s="5"/>
    </row>
    <row r="79" spans="1:26" x14ac:dyDescent="0.25">
      <c r="A79" s="2">
        <v>78</v>
      </c>
      <c r="B79" s="2">
        <v>6.7</v>
      </c>
      <c r="C79" s="2">
        <v>3</v>
      </c>
      <c r="D79" s="2">
        <v>5</v>
      </c>
      <c r="E79" s="2">
        <v>1.7</v>
      </c>
      <c r="F79" s="2" t="s">
        <v>3</v>
      </c>
      <c r="H79" s="5"/>
      <c r="O79" s="5"/>
      <c r="Z79" s="5"/>
    </row>
    <row r="80" spans="1:26" x14ac:dyDescent="0.25">
      <c r="A80" s="2">
        <v>79</v>
      </c>
      <c r="B80" s="2">
        <v>6</v>
      </c>
      <c r="C80" s="2">
        <v>2.9</v>
      </c>
      <c r="D80" s="2">
        <v>4.5</v>
      </c>
      <c r="E80" s="2">
        <v>1.5</v>
      </c>
      <c r="F80" s="2" t="s">
        <v>3</v>
      </c>
      <c r="H80" s="5"/>
      <c r="O80" s="5"/>
      <c r="Z80" s="5"/>
    </row>
    <row r="81" spans="1:26" x14ac:dyDescent="0.25">
      <c r="A81" s="2">
        <v>80</v>
      </c>
      <c r="B81" s="2">
        <v>5.7</v>
      </c>
      <c r="C81" s="2">
        <v>2.6</v>
      </c>
      <c r="D81" s="2">
        <v>3.5</v>
      </c>
      <c r="E81" s="2">
        <v>1</v>
      </c>
      <c r="F81" s="2" t="s">
        <v>3</v>
      </c>
      <c r="H81" s="5"/>
      <c r="O81" s="5"/>
      <c r="Z81" s="5"/>
    </row>
    <row r="82" spans="1:26" x14ac:dyDescent="0.25">
      <c r="A82" s="2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2" t="s">
        <v>3</v>
      </c>
      <c r="H82" s="5"/>
      <c r="O82" s="5"/>
      <c r="Z82" s="5"/>
    </row>
    <row r="83" spans="1:26" x14ac:dyDescent="0.25">
      <c r="A83" s="2">
        <v>82</v>
      </c>
      <c r="B83" s="2">
        <v>5.5</v>
      </c>
      <c r="C83" s="2">
        <v>2.4</v>
      </c>
      <c r="D83" s="2">
        <v>3.7</v>
      </c>
      <c r="E83" s="2">
        <v>1</v>
      </c>
      <c r="F83" s="2" t="s">
        <v>3</v>
      </c>
      <c r="H83" s="5"/>
      <c r="O83" s="5"/>
      <c r="Z83" s="5"/>
    </row>
    <row r="84" spans="1:26" x14ac:dyDescent="0.25">
      <c r="A84" s="2">
        <v>83</v>
      </c>
      <c r="B84" s="2">
        <v>5.8</v>
      </c>
      <c r="C84" s="2">
        <v>2.7</v>
      </c>
      <c r="D84" s="2">
        <v>3.9</v>
      </c>
      <c r="E84" s="2">
        <v>1.2</v>
      </c>
      <c r="F84" s="2" t="s">
        <v>3</v>
      </c>
      <c r="H84" s="5"/>
      <c r="O84" s="5"/>
      <c r="Z84" s="5"/>
    </row>
    <row r="85" spans="1:26" x14ac:dyDescent="0.25">
      <c r="A85" s="2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2" t="s">
        <v>3</v>
      </c>
      <c r="H85" s="5"/>
      <c r="O85" s="5"/>
      <c r="Z85" s="5"/>
    </row>
    <row r="86" spans="1:26" x14ac:dyDescent="0.25">
      <c r="A86" s="2">
        <v>85</v>
      </c>
      <c r="B86" s="2">
        <v>5.4</v>
      </c>
      <c r="C86" s="2">
        <v>3</v>
      </c>
      <c r="D86" s="2">
        <v>4.5</v>
      </c>
      <c r="E86" s="2">
        <v>1.5</v>
      </c>
      <c r="F86" s="2" t="s">
        <v>3</v>
      </c>
      <c r="H86" s="5"/>
      <c r="O86" s="5"/>
      <c r="Z86" s="5"/>
    </row>
    <row r="87" spans="1:26" x14ac:dyDescent="0.25">
      <c r="A87" s="2">
        <v>86</v>
      </c>
      <c r="B87" s="2">
        <v>6</v>
      </c>
      <c r="C87" s="2">
        <v>3.4</v>
      </c>
      <c r="D87" s="2">
        <v>4.5</v>
      </c>
      <c r="E87" s="2">
        <v>1.6</v>
      </c>
      <c r="F87" s="2" t="s">
        <v>3</v>
      </c>
      <c r="H87" s="5"/>
      <c r="O87" s="5"/>
      <c r="Z87" s="5"/>
    </row>
    <row r="88" spans="1:26" x14ac:dyDescent="0.25">
      <c r="A88" s="2">
        <v>87</v>
      </c>
      <c r="B88" s="2">
        <v>6.7</v>
      </c>
      <c r="C88" s="2">
        <v>3.1</v>
      </c>
      <c r="D88" s="2">
        <v>4.7</v>
      </c>
      <c r="E88" s="2">
        <v>1.5</v>
      </c>
      <c r="F88" s="2" t="s">
        <v>3</v>
      </c>
      <c r="H88" s="5"/>
      <c r="O88" s="5"/>
      <c r="Z88" s="5"/>
    </row>
    <row r="89" spans="1:26" x14ac:dyDescent="0.25">
      <c r="A89" s="2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2" t="s">
        <v>3</v>
      </c>
      <c r="H89" s="5"/>
      <c r="O89" s="5"/>
      <c r="Z89" s="5"/>
    </row>
    <row r="90" spans="1:26" x14ac:dyDescent="0.25">
      <c r="A90" s="2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2" t="s">
        <v>3</v>
      </c>
      <c r="H90" s="5"/>
      <c r="O90" s="5"/>
      <c r="Z90" s="5"/>
    </row>
    <row r="91" spans="1:26" x14ac:dyDescent="0.25">
      <c r="A91" s="2">
        <v>90</v>
      </c>
      <c r="B91" s="2">
        <v>5.5</v>
      </c>
      <c r="C91" s="2">
        <v>2.5</v>
      </c>
      <c r="D91" s="2">
        <v>4</v>
      </c>
      <c r="E91" s="2">
        <v>1.3</v>
      </c>
      <c r="F91" s="2" t="s">
        <v>3</v>
      </c>
      <c r="H91" s="5"/>
      <c r="O91" s="5"/>
      <c r="Z91" s="5"/>
    </row>
    <row r="92" spans="1:26" x14ac:dyDescent="0.25">
      <c r="A92" s="2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2" t="s">
        <v>3</v>
      </c>
      <c r="H92" s="5"/>
      <c r="O92" s="5"/>
      <c r="Z92" s="5"/>
    </row>
    <row r="93" spans="1:26" x14ac:dyDescent="0.25">
      <c r="A93" s="2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2" t="s">
        <v>3</v>
      </c>
      <c r="H93" s="5"/>
      <c r="O93" s="5"/>
      <c r="Z93" s="5"/>
    </row>
    <row r="94" spans="1:26" x14ac:dyDescent="0.25">
      <c r="A94" s="2">
        <v>93</v>
      </c>
      <c r="B94" s="2">
        <v>5.8</v>
      </c>
      <c r="C94" s="2">
        <v>2.6</v>
      </c>
      <c r="D94" s="2">
        <v>4</v>
      </c>
      <c r="E94" s="2">
        <v>1.2</v>
      </c>
      <c r="F94" s="2" t="s">
        <v>3</v>
      </c>
      <c r="H94" s="5"/>
      <c r="O94" s="5"/>
      <c r="Z94" s="5"/>
    </row>
    <row r="95" spans="1:26" x14ac:dyDescent="0.25">
      <c r="A95" s="2">
        <v>94</v>
      </c>
      <c r="B95" s="2">
        <v>5</v>
      </c>
      <c r="C95" s="2">
        <v>2.2999999999999998</v>
      </c>
      <c r="D95" s="2">
        <v>3.3</v>
      </c>
      <c r="E95" s="2">
        <v>1</v>
      </c>
      <c r="F95" s="2" t="s">
        <v>3</v>
      </c>
      <c r="H95" s="5"/>
      <c r="O95" s="5"/>
      <c r="Z95" s="5"/>
    </row>
    <row r="96" spans="1:26" x14ac:dyDescent="0.25">
      <c r="A96" s="2">
        <v>95</v>
      </c>
      <c r="B96" s="2">
        <v>5.6</v>
      </c>
      <c r="C96" s="2">
        <v>2.7</v>
      </c>
      <c r="D96" s="2">
        <v>4.2</v>
      </c>
      <c r="E96" s="2">
        <v>1.3</v>
      </c>
      <c r="F96" s="2" t="s">
        <v>3</v>
      </c>
      <c r="H96" s="5"/>
      <c r="O96" s="5"/>
      <c r="Z96" s="5"/>
    </row>
    <row r="97" spans="1:6" x14ac:dyDescent="0.25">
      <c r="A97" s="2">
        <v>96</v>
      </c>
      <c r="B97" s="2">
        <v>5.7</v>
      </c>
      <c r="C97" s="2">
        <v>3</v>
      </c>
      <c r="D97" s="2">
        <v>4.2</v>
      </c>
      <c r="E97" s="2">
        <v>1.2</v>
      </c>
      <c r="F97" s="2" t="s">
        <v>3</v>
      </c>
    </row>
    <row r="98" spans="1:6" x14ac:dyDescent="0.25">
      <c r="A98" s="2">
        <v>97</v>
      </c>
      <c r="B98" s="2">
        <v>5.7</v>
      </c>
      <c r="C98" s="2">
        <v>2.9</v>
      </c>
      <c r="D98" s="2">
        <v>4.2</v>
      </c>
      <c r="E98" s="2">
        <v>1.3</v>
      </c>
      <c r="F98" s="2" t="s">
        <v>3</v>
      </c>
    </row>
    <row r="99" spans="1:6" x14ac:dyDescent="0.25">
      <c r="A99" s="2">
        <v>98</v>
      </c>
      <c r="B99" s="2">
        <v>6.2</v>
      </c>
      <c r="C99" s="2">
        <v>2.9</v>
      </c>
      <c r="D99" s="2">
        <v>4.3</v>
      </c>
      <c r="E99" s="2">
        <v>1.3</v>
      </c>
      <c r="F99" s="2" t="s">
        <v>3</v>
      </c>
    </row>
    <row r="100" spans="1:6" x14ac:dyDescent="0.25">
      <c r="A100" s="2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2" t="s">
        <v>3</v>
      </c>
    </row>
    <row r="101" spans="1:6" x14ac:dyDescent="0.25">
      <c r="A101" s="2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2" t="s">
        <v>3</v>
      </c>
    </row>
    <row r="102" spans="1:6" x14ac:dyDescent="0.25">
      <c r="A102" s="2">
        <v>101</v>
      </c>
      <c r="B102" s="2">
        <v>6.3</v>
      </c>
      <c r="C102" s="2">
        <v>3.3</v>
      </c>
      <c r="D102" s="2">
        <v>6</v>
      </c>
      <c r="E102" s="2">
        <v>2.5</v>
      </c>
      <c r="F102" s="2" t="s">
        <v>4</v>
      </c>
    </row>
    <row r="103" spans="1:6" x14ac:dyDescent="0.25">
      <c r="A103" s="2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2" t="s">
        <v>4</v>
      </c>
    </row>
    <row r="104" spans="1:6" x14ac:dyDescent="0.25">
      <c r="A104" s="2">
        <v>103</v>
      </c>
      <c r="B104" s="2">
        <v>7.1</v>
      </c>
      <c r="C104" s="2">
        <v>3</v>
      </c>
      <c r="D104" s="2">
        <v>5.9</v>
      </c>
      <c r="E104" s="2">
        <v>2.1</v>
      </c>
      <c r="F104" s="2" t="s">
        <v>4</v>
      </c>
    </row>
    <row r="105" spans="1:6" x14ac:dyDescent="0.25">
      <c r="A105" s="2">
        <v>104</v>
      </c>
      <c r="B105" s="2">
        <v>6.3</v>
      </c>
      <c r="C105" s="2">
        <v>2.9</v>
      </c>
      <c r="D105" s="2">
        <v>5.6</v>
      </c>
      <c r="E105" s="2">
        <v>1.8</v>
      </c>
      <c r="F105" s="2" t="s">
        <v>4</v>
      </c>
    </row>
    <row r="106" spans="1:6" x14ac:dyDescent="0.25">
      <c r="A106" s="2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2" t="s">
        <v>4</v>
      </c>
    </row>
    <row r="107" spans="1:6" x14ac:dyDescent="0.25">
      <c r="A107" s="2">
        <v>106</v>
      </c>
      <c r="B107" s="2">
        <v>7.6</v>
      </c>
      <c r="C107" s="2">
        <v>3</v>
      </c>
      <c r="D107" s="2">
        <v>6.6</v>
      </c>
      <c r="E107" s="2">
        <v>2.1</v>
      </c>
      <c r="F107" s="2" t="s">
        <v>4</v>
      </c>
    </row>
    <row r="108" spans="1:6" x14ac:dyDescent="0.25">
      <c r="A108" s="2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2" t="s">
        <v>4</v>
      </c>
    </row>
    <row r="109" spans="1:6" x14ac:dyDescent="0.25">
      <c r="A109" s="2">
        <v>108</v>
      </c>
      <c r="B109" s="2">
        <v>7.3</v>
      </c>
      <c r="C109" s="2">
        <v>2.9</v>
      </c>
      <c r="D109" s="2">
        <v>6.3</v>
      </c>
      <c r="E109" s="2">
        <v>1.8</v>
      </c>
      <c r="F109" s="2" t="s">
        <v>4</v>
      </c>
    </row>
    <row r="110" spans="1:6" x14ac:dyDescent="0.25">
      <c r="A110" s="2">
        <v>109</v>
      </c>
      <c r="B110" s="2">
        <v>6.7</v>
      </c>
      <c r="C110" s="2">
        <v>2.5</v>
      </c>
      <c r="D110" s="2">
        <v>5.8</v>
      </c>
      <c r="E110" s="2">
        <v>1.8</v>
      </c>
      <c r="F110" s="2" t="s">
        <v>4</v>
      </c>
    </row>
    <row r="111" spans="1:6" x14ac:dyDescent="0.25">
      <c r="A111" s="2">
        <v>110</v>
      </c>
      <c r="B111" s="2">
        <v>7.2</v>
      </c>
      <c r="C111" s="2">
        <v>3.6</v>
      </c>
      <c r="D111" s="2">
        <v>6.1</v>
      </c>
      <c r="E111" s="2">
        <v>2.5</v>
      </c>
      <c r="F111" s="2" t="s">
        <v>4</v>
      </c>
    </row>
    <row r="112" spans="1:6" x14ac:dyDescent="0.25">
      <c r="A112" s="2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2" t="s">
        <v>4</v>
      </c>
    </row>
    <row r="113" spans="1:6" x14ac:dyDescent="0.25">
      <c r="A113" s="2">
        <v>112</v>
      </c>
      <c r="B113" s="2">
        <v>6.4</v>
      </c>
      <c r="C113" s="2">
        <v>2.7</v>
      </c>
      <c r="D113" s="2">
        <v>5.3</v>
      </c>
      <c r="E113" s="2">
        <v>1.9</v>
      </c>
      <c r="F113" s="2" t="s">
        <v>4</v>
      </c>
    </row>
    <row r="114" spans="1:6" x14ac:dyDescent="0.25">
      <c r="A114" s="2">
        <v>113</v>
      </c>
      <c r="B114" s="2">
        <v>6.8</v>
      </c>
      <c r="C114" s="2">
        <v>3</v>
      </c>
      <c r="D114" s="2">
        <v>5.5</v>
      </c>
      <c r="E114" s="2">
        <v>2.1</v>
      </c>
      <c r="F114" s="2" t="s">
        <v>4</v>
      </c>
    </row>
    <row r="115" spans="1:6" x14ac:dyDescent="0.25">
      <c r="A115" s="2">
        <v>114</v>
      </c>
      <c r="B115" s="2">
        <v>5.7</v>
      </c>
      <c r="C115" s="2">
        <v>2.5</v>
      </c>
      <c r="D115" s="2">
        <v>5</v>
      </c>
      <c r="E115" s="2">
        <v>2</v>
      </c>
      <c r="F115" s="2" t="s">
        <v>4</v>
      </c>
    </row>
    <row r="116" spans="1:6" x14ac:dyDescent="0.25">
      <c r="A116" s="2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2" t="s">
        <v>4</v>
      </c>
    </row>
    <row r="117" spans="1:6" x14ac:dyDescent="0.25">
      <c r="A117" s="2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2" t="s">
        <v>4</v>
      </c>
    </row>
    <row r="118" spans="1:6" x14ac:dyDescent="0.25">
      <c r="A118" s="2">
        <v>117</v>
      </c>
      <c r="B118" s="2">
        <v>6.5</v>
      </c>
      <c r="C118" s="2">
        <v>3</v>
      </c>
      <c r="D118" s="2">
        <v>5.5</v>
      </c>
      <c r="E118" s="2">
        <v>1.8</v>
      </c>
      <c r="F118" s="2" t="s">
        <v>4</v>
      </c>
    </row>
    <row r="119" spans="1:6" x14ac:dyDescent="0.25">
      <c r="A119" s="2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2" t="s">
        <v>4</v>
      </c>
    </row>
    <row r="120" spans="1:6" x14ac:dyDescent="0.25">
      <c r="A120" s="2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2" t="s">
        <v>4</v>
      </c>
    </row>
    <row r="121" spans="1:6" x14ac:dyDescent="0.25">
      <c r="A121" s="2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2" t="s">
        <v>4</v>
      </c>
    </row>
    <row r="122" spans="1:6" x14ac:dyDescent="0.25">
      <c r="A122" s="2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2" t="s">
        <v>4</v>
      </c>
    </row>
    <row r="123" spans="1:6" x14ac:dyDescent="0.25">
      <c r="A123" s="2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2" t="s">
        <v>4</v>
      </c>
    </row>
    <row r="124" spans="1:6" x14ac:dyDescent="0.25">
      <c r="A124" s="2">
        <v>123</v>
      </c>
      <c r="B124" s="2">
        <v>7.7</v>
      </c>
      <c r="C124" s="2">
        <v>2.8</v>
      </c>
      <c r="D124" s="2">
        <v>6.7</v>
      </c>
      <c r="E124" s="2">
        <v>2</v>
      </c>
      <c r="F124" s="2" t="s">
        <v>4</v>
      </c>
    </row>
    <row r="125" spans="1:6" x14ac:dyDescent="0.25">
      <c r="A125" s="2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2" t="s">
        <v>4</v>
      </c>
    </row>
    <row r="126" spans="1:6" x14ac:dyDescent="0.25">
      <c r="A126" s="2">
        <v>125</v>
      </c>
      <c r="B126" s="2">
        <v>6.7</v>
      </c>
      <c r="C126" s="2">
        <v>3.3</v>
      </c>
      <c r="D126" s="2">
        <v>5.7</v>
      </c>
      <c r="E126" s="2">
        <v>2.1</v>
      </c>
      <c r="F126" s="2" t="s">
        <v>4</v>
      </c>
    </row>
    <row r="127" spans="1:6" x14ac:dyDescent="0.25">
      <c r="A127" s="2">
        <v>126</v>
      </c>
      <c r="B127" s="2">
        <v>7.2</v>
      </c>
      <c r="C127" s="2">
        <v>3.2</v>
      </c>
      <c r="D127" s="2">
        <v>6</v>
      </c>
      <c r="E127" s="2">
        <v>1.8</v>
      </c>
      <c r="F127" s="2" t="s">
        <v>4</v>
      </c>
    </row>
    <row r="128" spans="1:6" x14ac:dyDescent="0.25">
      <c r="A128" s="2">
        <v>127</v>
      </c>
      <c r="B128" s="2">
        <v>6.2</v>
      </c>
      <c r="C128" s="2">
        <v>2.8</v>
      </c>
      <c r="D128" s="2">
        <v>4.8</v>
      </c>
      <c r="E128" s="2">
        <v>1.8</v>
      </c>
      <c r="F128" s="2" t="s">
        <v>4</v>
      </c>
    </row>
    <row r="129" spans="1:6" x14ac:dyDescent="0.25">
      <c r="A129" s="2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2" t="s">
        <v>4</v>
      </c>
    </row>
    <row r="130" spans="1:6" x14ac:dyDescent="0.25">
      <c r="A130" s="2">
        <v>129</v>
      </c>
      <c r="B130" s="2">
        <v>6.4</v>
      </c>
      <c r="C130" s="2">
        <v>2.8</v>
      </c>
      <c r="D130" s="2">
        <v>5.6</v>
      </c>
      <c r="E130" s="2">
        <v>2.1</v>
      </c>
      <c r="F130" s="2" t="s">
        <v>4</v>
      </c>
    </row>
    <row r="131" spans="1:6" x14ac:dyDescent="0.25">
      <c r="A131" s="2">
        <v>130</v>
      </c>
      <c r="B131" s="2">
        <v>7.2</v>
      </c>
      <c r="C131" s="2">
        <v>3</v>
      </c>
      <c r="D131" s="2">
        <v>5.8</v>
      </c>
      <c r="E131" s="2">
        <v>1.6</v>
      </c>
      <c r="F131" s="2" t="s">
        <v>4</v>
      </c>
    </row>
    <row r="132" spans="1:6" x14ac:dyDescent="0.25">
      <c r="A132" s="2">
        <v>131</v>
      </c>
      <c r="B132" s="2">
        <v>7.4</v>
      </c>
      <c r="C132" s="2">
        <v>2.8</v>
      </c>
      <c r="D132" s="2">
        <v>6.1</v>
      </c>
      <c r="E132" s="2">
        <v>1.9</v>
      </c>
      <c r="F132" s="2" t="s">
        <v>4</v>
      </c>
    </row>
    <row r="133" spans="1:6" x14ac:dyDescent="0.25">
      <c r="A133" s="2">
        <v>132</v>
      </c>
      <c r="B133" s="2">
        <v>7.9</v>
      </c>
      <c r="C133" s="2">
        <v>3.8</v>
      </c>
      <c r="D133" s="2">
        <v>6.4</v>
      </c>
      <c r="E133" s="2">
        <v>2</v>
      </c>
      <c r="F133" s="2" t="s">
        <v>4</v>
      </c>
    </row>
    <row r="134" spans="1:6" x14ac:dyDescent="0.25">
      <c r="A134" s="2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2" t="s">
        <v>4</v>
      </c>
    </row>
    <row r="135" spans="1:6" x14ac:dyDescent="0.25">
      <c r="A135" s="2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2" t="s">
        <v>4</v>
      </c>
    </row>
    <row r="136" spans="1:6" x14ac:dyDescent="0.25">
      <c r="A136" s="2">
        <v>135</v>
      </c>
      <c r="B136" s="2">
        <v>6.1</v>
      </c>
      <c r="C136" s="2">
        <v>2.6</v>
      </c>
      <c r="D136" s="2">
        <v>5.6</v>
      </c>
      <c r="E136" s="2">
        <v>1.4</v>
      </c>
      <c r="F136" s="2" t="s">
        <v>4</v>
      </c>
    </row>
    <row r="137" spans="1:6" x14ac:dyDescent="0.25">
      <c r="A137" s="2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2" t="s">
        <v>4</v>
      </c>
    </row>
    <row r="138" spans="1:6" x14ac:dyDescent="0.25">
      <c r="A138" s="2">
        <v>137</v>
      </c>
      <c r="B138" s="2">
        <v>6.3</v>
      </c>
      <c r="C138" s="2">
        <v>3.4</v>
      </c>
      <c r="D138" s="2">
        <v>5.6</v>
      </c>
      <c r="E138" s="2">
        <v>2.4</v>
      </c>
      <c r="F138" s="2" t="s">
        <v>4</v>
      </c>
    </row>
    <row r="139" spans="1:6" x14ac:dyDescent="0.25">
      <c r="A139" s="2">
        <v>138</v>
      </c>
      <c r="B139" s="2">
        <v>6.4</v>
      </c>
      <c r="C139" s="2">
        <v>3.1</v>
      </c>
      <c r="D139" s="2">
        <v>5.5</v>
      </c>
      <c r="E139" s="2">
        <v>1.8</v>
      </c>
      <c r="F139" s="2" t="s">
        <v>4</v>
      </c>
    </row>
    <row r="140" spans="1:6" x14ac:dyDescent="0.25">
      <c r="A140" s="2">
        <v>139</v>
      </c>
      <c r="B140" s="2">
        <v>6</v>
      </c>
      <c r="C140" s="2">
        <v>3</v>
      </c>
      <c r="D140" s="2">
        <v>4.8</v>
      </c>
      <c r="E140" s="2">
        <v>1.8</v>
      </c>
      <c r="F140" s="2" t="s">
        <v>4</v>
      </c>
    </row>
    <row r="141" spans="1:6" x14ac:dyDescent="0.25">
      <c r="A141" s="2">
        <v>140</v>
      </c>
      <c r="B141" s="2">
        <v>6.9</v>
      </c>
      <c r="C141" s="2">
        <v>3.1</v>
      </c>
      <c r="D141" s="2">
        <v>5.4</v>
      </c>
      <c r="E141" s="2">
        <v>2.1</v>
      </c>
      <c r="F141" s="2" t="s">
        <v>4</v>
      </c>
    </row>
    <row r="142" spans="1:6" x14ac:dyDescent="0.25">
      <c r="A142" s="2">
        <v>141</v>
      </c>
      <c r="B142" s="2">
        <v>6.7</v>
      </c>
      <c r="C142" s="2">
        <v>3.1</v>
      </c>
      <c r="D142" s="2">
        <v>5.6</v>
      </c>
      <c r="E142" s="2">
        <v>2.4</v>
      </c>
      <c r="F142" s="2" t="s">
        <v>4</v>
      </c>
    </row>
    <row r="143" spans="1:6" x14ac:dyDescent="0.25">
      <c r="A143" s="2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2" t="s">
        <v>4</v>
      </c>
    </row>
    <row r="144" spans="1:6" x14ac:dyDescent="0.25">
      <c r="A144" s="2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2" t="s">
        <v>4</v>
      </c>
    </row>
    <row r="145" spans="1:6" x14ac:dyDescent="0.25">
      <c r="A145" s="2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2" t="s">
        <v>4</v>
      </c>
    </row>
    <row r="146" spans="1:6" x14ac:dyDescent="0.25">
      <c r="A146" s="2">
        <v>145</v>
      </c>
      <c r="B146" s="2">
        <v>6.7</v>
      </c>
      <c r="C146" s="2">
        <v>3.3</v>
      </c>
      <c r="D146" s="2">
        <v>5.7</v>
      </c>
      <c r="E146" s="2">
        <v>2.5</v>
      </c>
      <c r="F146" s="2" t="s">
        <v>4</v>
      </c>
    </row>
    <row r="147" spans="1:6" x14ac:dyDescent="0.25">
      <c r="A147" s="2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2" t="s">
        <v>4</v>
      </c>
    </row>
    <row r="148" spans="1:6" x14ac:dyDescent="0.25">
      <c r="A148" s="2">
        <v>147</v>
      </c>
      <c r="B148" s="2">
        <v>6.3</v>
      </c>
      <c r="C148" s="2">
        <v>2.5</v>
      </c>
      <c r="D148" s="2">
        <v>5</v>
      </c>
      <c r="E148" s="2">
        <v>1.9</v>
      </c>
      <c r="F148" s="2" t="s">
        <v>4</v>
      </c>
    </row>
    <row r="149" spans="1:6" x14ac:dyDescent="0.25">
      <c r="A149" s="2">
        <v>148</v>
      </c>
      <c r="B149" s="2">
        <v>6.5</v>
      </c>
      <c r="C149" s="2">
        <v>3</v>
      </c>
      <c r="D149" s="2">
        <v>5.2</v>
      </c>
      <c r="E149" s="2">
        <v>2</v>
      </c>
      <c r="F149" s="2" t="s">
        <v>4</v>
      </c>
    </row>
    <row r="150" spans="1:6" x14ac:dyDescent="0.25">
      <c r="A150" s="2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2" t="s">
        <v>4</v>
      </c>
    </row>
    <row r="151" spans="1:6" x14ac:dyDescent="0.25">
      <c r="A151" s="2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2" t="s">
        <v>4</v>
      </c>
    </row>
  </sheetData>
  <autoFilter ref="A1:F151" xr:uid="{625763FE-A400-4E9F-A3F8-85D87AE95230}"/>
  <mergeCells count="2">
    <mergeCell ref="P21:X22"/>
    <mergeCell ref="Q24:S24"/>
  </mergeCells>
  <conditionalFormatting sqref="AC61:AC64 AD62 AD63:AE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:AC64 AD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0897-68F3-41F6-A17F-5AD695998499}">
  <dimension ref="A1:Z1314"/>
  <sheetViews>
    <sheetView tabSelected="1" workbookViewId="0">
      <pane xSplit="6" ySplit="1" topLeftCell="G56" activePane="bottomRight" state="frozen"/>
      <selection pane="topRight" activeCell="G1" sqref="G1"/>
      <selection pane="bottomLeft" activeCell="A2" sqref="A2"/>
      <selection pane="bottomRight"/>
    </sheetView>
  </sheetViews>
  <sheetFormatPr baseColWidth="10" defaultRowHeight="15" x14ac:dyDescent="0.25"/>
  <cols>
    <col min="1" max="1" width="11.42578125" style="1"/>
    <col min="2" max="2" width="15.140625" style="8" customWidth="1"/>
    <col min="3" max="3" width="11.42578125" style="1"/>
    <col min="4" max="4" width="11.42578125" style="25"/>
    <col min="5" max="6" width="11.42578125" style="1"/>
    <col min="8" max="8" width="2.140625" customWidth="1"/>
    <col min="9" max="9" width="12.5703125" bestFit="1" customWidth="1"/>
    <col min="10" max="12" width="12.7109375" customWidth="1"/>
    <col min="13" max="13" width="3.85546875" customWidth="1"/>
    <col min="14" max="14" width="2.140625" customWidth="1"/>
    <col min="21" max="21" width="2.140625" customWidth="1"/>
    <col min="22" max="22" width="4.140625" customWidth="1"/>
    <col min="23" max="23" width="13.5703125" bestFit="1" customWidth="1"/>
    <col min="24" max="24" width="12.5703125" bestFit="1" customWidth="1"/>
    <col min="25" max="25" width="12.7109375" bestFit="1" customWidth="1"/>
    <col min="26" max="26" width="12.5703125" bestFit="1" customWidth="1"/>
  </cols>
  <sheetData>
    <row r="1" spans="1:26" x14ac:dyDescent="0.25">
      <c r="A1" s="3" t="s">
        <v>1379</v>
      </c>
      <c r="B1" s="3" t="s">
        <v>59</v>
      </c>
      <c r="C1" s="3" t="s">
        <v>60</v>
      </c>
      <c r="D1" s="26" t="s">
        <v>61</v>
      </c>
      <c r="E1" s="3" t="s">
        <v>62</v>
      </c>
      <c r="F1" s="3" t="s">
        <v>63</v>
      </c>
      <c r="H1" s="5"/>
      <c r="I1" s="4" t="s">
        <v>9</v>
      </c>
      <c r="N1" s="5"/>
      <c r="O1" s="4" t="s">
        <v>51</v>
      </c>
      <c r="U1" s="5"/>
      <c r="V1" s="4" t="s">
        <v>1395</v>
      </c>
    </row>
    <row r="2" spans="1:26" x14ac:dyDescent="0.25">
      <c r="A2" s="1">
        <v>603</v>
      </c>
      <c r="B2" s="8" t="s">
        <v>670</v>
      </c>
      <c r="C2" s="1" t="s">
        <v>671</v>
      </c>
      <c r="D2" s="25">
        <v>42</v>
      </c>
      <c r="E2" s="1" t="s">
        <v>69</v>
      </c>
      <c r="F2" s="1">
        <v>0</v>
      </c>
      <c r="H2" s="5"/>
      <c r="N2" s="5"/>
      <c r="U2" s="5"/>
    </row>
    <row r="3" spans="1:26" x14ac:dyDescent="0.25">
      <c r="A3" s="1">
        <v>604</v>
      </c>
      <c r="B3" s="8" t="s">
        <v>672</v>
      </c>
      <c r="C3" s="1" t="s">
        <v>671</v>
      </c>
      <c r="D3" s="25">
        <v>13</v>
      </c>
      <c r="E3" s="1" t="s">
        <v>69</v>
      </c>
      <c r="F3" s="1">
        <v>0</v>
      </c>
      <c r="H3" s="5"/>
      <c r="N3" s="5"/>
      <c r="O3" s="6" t="s">
        <v>1391</v>
      </c>
      <c r="U3" s="5"/>
      <c r="V3" s="4" t="s">
        <v>1400</v>
      </c>
    </row>
    <row r="4" spans="1:26" x14ac:dyDescent="0.25">
      <c r="A4" s="1">
        <v>605</v>
      </c>
      <c r="B4" s="8" t="s">
        <v>673</v>
      </c>
      <c r="C4" s="1" t="s">
        <v>671</v>
      </c>
      <c r="D4" s="25">
        <v>16</v>
      </c>
      <c r="E4" s="1" t="s">
        <v>69</v>
      </c>
      <c r="F4" s="1">
        <v>0</v>
      </c>
      <c r="H4" s="5"/>
      <c r="N4" s="5"/>
      <c r="U4" s="5"/>
    </row>
    <row r="5" spans="1:26" x14ac:dyDescent="0.25">
      <c r="A5" s="1">
        <v>606</v>
      </c>
      <c r="B5" s="8" t="s">
        <v>674</v>
      </c>
      <c r="C5" s="1" t="s">
        <v>671</v>
      </c>
      <c r="D5" s="25">
        <v>35</v>
      </c>
      <c r="E5" s="1" t="s">
        <v>66</v>
      </c>
      <c r="F5" s="1">
        <v>1</v>
      </c>
      <c r="H5" s="5"/>
      <c r="N5" s="5"/>
      <c r="P5" s="34"/>
      <c r="Q5" s="35"/>
      <c r="R5" s="35"/>
      <c r="S5" s="36"/>
      <c r="U5" s="5"/>
      <c r="V5" s="6" t="s">
        <v>1403</v>
      </c>
    </row>
    <row r="6" spans="1:26" x14ac:dyDescent="0.25">
      <c r="A6" s="1">
        <v>607</v>
      </c>
      <c r="B6" s="8" t="s">
        <v>675</v>
      </c>
      <c r="C6" s="1" t="s">
        <v>671</v>
      </c>
      <c r="D6" s="25">
        <v>16</v>
      </c>
      <c r="E6" s="1" t="s">
        <v>66</v>
      </c>
      <c r="F6" s="1">
        <v>1</v>
      </c>
      <c r="H6" s="5"/>
      <c r="N6" s="5"/>
      <c r="P6" s="37"/>
      <c r="S6" s="16"/>
      <c r="U6" s="5"/>
    </row>
    <row r="7" spans="1:26" x14ac:dyDescent="0.25">
      <c r="A7" s="1">
        <v>608</v>
      </c>
      <c r="B7" s="8" t="s">
        <v>676</v>
      </c>
      <c r="C7" s="1" t="s">
        <v>671</v>
      </c>
      <c r="D7" s="25">
        <v>25</v>
      </c>
      <c r="E7" s="1" t="s">
        <v>69</v>
      </c>
      <c r="F7" s="1">
        <v>1</v>
      </c>
      <c r="H7" s="5"/>
      <c r="N7" s="5"/>
      <c r="P7" s="37"/>
      <c r="S7" s="16"/>
      <c r="U7" s="5"/>
      <c r="W7" s="28" t="s">
        <v>1401</v>
      </c>
      <c r="X7" s="51" t="s">
        <v>63</v>
      </c>
      <c r="Y7" s="52"/>
      <c r="Z7" s="53"/>
    </row>
    <row r="8" spans="1:26" x14ac:dyDescent="0.25">
      <c r="A8" s="1">
        <v>323</v>
      </c>
      <c r="B8" s="8" t="s">
        <v>389</v>
      </c>
      <c r="C8" s="1" t="s">
        <v>390</v>
      </c>
      <c r="D8" s="25">
        <v>30</v>
      </c>
      <c r="E8" s="1" t="s">
        <v>69</v>
      </c>
      <c r="F8" s="1">
        <v>0</v>
      </c>
      <c r="H8" s="5"/>
      <c r="N8" s="5"/>
      <c r="P8" s="37"/>
      <c r="S8" s="16"/>
      <c r="U8" s="5"/>
      <c r="W8" s="27" t="s">
        <v>1383</v>
      </c>
      <c r="X8" s="29">
        <v>0</v>
      </c>
      <c r="Y8" s="29">
        <v>1</v>
      </c>
      <c r="Z8" s="29" t="s">
        <v>30</v>
      </c>
    </row>
    <row r="9" spans="1:26" x14ac:dyDescent="0.25">
      <c r="A9" s="1">
        <v>324</v>
      </c>
      <c r="B9" s="8" t="s">
        <v>391</v>
      </c>
      <c r="C9" s="1" t="s">
        <v>390</v>
      </c>
      <c r="D9" s="25">
        <v>28</v>
      </c>
      <c r="E9" s="1" t="s">
        <v>66</v>
      </c>
      <c r="F9" s="1">
        <v>1</v>
      </c>
      <c r="H9" s="5"/>
      <c r="N9" s="5"/>
      <c r="P9" s="37"/>
      <c r="S9" s="16"/>
      <c r="U9" s="5"/>
      <c r="W9" s="27" t="s">
        <v>65</v>
      </c>
      <c r="X9" s="56">
        <v>129</v>
      </c>
      <c r="Y9" s="56">
        <v>193</v>
      </c>
      <c r="Z9" s="29">
        <v>322</v>
      </c>
    </row>
    <row r="10" spans="1:26" x14ac:dyDescent="0.25">
      <c r="A10" s="1">
        <v>609</v>
      </c>
      <c r="B10" s="8" t="s">
        <v>677</v>
      </c>
      <c r="C10" s="1" t="s">
        <v>671</v>
      </c>
      <c r="D10" s="25">
        <v>18</v>
      </c>
      <c r="E10" s="1" t="s">
        <v>66</v>
      </c>
      <c r="F10" s="1">
        <v>1</v>
      </c>
      <c r="H10" s="5"/>
      <c r="N10" s="5"/>
      <c r="P10" s="37"/>
      <c r="S10" s="16"/>
      <c r="U10" s="5"/>
      <c r="W10" s="27" t="s">
        <v>390</v>
      </c>
      <c r="X10" s="56">
        <v>161</v>
      </c>
      <c r="Y10" s="56">
        <v>119</v>
      </c>
      <c r="Z10" s="29">
        <v>280</v>
      </c>
    </row>
    <row r="11" spans="1:26" x14ac:dyDescent="0.25">
      <c r="A11" s="1">
        <v>610</v>
      </c>
      <c r="B11" s="8" t="s">
        <v>678</v>
      </c>
      <c r="C11" s="1" t="s">
        <v>671</v>
      </c>
      <c r="D11" s="25">
        <v>20</v>
      </c>
      <c r="E11" s="1" t="s">
        <v>69</v>
      </c>
      <c r="F11" s="1">
        <v>1</v>
      </c>
      <c r="H11" s="5"/>
      <c r="N11" s="5"/>
      <c r="P11" s="37"/>
      <c r="S11" s="16"/>
      <c r="U11" s="5"/>
      <c r="W11" s="27" t="s">
        <v>671</v>
      </c>
      <c r="X11" s="56">
        <v>573</v>
      </c>
      <c r="Y11" s="56">
        <v>138</v>
      </c>
      <c r="Z11" s="29">
        <v>711</v>
      </c>
    </row>
    <row r="12" spans="1:26" x14ac:dyDescent="0.25">
      <c r="A12" s="1">
        <v>611</v>
      </c>
      <c r="B12" s="8" t="s">
        <v>679</v>
      </c>
      <c r="C12" s="1" t="s">
        <v>671</v>
      </c>
      <c r="D12" s="25">
        <v>30</v>
      </c>
      <c r="E12" s="1" t="s">
        <v>69</v>
      </c>
      <c r="F12" s="1">
        <v>0</v>
      </c>
      <c r="H12" s="5"/>
      <c r="I12" s="4" t="s">
        <v>1396</v>
      </c>
      <c r="N12" s="5"/>
      <c r="P12" s="38"/>
      <c r="Q12" s="39"/>
      <c r="R12" s="39"/>
      <c r="S12" s="19"/>
      <c r="U12" s="5"/>
      <c r="W12" s="27" t="s">
        <v>30</v>
      </c>
      <c r="X12" s="29">
        <v>863</v>
      </c>
      <c r="Y12" s="29">
        <v>450</v>
      </c>
      <c r="Z12" s="29">
        <v>1313</v>
      </c>
    </row>
    <row r="13" spans="1:26" x14ac:dyDescent="0.25">
      <c r="A13" s="1">
        <v>612</v>
      </c>
      <c r="B13" s="8" t="s">
        <v>680</v>
      </c>
      <c r="C13" s="1" t="s">
        <v>671</v>
      </c>
      <c r="D13" s="25">
        <v>26</v>
      </c>
      <c r="E13" s="1" t="s">
        <v>69</v>
      </c>
      <c r="F13" s="1">
        <v>0</v>
      </c>
      <c r="H13" s="5"/>
      <c r="I13" s="6" t="s">
        <v>1380</v>
      </c>
      <c r="N13" s="5"/>
      <c r="U13" s="5"/>
      <c r="X13" s="2"/>
      <c r="Y13" s="2"/>
      <c r="Z13" s="2"/>
    </row>
    <row r="14" spans="1:26" x14ac:dyDescent="0.25">
      <c r="A14" s="1">
        <v>613</v>
      </c>
      <c r="B14" s="8" t="s">
        <v>681</v>
      </c>
      <c r="C14" s="1" t="s">
        <v>671</v>
      </c>
      <c r="D14" s="25">
        <v>40</v>
      </c>
      <c r="E14" s="1" t="s">
        <v>66</v>
      </c>
      <c r="F14" s="1">
        <v>0</v>
      </c>
      <c r="H14" s="5"/>
      <c r="N14" s="5"/>
      <c r="U14" s="5"/>
      <c r="X14" s="2"/>
      <c r="Y14" s="2"/>
      <c r="Z14" s="2"/>
    </row>
    <row r="15" spans="1:26" x14ac:dyDescent="0.25">
      <c r="A15" s="1">
        <v>614</v>
      </c>
      <c r="B15" s="8" t="s">
        <v>682</v>
      </c>
      <c r="C15" s="1" t="s">
        <v>671</v>
      </c>
      <c r="D15" s="25">
        <v>24</v>
      </c>
      <c r="E15" s="1" t="s">
        <v>69</v>
      </c>
      <c r="F15" s="1">
        <v>0</v>
      </c>
      <c r="H15" s="5"/>
      <c r="N15" s="5"/>
      <c r="U15" s="5"/>
      <c r="W15" s="28" t="s">
        <v>1402</v>
      </c>
      <c r="X15" s="51" t="s">
        <v>63</v>
      </c>
      <c r="Y15" s="52"/>
      <c r="Z15" s="53"/>
    </row>
    <row r="16" spans="1:26" x14ac:dyDescent="0.25">
      <c r="A16" s="1">
        <v>615</v>
      </c>
      <c r="B16" s="8" t="s">
        <v>683</v>
      </c>
      <c r="C16" s="1" t="s">
        <v>671</v>
      </c>
      <c r="D16" s="25">
        <v>41</v>
      </c>
      <c r="E16" s="1" t="s">
        <v>69</v>
      </c>
      <c r="F16" s="1">
        <v>0</v>
      </c>
      <c r="H16" s="5"/>
      <c r="N16" s="5"/>
      <c r="U16" s="5"/>
      <c r="W16" s="27" t="s">
        <v>1383</v>
      </c>
      <c r="X16" s="29">
        <v>0</v>
      </c>
      <c r="Y16" s="29">
        <v>1</v>
      </c>
      <c r="Z16" s="29" t="s">
        <v>30</v>
      </c>
    </row>
    <row r="17" spans="1:26" x14ac:dyDescent="0.25">
      <c r="A17" s="1">
        <v>617</v>
      </c>
      <c r="B17" s="8" t="s">
        <v>685</v>
      </c>
      <c r="C17" s="1" t="s">
        <v>671</v>
      </c>
      <c r="D17" s="25">
        <v>0.83</v>
      </c>
      <c r="E17" s="1" t="s">
        <v>69</v>
      </c>
      <c r="F17" s="1">
        <v>1</v>
      </c>
      <c r="H17" s="5"/>
      <c r="N17" s="5"/>
      <c r="U17" s="5"/>
      <c r="W17" s="27" t="s">
        <v>65</v>
      </c>
      <c r="X17" s="54"/>
      <c r="Y17" s="54"/>
      <c r="Z17" s="30"/>
    </row>
    <row r="18" spans="1:26" x14ac:dyDescent="0.25">
      <c r="A18" s="1">
        <v>616</v>
      </c>
      <c r="B18" s="8" t="s">
        <v>684</v>
      </c>
      <c r="C18" s="1" t="s">
        <v>671</v>
      </c>
      <c r="D18" s="25">
        <v>18</v>
      </c>
      <c r="E18" s="1" t="s">
        <v>66</v>
      </c>
      <c r="F18" s="1">
        <v>1</v>
      </c>
      <c r="H18" s="5"/>
      <c r="N18" s="5"/>
      <c r="U18" s="5"/>
      <c r="W18" s="27" t="s">
        <v>390</v>
      </c>
      <c r="X18" s="54"/>
      <c r="Y18" s="54"/>
      <c r="Z18" s="30"/>
    </row>
    <row r="19" spans="1:26" x14ac:dyDescent="0.25">
      <c r="A19" s="1">
        <v>599</v>
      </c>
      <c r="B19" s="8" t="s">
        <v>666</v>
      </c>
      <c r="C19" s="1" t="s">
        <v>390</v>
      </c>
      <c r="D19" s="25">
        <v>30</v>
      </c>
      <c r="E19" s="1" t="s">
        <v>69</v>
      </c>
      <c r="F19" s="1">
        <v>0</v>
      </c>
      <c r="H19" s="5"/>
      <c r="N19" s="5"/>
      <c r="U19" s="5"/>
      <c r="W19" s="27" t="s">
        <v>671</v>
      </c>
      <c r="X19" s="54"/>
      <c r="Y19" s="54"/>
      <c r="Z19" s="30"/>
    </row>
    <row r="20" spans="1:26" x14ac:dyDescent="0.25">
      <c r="A20" s="1">
        <v>618</v>
      </c>
      <c r="B20" s="8" t="s">
        <v>686</v>
      </c>
      <c r="C20" s="1" t="s">
        <v>671</v>
      </c>
      <c r="D20" s="25">
        <v>23</v>
      </c>
      <c r="E20" s="1" t="s">
        <v>69</v>
      </c>
      <c r="F20" s="1">
        <v>0</v>
      </c>
      <c r="H20" s="5"/>
      <c r="N20" s="5"/>
      <c r="U20" s="5"/>
      <c r="W20" s="27" t="s">
        <v>30</v>
      </c>
      <c r="X20" s="30"/>
      <c r="Y20" s="30"/>
      <c r="Z20" s="30"/>
    </row>
    <row r="21" spans="1:26" x14ac:dyDescent="0.25">
      <c r="A21" s="1">
        <v>619</v>
      </c>
      <c r="B21" s="8" t="s">
        <v>687</v>
      </c>
      <c r="C21" s="1" t="s">
        <v>671</v>
      </c>
      <c r="D21" s="25">
        <v>20</v>
      </c>
      <c r="E21" s="1" t="s">
        <v>69</v>
      </c>
      <c r="F21" s="1">
        <v>0</v>
      </c>
      <c r="H21" s="5"/>
      <c r="N21" s="5"/>
      <c r="O21" s="6" t="s">
        <v>1392</v>
      </c>
      <c r="U21" s="5"/>
    </row>
    <row r="22" spans="1:26" x14ac:dyDescent="0.25">
      <c r="A22" s="1">
        <v>620</v>
      </c>
      <c r="B22" s="8" t="s">
        <v>688</v>
      </c>
      <c r="C22" s="1" t="s">
        <v>671</v>
      </c>
      <c r="D22" s="25">
        <v>25</v>
      </c>
      <c r="E22" s="1" t="s">
        <v>69</v>
      </c>
      <c r="F22" s="1">
        <v>0</v>
      </c>
      <c r="H22" s="5"/>
      <c r="N22" s="5"/>
      <c r="U22" s="5"/>
      <c r="V22" s="6" t="s">
        <v>1404</v>
      </c>
    </row>
    <row r="23" spans="1:26" x14ac:dyDescent="0.25">
      <c r="A23" s="1">
        <v>1</v>
      </c>
      <c r="B23" s="8" t="s">
        <v>64</v>
      </c>
      <c r="C23" s="1" t="s">
        <v>65</v>
      </c>
      <c r="D23" s="25">
        <v>29</v>
      </c>
      <c r="E23" s="1" t="s">
        <v>66</v>
      </c>
      <c r="F23" s="1">
        <v>1</v>
      </c>
      <c r="H23" s="5"/>
      <c r="N23" s="5"/>
      <c r="U23" s="5"/>
    </row>
    <row r="24" spans="1:26" x14ac:dyDescent="0.25">
      <c r="A24" s="1">
        <v>621</v>
      </c>
      <c r="B24" s="8" t="s">
        <v>689</v>
      </c>
      <c r="C24" s="1" t="s">
        <v>671</v>
      </c>
      <c r="D24" s="25">
        <v>35</v>
      </c>
      <c r="E24" s="1" t="s">
        <v>69</v>
      </c>
      <c r="F24" s="1">
        <v>0</v>
      </c>
      <c r="H24" s="5"/>
      <c r="N24" s="5"/>
      <c r="P24" s="34"/>
      <c r="Q24" s="35"/>
      <c r="R24" s="35"/>
      <c r="S24" s="36"/>
      <c r="U24" s="5"/>
      <c r="W24" s="28" t="s">
        <v>1405</v>
      </c>
      <c r="X24" s="51" t="s">
        <v>63</v>
      </c>
      <c r="Y24" s="52"/>
      <c r="Z24" s="53"/>
    </row>
    <row r="25" spans="1:26" x14ac:dyDescent="0.25">
      <c r="A25" s="1">
        <v>5</v>
      </c>
      <c r="B25" s="8" t="s">
        <v>71</v>
      </c>
      <c r="C25" s="1" t="s">
        <v>65</v>
      </c>
      <c r="D25" s="25">
        <v>0.92</v>
      </c>
      <c r="E25" s="1" t="s">
        <v>69</v>
      </c>
      <c r="F25" s="1">
        <v>1</v>
      </c>
      <c r="H25" s="5"/>
      <c r="N25" s="5"/>
      <c r="P25" s="37"/>
      <c r="S25" s="16"/>
      <c r="U25" s="5"/>
      <c r="W25" s="27" t="s">
        <v>1383</v>
      </c>
      <c r="X25" s="29">
        <v>0</v>
      </c>
      <c r="Y25" s="29">
        <v>1</v>
      </c>
      <c r="Z25" s="29" t="s">
        <v>30</v>
      </c>
    </row>
    <row r="26" spans="1:26" x14ac:dyDescent="0.25">
      <c r="A26" s="1">
        <v>2</v>
      </c>
      <c r="B26" s="8" t="s">
        <v>67</v>
      </c>
      <c r="C26" s="1" t="s">
        <v>65</v>
      </c>
      <c r="D26" s="25">
        <v>2</v>
      </c>
      <c r="E26" s="1" t="s">
        <v>66</v>
      </c>
      <c r="F26" s="1">
        <v>0</v>
      </c>
      <c r="H26" s="5"/>
      <c r="N26" s="5"/>
      <c r="P26" s="37"/>
      <c r="S26" s="16"/>
      <c r="U26" s="5"/>
      <c r="W26" s="27" t="s">
        <v>65</v>
      </c>
      <c r="X26" s="54"/>
      <c r="Y26" s="54"/>
      <c r="Z26" s="30"/>
    </row>
    <row r="27" spans="1:26" x14ac:dyDescent="0.25">
      <c r="A27" s="1">
        <v>3</v>
      </c>
      <c r="B27" s="8" t="s">
        <v>68</v>
      </c>
      <c r="C27" s="1" t="s">
        <v>65</v>
      </c>
      <c r="D27" s="25">
        <v>30</v>
      </c>
      <c r="E27" s="1" t="s">
        <v>69</v>
      </c>
      <c r="F27" s="1">
        <v>0</v>
      </c>
      <c r="H27" s="5"/>
      <c r="I27" s="4" t="s">
        <v>1397</v>
      </c>
      <c r="N27" s="5"/>
      <c r="P27" s="37"/>
      <c r="S27" s="16"/>
      <c r="U27" s="5"/>
      <c r="W27" s="27" t="s">
        <v>390</v>
      </c>
      <c r="X27" s="54"/>
      <c r="Y27" s="54"/>
      <c r="Z27" s="30"/>
    </row>
    <row r="28" spans="1:26" x14ac:dyDescent="0.25">
      <c r="A28" s="1">
        <v>4</v>
      </c>
      <c r="B28" s="8" t="s">
        <v>70</v>
      </c>
      <c r="C28" s="1" t="s">
        <v>65</v>
      </c>
      <c r="D28" s="25">
        <v>25</v>
      </c>
      <c r="E28" s="1" t="s">
        <v>66</v>
      </c>
      <c r="F28" s="1">
        <v>0</v>
      </c>
      <c r="H28" s="5"/>
      <c r="I28" s="46" t="s">
        <v>1381</v>
      </c>
      <c r="J28" s="46"/>
      <c r="K28" s="46"/>
      <c r="L28" s="46"/>
      <c r="N28" s="5"/>
      <c r="P28" s="37"/>
      <c r="S28" s="16"/>
      <c r="U28" s="5"/>
      <c r="W28" s="27" t="s">
        <v>671</v>
      </c>
      <c r="X28" s="54"/>
      <c r="Y28" s="54"/>
      <c r="Z28" s="30"/>
    </row>
    <row r="29" spans="1:26" x14ac:dyDescent="0.25">
      <c r="A29" s="1">
        <v>622</v>
      </c>
      <c r="B29" s="8" t="s">
        <v>690</v>
      </c>
      <c r="C29" s="1" t="s">
        <v>671</v>
      </c>
      <c r="D29" s="25">
        <v>17</v>
      </c>
      <c r="E29" s="1" t="s">
        <v>69</v>
      </c>
      <c r="F29" s="1">
        <v>0</v>
      </c>
      <c r="H29" s="5"/>
      <c r="I29" s="46"/>
      <c r="J29" s="46"/>
      <c r="K29" s="46"/>
      <c r="L29" s="46"/>
      <c r="N29" s="5"/>
      <c r="P29" s="37"/>
      <c r="S29" s="16"/>
      <c r="U29" s="5"/>
      <c r="W29" s="27" t="s">
        <v>30</v>
      </c>
      <c r="X29" s="30"/>
      <c r="Y29" s="30"/>
      <c r="Z29" s="55"/>
    </row>
    <row r="30" spans="1:26" x14ac:dyDescent="0.25">
      <c r="A30" s="1">
        <v>623</v>
      </c>
      <c r="B30" s="8" t="s">
        <v>691</v>
      </c>
      <c r="C30" s="1" t="s">
        <v>671</v>
      </c>
      <c r="D30" s="25">
        <v>32</v>
      </c>
      <c r="E30" s="1" t="s">
        <v>69</v>
      </c>
      <c r="F30" s="1">
        <v>0</v>
      </c>
      <c r="H30" s="5"/>
      <c r="N30" s="5"/>
      <c r="P30" s="38"/>
      <c r="Q30" s="39"/>
      <c r="R30" s="39"/>
      <c r="S30" s="19"/>
      <c r="U30" s="5"/>
    </row>
    <row r="31" spans="1:26" x14ac:dyDescent="0.25">
      <c r="A31" s="1">
        <v>624</v>
      </c>
      <c r="B31" s="8" t="s">
        <v>692</v>
      </c>
      <c r="C31" s="1" t="s">
        <v>671</v>
      </c>
      <c r="D31" s="25">
        <v>20</v>
      </c>
      <c r="E31" s="1" t="s">
        <v>69</v>
      </c>
      <c r="F31" s="1">
        <v>0</v>
      </c>
      <c r="H31" s="5"/>
      <c r="N31" s="5"/>
      <c r="U31" s="5"/>
      <c r="V31" s="6" t="s">
        <v>1407</v>
      </c>
    </row>
    <row r="32" spans="1:26" x14ac:dyDescent="0.25">
      <c r="A32" s="1">
        <v>6</v>
      </c>
      <c r="B32" s="8" t="s">
        <v>72</v>
      </c>
      <c r="C32" s="1" t="s">
        <v>65</v>
      </c>
      <c r="D32" s="25">
        <v>47</v>
      </c>
      <c r="E32" s="1" t="s">
        <v>69</v>
      </c>
      <c r="F32" s="1">
        <v>1</v>
      </c>
      <c r="H32" s="5"/>
      <c r="N32" s="5"/>
      <c r="U32" s="5"/>
    </row>
    <row r="33" spans="1:26" x14ac:dyDescent="0.25">
      <c r="A33" s="1">
        <v>634</v>
      </c>
      <c r="B33" s="8" t="s">
        <v>702</v>
      </c>
      <c r="C33" s="1" t="s">
        <v>671</v>
      </c>
      <c r="D33" s="25">
        <v>4</v>
      </c>
      <c r="E33" s="1" t="s">
        <v>69</v>
      </c>
      <c r="F33" s="1">
        <v>0</v>
      </c>
      <c r="H33" s="5"/>
      <c r="N33" s="5"/>
      <c r="O33" s="6" t="s">
        <v>1393</v>
      </c>
      <c r="U33" s="5"/>
      <c r="W33" s="28" t="s">
        <v>1406</v>
      </c>
    </row>
    <row r="34" spans="1:26" x14ac:dyDescent="0.25">
      <c r="A34" s="1">
        <v>627</v>
      </c>
      <c r="B34" s="8" t="s">
        <v>695</v>
      </c>
      <c r="C34" s="1" t="s">
        <v>671</v>
      </c>
      <c r="D34" s="25">
        <v>6</v>
      </c>
      <c r="E34" s="1" t="s">
        <v>66</v>
      </c>
      <c r="F34" s="1">
        <v>0</v>
      </c>
      <c r="H34" s="5"/>
      <c r="N34" s="5"/>
      <c r="U34" s="5"/>
    </row>
    <row r="35" spans="1:26" x14ac:dyDescent="0.25">
      <c r="A35" s="1">
        <v>628</v>
      </c>
      <c r="B35" s="8" t="s">
        <v>696</v>
      </c>
      <c r="C35" s="1" t="s">
        <v>671</v>
      </c>
      <c r="D35" s="25">
        <v>2</v>
      </c>
      <c r="E35" s="1" t="s">
        <v>66</v>
      </c>
      <c r="F35" s="1">
        <v>0</v>
      </c>
      <c r="H35" s="5"/>
      <c r="N35" s="5"/>
      <c r="P35" s="34"/>
      <c r="Q35" s="35"/>
      <c r="R35" s="35"/>
      <c r="S35" s="36"/>
      <c r="U35" s="5"/>
    </row>
    <row r="36" spans="1:26" x14ac:dyDescent="0.25">
      <c r="A36" s="1">
        <v>629</v>
      </c>
      <c r="B36" s="8" t="s">
        <v>697</v>
      </c>
      <c r="C36" s="1" t="s">
        <v>671</v>
      </c>
      <c r="D36" s="25">
        <v>17</v>
      </c>
      <c r="E36" s="1" t="s">
        <v>66</v>
      </c>
      <c r="F36" s="1">
        <v>1</v>
      </c>
      <c r="H36" s="5"/>
      <c r="N36" s="5"/>
      <c r="P36" s="37"/>
      <c r="S36" s="16"/>
      <c r="U36" s="5"/>
    </row>
    <row r="37" spans="1:26" x14ac:dyDescent="0.25">
      <c r="A37" s="1">
        <v>630</v>
      </c>
      <c r="B37" s="8" t="s">
        <v>698</v>
      </c>
      <c r="C37" s="1" t="s">
        <v>671</v>
      </c>
      <c r="D37" s="25">
        <v>38</v>
      </c>
      <c r="E37" s="1" t="s">
        <v>66</v>
      </c>
      <c r="F37" s="1">
        <v>0</v>
      </c>
      <c r="H37" s="5"/>
      <c r="N37" s="5"/>
      <c r="P37" s="37"/>
      <c r="S37" s="16"/>
      <c r="U37" s="5"/>
    </row>
    <row r="38" spans="1:26" x14ac:dyDescent="0.25">
      <c r="A38" s="1">
        <v>631</v>
      </c>
      <c r="B38" s="8" t="s">
        <v>699</v>
      </c>
      <c r="C38" s="1" t="s">
        <v>671</v>
      </c>
      <c r="D38" s="25">
        <v>9</v>
      </c>
      <c r="E38" s="1" t="s">
        <v>66</v>
      </c>
      <c r="F38" s="1">
        <v>0</v>
      </c>
      <c r="H38" s="5"/>
      <c r="N38" s="5"/>
      <c r="P38" s="37"/>
      <c r="S38" s="16"/>
      <c r="U38" s="5"/>
    </row>
    <row r="39" spans="1:26" x14ac:dyDescent="0.25">
      <c r="A39" s="1">
        <v>633</v>
      </c>
      <c r="B39" s="8" t="s">
        <v>701</v>
      </c>
      <c r="C39" s="1" t="s">
        <v>671</v>
      </c>
      <c r="D39" s="25">
        <v>11</v>
      </c>
      <c r="E39" s="1" t="s">
        <v>66</v>
      </c>
      <c r="F39" s="1">
        <v>0</v>
      </c>
      <c r="H39" s="5"/>
      <c r="N39" s="5"/>
      <c r="P39" s="37"/>
      <c r="S39" s="16"/>
      <c r="U39" s="5"/>
    </row>
    <row r="40" spans="1:26" x14ac:dyDescent="0.25">
      <c r="A40" s="1">
        <v>625</v>
      </c>
      <c r="B40" s="8" t="s">
        <v>693</v>
      </c>
      <c r="C40" s="1" t="s">
        <v>671</v>
      </c>
      <c r="D40" s="25">
        <v>39</v>
      </c>
      <c r="E40" s="1" t="s">
        <v>69</v>
      </c>
      <c r="F40" s="1">
        <v>0</v>
      </c>
      <c r="H40" s="5"/>
      <c r="N40" s="5"/>
      <c r="P40" s="37"/>
      <c r="S40" s="16"/>
      <c r="U40" s="5"/>
      <c r="V40" s="4" t="s">
        <v>1408</v>
      </c>
    </row>
    <row r="41" spans="1:26" x14ac:dyDescent="0.25">
      <c r="A41" s="1">
        <v>632</v>
      </c>
      <c r="B41" s="8" t="s">
        <v>700</v>
      </c>
      <c r="C41" s="1" t="s">
        <v>671</v>
      </c>
      <c r="D41" s="25">
        <v>26</v>
      </c>
      <c r="E41" s="1" t="s">
        <v>69</v>
      </c>
      <c r="F41" s="1">
        <v>0</v>
      </c>
      <c r="H41" s="5"/>
      <c r="N41" s="5"/>
      <c r="P41" s="37"/>
      <c r="S41" s="16"/>
      <c r="U41" s="5"/>
    </row>
    <row r="42" spans="1:26" x14ac:dyDescent="0.25">
      <c r="A42" s="1">
        <v>626</v>
      </c>
      <c r="B42" s="8" t="s">
        <v>694</v>
      </c>
      <c r="C42" s="1" t="s">
        <v>671</v>
      </c>
      <c r="D42" s="25">
        <v>39</v>
      </c>
      <c r="E42" s="1" t="s">
        <v>66</v>
      </c>
      <c r="F42" s="1">
        <v>0</v>
      </c>
      <c r="H42" s="5"/>
      <c r="N42" s="5"/>
      <c r="P42" s="38"/>
      <c r="Q42" s="39"/>
      <c r="R42" s="39"/>
      <c r="S42" s="19"/>
      <c r="U42" s="5"/>
      <c r="V42" s="6" t="s">
        <v>1403</v>
      </c>
    </row>
    <row r="43" spans="1:26" x14ac:dyDescent="0.25">
      <c r="A43" s="1">
        <v>635</v>
      </c>
      <c r="B43" s="8" t="s">
        <v>703</v>
      </c>
      <c r="C43" s="1" t="s">
        <v>671</v>
      </c>
      <c r="D43" s="25">
        <v>20</v>
      </c>
      <c r="E43" s="1" t="s">
        <v>69</v>
      </c>
      <c r="F43" s="1">
        <v>0</v>
      </c>
      <c r="H43" s="5"/>
      <c r="N43" s="5"/>
      <c r="U43" s="5"/>
    </row>
    <row r="44" spans="1:26" ht="15" customHeight="1" x14ac:dyDescent="0.25">
      <c r="A44" s="1">
        <v>325</v>
      </c>
      <c r="B44" s="8" t="s">
        <v>392</v>
      </c>
      <c r="C44" s="1" t="s">
        <v>390</v>
      </c>
      <c r="D44" s="25">
        <v>18</v>
      </c>
      <c r="E44" s="1" t="s">
        <v>69</v>
      </c>
      <c r="F44" s="1">
        <v>0</v>
      </c>
      <c r="H44" s="5"/>
      <c r="I44" s="4" t="s">
        <v>1398</v>
      </c>
      <c r="N44" s="5"/>
      <c r="U44" s="5"/>
      <c r="W44" s="31" t="s">
        <v>1401</v>
      </c>
      <c r="X44" s="50" t="s">
        <v>63</v>
      </c>
      <c r="Y44" s="50"/>
      <c r="Z44" s="50"/>
    </row>
    <row r="45" spans="1:26" x14ac:dyDescent="0.25">
      <c r="A45" s="1">
        <v>326</v>
      </c>
      <c r="B45" s="8" t="s">
        <v>393</v>
      </c>
      <c r="C45" s="1" t="s">
        <v>390</v>
      </c>
      <c r="E45" s="1" t="s">
        <v>69</v>
      </c>
      <c r="F45" s="1">
        <v>0</v>
      </c>
      <c r="H45" s="5"/>
      <c r="I45" s="46" t="s">
        <v>1382</v>
      </c>
      <c r="J45" s="46"/>
      <c r="K45" s="46"/>
      <c r="L45" s="46"/>
      <c r="N45" s="5"/>
      <c r="U45" s="5"/>
      <c r="W45" s="27" t="s">
        <v>61</v>
      </c>
      <c r="X45" s="27">
        <v>0</v>
      </c>
      <c r="Y45" s="27">
        <v>1</v>
      </c>
      <c r="Z45" s="27" t="s">
        <v>30</v>
      </c>
    </row>
    <row r="46" spans="1:26" x14ac:dyDescent="0.25">
      <c r="A46" s="1">
        <v>7</v>
      </c>
      <c r="B46" s="8" t="s">
        <v>73</v>
      </c>
      <c r="C46" s="1" t="s">
        <v>65</v>
      </c>
      <c r="D46" s="25">
        <v>63</v>
      </c>
      <c r="E46" s="1" t="s">
        <v>66</v>
      </c>
      <c r="F46" s="1">
        <v>1</v>
      </c>
      <c r="H46" s="5"/>
      <c r="I46" s="46"/>
      <c r="J46" s="46"/>
      <c r="K46" s="46"/>
      <c r="L46" s="46"/>
      <c r="N46" s="5"/>
      <c r="O46" s="6" t="s">
        <v>1394</v>
      </c>
      <c r="U46" s="5"/>
      <c r="W46" s="27" t="s">
        <v>1386</v>
      </c>
      <c r="X46" s="27">
        <v>85</v>
      </c>
      <c r="Y46" s="27">
        <v>87</v>
      </c>
      <c r="Z46" s="27">
        <v>172</v>
      </c>
    </row>
    <row r="47" spans="1:26" x14ac:dyDescent="0.25">
      <c r="A47" s="1">
        <v>8</v>
      </c>
      <c r="B47" s="8" t="s">
        <v>74</v>
      </c>
      <c r="C47" s="1" t="s">
        <v>65</v>
      </c>
      <c r="D47" s="25">
        <v>39</v>
      </c>
      <c r="E47" s="1" t="s">
        <v>69</v>
      </c>
      <c r="F47" s="1">
        <v>0</v>
      </c>
      <c r="H47" s="5"/>
      <c r="N47" s="5"/>
      <c r="U47" s="5"/>
      <c r="W47" s="27" t="s">
        <v>1387</v>
      </c>
      <c r="X47" s="27">
        <v>257</v>
      </c>
      <c r="Y47" s="27">
        <v>153</v>
      </c>
      <c r="Z47" s="27">
        <v>410</v>
      </c>
    </row>
    <row r="48" spans="1:26" x14ac:dyDescent="0.25">
      <c r="A48" s="1">
        <v>636</v>
      </c>
      <c r="B48" s="8" t="s">
        <v>704</v>
      </c>
      <c r="C48" s="1" t="s">
        <v>671</v>
      </c>
      <c r="D48" s="25">
        <v>26</v>
      </c>
      <c r="E48" s="1" t="s">
        <v>69</v>
      </c>
      <c r="F48" s="1">
        <v>0</v>
      </c>
      <c r="H48" s="5"/>
      <c r="N48" s="5"/>
      <c r="P48" s="34"/>
      <c r="Q48" s="35"/>
      <c r="R48" s="35"/>
      <c r="S48" s="36"/>
      <c r="U48" s="5"/>
      <c r="W48" s="27" t="s">
        <v>1388</v>
      </c>
      <c r="X48" s="27">
        <v>84</v>
      </c>
      <c r="Y48" s="27">
        <v>68</v>
      </c>
      <c r="Z48" s="27">
        <v>152</v>
      </c>
    </row>
    <row r="49" spans="1:26" x14ac:dyDescent="0.25">
      <c r="A49" s="1">
        <v>327</v>
      </c>
      <c r="B49" s="8" t="s">
        <v>394</v>
      </c>
      <c r="C49" s="1" t="s">
        <v>390</v>
      </c>
      <c r="D49" s="25">
        <v>34</v>
      </c>
      <c r="E49" s="1" t="s">
        <v>69</v>
      </c>
      <c r="F49" s="1">
        <v>0</v>
      </c>
      <c r="H49" s="5"/>
      <c r="N49" s="5"/>
      <c r="P49" s="37"/>
      <c r="S49" s="16"/>
      <c r="U49" s="5"/>
      <c r="W49" s="27" t="s">
        <v>1389</v>
      </c>
      <c r="X49" s="27">
        <v>17</v>
      </c>
      <c r="Y49" s="27">
        <v>5</v>
      </c>
      <c r="Z49" s="27">
        <v>22</v>
      </c>
    </row>
    <row r="50" spans="1:26" x14ac:dyDescent="0.25">
      <c r="A50" s="1">
        <v>328</v>
      </c>
      <c r="B50" s="8" t="s">
        <v>395</v>
      </c>
      <c r="C50" s="1" t="s">
        <v>390</v>
      </c>
      <c r="D50" s="25">
        <v>32</v>
      </c>
      <c r="E50" s="1" t="s">
        <v>66</v>
      </c>
      <c r="F50" s="1">
        <v>1</v>
      </c>
      <c r="H50" s="5"/>
      <c r="N50" s="5"/>
      <c r="P50" s="37"/>
      <c r="S50" s="16"/>
      <c r="U50" s="5"/>
      <c r="W50" s="27" t="s">
        <v>30</v>
      </c>
      <c r="X50" s="27">
        <v>443</v>
      </c>
      <c r="Y50" s="27">
        <v>313</v>
      </c>
      <c r="Z50" s="27">
        <v>756</v>
      </c>
    </row>
    <row r="51" spans="1:26" x14ac:dyDescent="0.25">
      <c r="A51" s="1">
        <v>9</v>
      </c>
      <c r="B51" s="8" t="s">
        <v>75</v>
      </c>
      <c r="C51" s="1" t="s">
        <v>65</v>
      </c>
      <c r="D51" s="25">
        <v>58</v>
      </c>
      <c r="E51" s="1" t="s">
        <v>66</v>
      </c>
      <c r="F51" s="1">
        <v>1</v>
      </c>
      <c r="H51" s="5"/>
      <c r="N51" s="5"/>
      <c r="P51" s="37"/>
      <c r="S51" s="16"/>
      <c r="U51" s="5"/>
    </row>
    <row r="52" spans="1:26" x14ac:dyDescent="0.25">
      <c r="A52" s="1">
        <v>637</v>
      </c>
      <c r="B52" s="8" t="s">
        <v>705</v>
      </c>
      <c r="C52" s="1" t="s">
        <v>671</v>
      </c>
      <c r="D52" s="25">
        <v>25</v>
      </c>
      <c r="E52" s="1" t="s">
        <v>69</v>
      </c>
      <c r="F52" s="1">
        <v>0</v>
      </c>
      <c r="H52" s="5"/>
      <c r="N52" s="5"/>
      <c r="P52" s="37"/>
      <c r="S52" s="16"/>
      <c r="U52" s="5"/>
    </row>
    <row r="53" spans="1:26" x14ac:dyDescent="0.25">
      <c r="A53" s="1">
        <v>638</v>
      </c>
      <c r="B53" s="8" t="s">
        <v>706</v>
      </c>
      <c r="C53" s="1" t="s">
        <v>671</v>
      </c>
      <c r="D53" s="25">
        <v>18</v>
      </c>
      <c r="E53" s="1" t="s">
        <v>66</v>
      </c>
      <c r="F53" s="1">
        <v>0</v>
      </c>
      <c r="H53" s="5"/>
      <c r="N53" s="5"/>
      <c r="P53" s="37"/>
      <c r="S53" s="16"/>
      <c r="U53" s="5"/>
      <c r="W53" s="28" t="s">
        <v>1402</v>
      </c>
      <c r="X53" s="50" t="s">
        <v>63</v>
      </c>
      <c r="Y53" s="50"/>
      <c r="Z53" s="50"/>
    </row>
    <row r="54" spans="1:26" x14ac:dyDescent="0.25">
      <c r="A54" s="1">
        <v>639</v>
      </c>
      <c r="B54" s="8" t="s">
        <v>707</v>
      </c>
      <c r="C54" s="1" t="s">
        <v>671</v>
      </c>
      <c r="D54" s="25">
        <v>24</v>
      </c>
      <c r="E54" s="1" t="s">
        <v>69</v>
      </c>
      <c r="F54" s="1">
        <v>0</v>
      </c>
      <c r="H54" s="5"/>
      <c r="N54" s="5"/>
      <c r="P54" s="37"/>
      <c r="S54" s="16"/>
      <c r="U54" s="5"/>
      <c r="W54" s="27" t="s">
        <v>61</v>
      </c>
      <c r="X54" s="27">
        <v>0</v>
      </c>
      <c r="Y54" s="27">
        <v>1</v>
      </c>
      <c r="Z54" s="27" t="s">
        <v>30</v>
      </c>
    </row>
    <row r="55" spans="1:26" x14ac:dyDescent="0.25">
      <c r="A55" s="1">
        <v>10</v>
      </c>
      <c r="B55" s="8" t="s">
        <v>76</v>
      </c>
      <c r="C55" s="1" t="s">
        <v>65</v>
      </c>
      <c r="D55" s="25">
        <v>71</v>
      </c>
      <c r="E55" s="1" t="s">
        <v>69</v>
      </c>
      <c r="F55" s="1">
        <v>0</v>
      </c>
      <c r="H55" s="5"/>
      <c r="N55" s="5"/>
      <c r="P55" s="37"/>
      <c r="S55" s="16"/>
      <c r="U55" s="5"/>
      <c r="W55" s="27" t="s">
        <v>1386</v>
      </c>
      <c r="X55" s="33"/>
      <c r="Y55" s="33"/>
      <c r="Z55" s="27"/>
    </row>
    <row r="56" spans="1:26" x14ac:dyDescent="0.25">
      <c r="A56" s="1">
        <v>329</v>
      </c>
      <c r="B56" s="8" t="s">
        <v>396</v>
      </c>
      <c r="C56" s="1" t="s">
        <v>390</v>
      </c>
      <c r="D56" s="25">
        <v>57</v>
      </c>
      <c r="E56" s="1" t="s">
        <v>69</v>
      </c>
      <c r="F56" s="1">
        <v>0</v>
      </c>
      <c r="H56" s="5"/>
      <c r="N56" s="5"/>
      <c r="P56" s="37"/>
      <c r="S56" s="16"/>
      <c r="U56" s="5"/>
      <c r="W56" s="27" t="s">
        <v>1387</v>
      </c>
      <c r="X56" s="33"/>
      <c r="Y56" s="33"/>
      <c r="Z56" s="27"/>
    </row>
    <row r="57" spans="1:26" x14ac:dyDescent="0.25">
      <c r="A57" s="1">
        <v>640</v>
      </c>
      <c r="B57" s="8" t="s">
        <v>708</v>
      </c>
      <c r="C57" s="1" t="s">
        <v>671</v>
      </c>
      <c r="D57" s="25">
        <v>35</v>
      </c>
      <c r="E57" s="1" t="s">
        <v>69</v>
      </c>
      <c r="F57" s="1">
        <v>0</v>
      </c>
      <c r="H57" s="5"/>
      <c r="N57" s="5"/>
      <c r="P57" s="37"/>
      <c r="S57" s="16"/>
      <c r="U57" s="5"/>
      <c r="W57" s="27" t="s">
        <v>1388</v>
      </c>
      <c r="X57" s="33"/>
      <c r="Y57" s="33"/>
      <c r="Z57" s="27"/>
    </row>
    <row r="58" spans="1:26" x14ac:dyDescent="0.25">
      <c r="A58" s="1">
        <v>645</v>
      </c>
      <c r="B58" s="8" t="s">
        <v>713</v>
      </c>
      <c r="C58" s="1" t="s">
        <v>671</v>
      </c>
      <c r="D58" s="25">
        <v>3</v>
      </c>
      <c r="E58" s="1" t="s">
        <v>69</v>
      </c>
      <c r="F58" s="1">
        <v>1</v>
      </c>
      <c r="H58" s="5"/>
      <c r="N58" s="5"/>
      <c r="P58" s="38"/>
      <c r="Q58" s="39"/>
      <c r="R58" s="39"/>
      <c r="S58" s="19"/>
      <c r="U58" s="5"/>
      <c r="W58" s="27" t="s">
        <v>1389</v>
      </c>
      <c r="X58" s="33"/>
      <c r="Y58" s="33"/>
      <c r="Z58" s="27"/>
    </row>
    <row r="59" spans="1:26" x14ac:dyDescent="0.25">
      <c r="A59" s="1">
        <v>643</v>
      </c>
      <c r="B59" s="8" t="s">
        <v>711</v>
      </c>
      <c r="C59" s="1" t="s">
        <v>671</v>
      </c>
      <c r="D59" s="25">
        <v>5</v>
      </c>
      <c r="E59" s="1" t="s">
        <v>69</v>
      </c>
      <c r="F59" s="1">
        <v>0</v>
      </c>
      <c r="H59" s="5"/>
      <c r="N59" s="5"/>
      <c r="U59" s="5"/>
      <c r="W59" s="27" t="s">
        <v>30</v>
      </c>
      <c r="X59" s="27"/>
      <c r="Y59" s="27"/>
      <c r="Z59" s="27"/>
    </row>
    <row r="60" spans="1:26" x14ac:dyDescent="0.25">
      <c r="A60" s="1">
        <v>644</v>
      </c>
      <c r="B60" s="8" t="s">
        <v>712</v>
      </c>
      <c r="C60" s="1" t="s">
        <v>671</v>
      </c>
      <c r="D60" s="25">
        <v>9</v>
      </c>
      <c r="E60" s="1" t="s">
        <v>69</v>
      </c>
      <c r="F60" s="1">
        <v>0</v>
      </c>
      <c r="H60" s="5"/>
      <c r="N60" s="5"/>
      <c r="U60" s="5"/>
    </row>
    <row r="61" spans="1:26" x14ac:dyDescent="0.25">
      <c r="A61" s="1">
        <v>646</v>
      </c>
      <c r="B61" s="8" t="s">
        <v>714</v>
      </c>
      <c r="C61" s="1" t="s">
        <v>671</v>
      </c>
      <c r="D61" s="25">
        <v>13</v>
      </c>
      <c r="E61" s="1" t="s">
        <v>69</v>
      </c>
      <c r="F61" s="1">
        <v>0</v>
      </c>
      <c r="H61" s="5"/>
      <c r="N61" s="5"/>
      <c r="U61" s="5"/>
      <c r="V61" s="6" t="s">
        <v>1404</v>
      </c>
    </row>
    <row r="62" spans="1:26" x14ac:dyDescent="0.25">
      <c r="A62" s="1">
        <v>648</v>
      </c>
      <c r="B62" s="8" t="s">
        <v>716</v>
      </c>
      <c r="C62" s="1" t="s">
        <v>671</v>
      </c>
      <c r="D62" s="25">
        <v>5</v>
      </c>
      <c r="E62" s="1" t="s">
        <v>66</v>
      </c>
      <c r="F62" s="1">
        <v>1</v>
      </c>
      <c r="H62" s="5"/>
      <c r="I62" s="4" t="s">
        <v>1399</v>
      </c>
      <c r="N62" s="5"/>
      <c r="U62" s="5"/>
    </row>
    <row r="63" spans="1:26" x14ac:dyDescent="0.25">
      <c r="A63" s="1">
        <v>641</v>
      </c>
      <c r="B63" s="8" t="s">
        <v>709</v>
      </c>
      <c r="C63" s="1" t="s">
        <v>671</v>
      </c>
      <c r="D63" s="25">
        <v>40</v>
      </c>
      <c r="E63" s="1" t="s">
        <v>69</v>
      </c>
      <c r="F63" s="1">
        <v>0</v>
      </c>
      <c r="H63" s="5"/>
      <c r="I63" s="46" t="s">
        <v>1390</v>
      </c>
      <c r="J63" s="46"/>
      <c r="K63" s="46"/>
      <c r="L63" s="46"/>
      <c r="N63" s="5"/>
      <c r="U63" s="5"/>
      <c r="W63" s="28" t="s">
        <v>1405</v>
      </c>
      <c r="X63" s="50" t="s">
        <v>63</v>
      </c>
      <c r="Y63" s="50"/>
      <c r="Z63" s="50"/>
    </row>
    <row r="64" spans="1:26" x14ac:dyDescent="0.25">
      <c r="A64" s="1">
        <v>647</v>
      </c>
      <c r="B64" s="8" t="s">
        <v>715</v>
      </c>
      <c r="C64" s="1" t="s">
        <v>671</v>
      </c>
      <c r="D64" s="25">
        <v>23</v>
      </c>
      <c r="E64" s="1" t="s">
        <v>69</v>
      </c>
      <c r="F64" s="1">
        <v>1</v>
      </c>
      <c r="H64" s="5"/>
      <c r="I64" s="46"/>
      <c r="J64" s="46"/>
      <c r="K64" s="46"/>
      <c r="L64" s="46"/>
      <c r="N64" s="5"/>
      <c r="U64" s="5"/>
      <c r="W64" s="27" t="s">
        <v>61</v>
      </c>
      <c r="X64" s="27">
        <v>0</v>
      </c>
      <c r="Y64" s="27">
        <v>1</v>
      </c>
      <c r="Z64" s="27" t="s">
        <v>30</v>
      </c>
    </row>
    <row r="65" spans="1:26" x14ac:dyDescent="0.25">
      <c r="A65" s="1">
        <v>642</v>
      </c>
      <c r="B65" s="8" t="s">
        <v>710</v>
      </c>
      <c r="C65" s="1" t="s">
        <v>671</v>
      </c>
      <c r="D65" s="25">
        <v>38</v>
      </c>
      <c r="E65" s="1" t="s">
        <v>66</v>
      </c>
      <c r="F65" s="1">
        <v>1</v>
      </c>
      <c r="H65" s="5"/>
      <c r="I65" s="46"/>
      <c r="J65" s="46"/>
      <c r="K65" s="46"/>
      <c r="L65" s="46"/>
      <c r="N65" s="5"/>
      <c r="U65" s="5"/>
      <c r="W65" s="27" t="s">
        <v>1386</v>
      </c>
      <c r="X65" s="33"/>
      <c r="Y65" s="33"/>
      <c r="Z65" s="33"/>
    </row>
    <row r="66" spans="1:26" x14ac:dyDescent="0.25">
      <c r="A66" s="1">
        <v>649</v>
      </c>
      <c r="B66" s="8" t="s">
        <v>717</v>
      </c>
      <c r="C66" s="1" t="s">
        <v>671</v>
      </c>
      <c r="E66" s="1" t="s">
        <v>69</v>
      </c>
      <c r="F66" s="1">
        <v>0</v>
      </c>
      <c r="H66" s="5"/>
      <c r="N66" s="5"/>
      <c r="U66" s="5"/>
      <c r="W66" s="27" t="s">
        <v>1387</v>
      </c>
      <c r="X66" s="33"/>
      <c r="Y66" s="33"/>
      <c r="Z66" s="33"/>
    </row>
    <row r="67" spans="1:26" x14ac:dyDescent="0.25">
      <c r="A67" s="1">
        <v>650</v>
      </c>
      <c r="B67" s="8" t="s">
        <v>718</v>
      </c>
      <c r="C67" s="1" t="s">
        <v>671</v>
      </c>
      <c r="D67" s="25">
        <v>45</v>
      </c>
      <c r="E67" s="1" t="s">
        <v>66</v>
      </c>
      <c r="F67" s="1">
        <v>1</v>
      </c>
      <c r="H67" s="5"/>
      <c r="N67" s="5"/>
      <c r="U67" s="5"/>
      <c r="W67" s="27" t="s">
        <v>1388</v>
      </c>
      <c r="X67" s="33"/>
      <c r="Y67" s="33"/>
      <c r="Z67" s="33"/>
    </row>
    <row r="68" spans="1:26" x14ac:dyDescent="0.25">
      <c r="A68" s="1">
        <v>651</v>
      </c>
      <c r="B68" s="8" t="s">
        <v>719</v>
      </c>
      <c r="C68" s="1" t="s">
        <v>671</v>
      </c>
      <c r="D68" s="25">
        <v>23</v>
      </c>
      <c r="E68" s="1" t="s">
        <v>69</v>
      </c>
      <c r="F68" s="1">
        <v>0</v>
      </c>
      <c r="H68" s="5"/>
      <c r="N68" s="5"/>
      <c r="U68" s="5"/>
      <c r="W68" s="27" t="s">
        <v>1389</v>
      </c>
      <c r="X68" s="33"/>
      <c r="Y68" s="33"/>
      <c r="Z68" s="33"/>
    </row>
    <row r="69" spans="1:26" x14ac:dyDescent="0.25">
      <c r="A69" s="1">
        <v>11</v>
      </c>
      <c r="B69" s="8" t="s">
        <v>77</v>
      </c>
      <c r="C69" s="1" t="s">
        <v>65</v>
      </c>
      <c r="D69" s="25">
        <v>47</v>
      </c>
      <c r="E69" s="1" t="s">
        <v>69</v>
      </c>
      <c r="F69" s="1">
        <v>0</v>
      </c>
      <c r="H69" s="5"/>
      <c r="N69" s="5"/>
      <c r="U69" s="5"/>
      <c r="W69" s="27" t="s">
        <v>30</v>
      </c>
      <c r="X69" s="33"/>
      <c r="Y69" s="33"/>
      <c r="Z69" s="33"/>
    </row>
    <row r="70" spans="1:26" x14ac:dyDescent="0.25">
      <c r="A70" s="1">
        <v>12</v>
      </c>
      <c r="B70" s="8" t="s">
        <v>78</v>
      </c>
      <c r="C70" s="1" t="s">
        <v>65</v>
      </c>
      <c r="D70" s="25">
        <v>19</v>
      </c>
      <c r="E70" s="1" t="s">
        <v>66</v>
      </c>
      <c r="F70" s="1">
        <v>1</v>
      </c>
      <c r="H70" s="5"/>
      <c r="N70" s="5"/>
      <c r="U70" s="5"/>
    </row>
    <row r="71" spans="1:26" x14ac:dyDescent="0.25">
      <c r="A71" s="1">
        <v>653</v>
      </c>
      <c r="B71" s="8" t="s">
        <v>721</v>
      </c>
      <c r="C71" s="1" t="s">
        <v>671</v>
      </c>
      <c r="D71" s="25">
        <v>27</v>
      </c>
      <c r="E71" s="1" t="s">
        <v>69</v>
      </c>
      <c r="F71" s="1">
        <v>0</v>
      </c>
      <c r="H71" s="5"/>
      <c r="N71" s="5"/>
      <c r="U71" s="5"/>
      <c r="V71" s="6" t="s">
        <v>1407</v>
      </c>
    </row>
    <row r="72" spans="1:26" x14ac:dyDescent="0.25">
      <c r="A72" s="1">
        <v>652</v>
      </c>
      <c r="B72" s="8" t="s">
        <v>720</v>
      </c>
      <c r="C72" s="1" t="s">
        <v>671</v>
      </c>
      <c r="D72" s="25">
        <v>17</v>
      </c>
      <c r="E72" s="1" t="s">
        <v>66</v>
      </c>
      <c r="F72" s="1">
        <v>0</v>
      </c>
      <c r="H72" s="5"/>
      <c r="N72" s="5"/>
      <c r="U72" s="5"/>
    </row>
    <row r="73" spans="1:26" x14ac:dyDescent="0.25">
      <c r="A73" s="1">
        <v>13</v>
      </c>
      <c r="B73" s="8" t="s">
        <v>79</v>
      </c>
      <c r="C73" s="1" t="s">
        <v>65</v>
      </c>
      <c r="E73" s="1" t="s">
        <v>66</v>
      </c>
      <c r="F73" s="1">
        <v>1</v>
      </c>
      <c r="H73" s="5"/>
      <c r="N73" s="5"/>
      <c r="U73" s="5"/>
      <c r="W73" s="28" t="s">
        <v>1406</v>
      </c>
    </row>
    <row r="74" spans="1:26" x14ac:dyDescent="0.25">
      <c r="A74" s="1">
        <v>654</v>
      </c>
      <c r="B74" s="8" t="s">
        <v>722</v>
      </c>
      <c r="C74" s="1" t="s">
        <v>671</v>
      </c>
      <c r="D74" s="25">
        <v>23</v>
      </c>
      <c r="E74" s="1" t="s">
        <v>69</v>
      </c>
      <c r="F74" s="1">
        <v>0</v>
      </c>
      <c r="H74" s="5"/>
      <c r="N74" s="5"/>
      <c r="U74" s="5"/>
    </row>
    <row r="75" spans="1:26" x14ac:dyDescent="0.25">
      <c r="A75" s="1">
        <v>655</v>
      </c>
      <c r="B75" s="8" t="s">
        <v>723</v>
      </c>
      <c r="C75" s="1" t="s">
        <v>671</v>
      </c>
      <c r="D75" s="25">
        <v>20</v>
      </c>
      <c r="E75" s="1" t="s">
        <v>69</v>
      </c>
      <c r="F75" s="1">
        <v>0</v>
      </c>
      <c r="H75" s="5"/>
      <c r="N75" s="5"/>
      <c r="U75" s="5"/>
    </row>
    <row r="76" spans="1:26" x14ac:dyDescent="0.25">
      <c r="A76" s="1">
        <v>656</v>
      </c>
      <c r="B76" s="8" t="s">
        <v>724</v>
      </c>
      <c r="C76" s="1" t="s">
        <v>671</v>
      </c>
      <c r="D76" s="25">
        <v>32</v>
      </c>
      <c r="E76" s="1" t="s">
        <v>69</v>
      </c>
      <c r="F76" s="1">
        <v>0</v>
      </c>
      <c r="H76" s="5"/>
      <c r="N76" s="5"/>
      <c r="U76" s="5"/>
    </row>
    <row r="77" spans="1:26" x14ac:dyDescent="0.25">
      <c r="A77" s="1">
        <v>657</v>
      </c>
      <c r="B77" s="8" t="s">
        <v>725</v>
      </c>
      <c r="C77" s="1" t="s">
        <v>671</v>
      </c>
      <c r="D77" s="25">
        <v>33</v>
      </c>
      <c r="E77" s="1" t="s">
        <v>66</v>
      </c>
      <c r="F77" s="1">
        <v>1</v>
      </c>
      <c r="H77" s="5"/>
      <c r="N77" s="5"/>
      <c r="U77" s="5"/>
    </row>
    <row r="78" spans="1:26" x14ac:dyDescent="0.25">
      <c r="A78" s="1">
        <v>658</v>
      </c>
      <c r="B78" s="8" t="s">
        <v>726</v>
      </c>
      <c r="C78" s="1" t="s">
        <v>671</v>
      </c>
      <c r="D78" s="25">
        <v>3</v>
      </c>
      <c r="E78" s="1" t="s">
        <v>66</v>
      </c>
      <c r="F78" s="1">
        <v>1</v>
      </c>
      <c r="H78" s="5"/>
      <c r="N78" s="5"/>
      <c r="U78" s="5"/>
    </row>
    <row r="79" spans="1:26" x14ac:dyDescent="0.25">
      <c r="A79" s="1">
        <v>659</v>
      </c>
      <c r="B79" s="8" t="s">
        <v>727</v>
      </c>
      <c r="C79" s="1" t="s">
        <v>671</v>
      </c>
      <c r="E79" s="1" t="s">
        <v>66</v>
      </c>
      <c r="F79" s="1">
        <v>1</v>
      </c>
    </row>
    <row r="80" spans="1:26" x14ac:dyDescent="0.25">
      <c r="A80" s="1">
        <v>660</v>
      </c>
      <c r="B80" s="8" t="s">
        <v>728</v>
      </c>
      <c r="C80" s="1" t="s">
        <v>671</v>
      </c>
      <c r="E80" s="1" t="s">
        <v>66</v>
      </c>
      <c r="F80" s="1">
        <v>1</v>
      </c>
    </row>
    <row r="81" spans="1:6" x14ac:dyDescent="0.25">
      <c r="A81" s="1">
        <v>661</v>
      </c>
      <c r="B81" s="8" t="s">
        <v>729</v>
      </c>
      <c r="C81" s="1" t="s">
        <v>671</v>
      </c>
      <c r="E81" s="1" t="s">
        <v>66</v>
      </c>
      <c r="F81" s="1">
        <v>1</v>
      </c>
    </row>
    <row r="82" spans="1:6" x14ac:dyDescent="0.25">
      <c r="A82" s="1">
        <v>662</v>
      </c>
      <c r="B82" s="8" t="s">
        <v>730</v>
      </c>
      <c r="C82" s="1" t="s">
        <v>671</v>
      </c>
      <c r="D82" s="25">
        <v>18</v>
      </c>
      <c r="E82" s="1" t="s">
        <v>66</v>
      </c>
      <c r="F82" s="1">
        <v>1</v>
      </c>
    </row>
    <row r="83" spans="1:6" x14ac:dyDescent="0.25">
      <c r="A83" s="1">
        <v>663</v>
      </c>
      <c r="B83" s="8" t="s">
        <v>731</v>
      </c>
      <c r="C83" s="1" t="s">
        <v>671</v>
      </c>
      <c r="D83" s="25">
        <v>40</v>
      </c>
      <c r="E83" s="1" t="s">
        <v>69</v>
      </c>
      <c r="F83" s="1">
        <v>0</v>
      </c>
    </row>
    <row r="84" spans="1:6" x14ac:dyDescent="0.25">
      <c r="A84" s="1">
        <v>330</v>
      </c>
      <c r="B84" s="8" t="s">
        <v>397</v>
      </c>
      <c r="C84" s="1" t="s">
        <v>390</v>
      </c>
      <c r="D84" s="25">
        <v>18</v>
      </c>
      <c r="E84" s="1" t="s">
        <v>69</v>
      </c>
      <c r="F84" s="1">
        <v>0</v>
      </c>
    </row>
    <row r="85" spans="1:6" x14ac:dyDescent="0.25">
      <c r="A85" s="1">
        <v>331</v>
      </c>
      <c r="B85" s="8" t="s">
        <v>398</v>
      </c>
      <c r="C85" s="1" t="s">
        <v>390</v>
      </c>
      <c r="D85" s="25">
        <v>23</v>
      </c>
      <c r="E85" s="1" t="s">
        <v>69</v>
      </c>
      <c r="F85" s="1">
        <v>0</v>
      </c>
    </row>
    <row r="86" spans="1:6" x14ac:dyDescent="0.25">
      <c r="A86" s="1">
        <v>664</v>
      </c>
      <c r="B86" s="8" t="s">
        <v>732</v>
      </c>
      <c r="C86" s="1" t="s">
        <v>671</v>
      </c>
      <c r="D86" s="25">
        <v>26</v>
      </c>
      <c r="E86" s="1" t="s">
        <v>69</v>
      </c>
      <c r="F86" s="1">
        <v>0</v>
      </c>
    </row>
    <row r="87" spans="1:6" x14ac:dyDescent="0.25">
      <c r="A87" s="1">
        <v>332</v>
      </c>
      <c r="B87" s="8" t="s">
        <v>399</v>
      </c>
      <c r="C87" s="1" t="s">
        <v>390</v>
      </c>
      <c r="D87" s="25">
        <v>36</v>
      </c>
      <c r="E87" s="1" t="s">
        <v>66</v>
      </c>
      <c r="F87" s="1">
        <v>1</v>
      </c>
    </row>
    <row r="88" spans="1:6" x14ac:dyDescent="0.25">
      <c r="A88" s="1">
        <v>333</v>
      </c>
      <c r="B88" s="8" t="s">
        <v>400</v>
      </c>
      <c r="C88" s="1" t="s">
        <v>390</v>
      </c>
      <c r="D88" s="25">
        <v>28</v>
      </c>
      <c r="E88" s="1" t="s">
        <v>69</v>
      </c>
      <c r="F88" s="1">
        <v>0</v>
      </c>
    </row>
    <row r="89" spans="1:6" x14ac:dyDescent="0.25">
      <c r="A89" s="1">
        <v>665</v>
      </c>
      <c r="B89" s="8" t="s">
        <v>733</v>
      </c>
      <c r="C89" s="1" t="s">
        <v>671</v>
      </c>
      <c r="D89" s="25">
        <v>15</v>
      </c>
      <c r="E89" s="1" t="s">
        <v>66</v>
      </c>
      <c r="F89" s="1">
        <v>1</v>
      </c>
    </row>
    <row r="90" spans="1:6" x14ac:dyDescent="0.25">
      <c r="A90" s="1">
        <v>667</v>
      </c>
      <c r="B90" s="8" t="s">
        <v>735</v>
      </c>
      <c r="C90" s="1" t="s">
        <v>671</v>
      </c>
      <c r="D90" s="25">
        <v>18</v>
      </c>
      <c r="E90" s="1" t="s">
        <v>66</v>
      </c>
      <c r="F90" s="1">
        <v>0</v>
      </c>
    </row>
    <row r="91" spans="1:6" x14ac:dyDescent="0.25">
      <c r="A91" s="1">
        <v>666</v>
      </c>
      <c r="B91" s="8" t="s">
        <v>734</v>
      </c>
      <c r="C91" s="1" t="s">
        <v>671</v>
      </c>
      <c r="D91" s="25">
        <v>45</v>
      </c>
      <c r="E91" s="1" t="s">
        <v>66</v>
      </c>
      <c r="F91" s="1">
        <v>0</v>
      </c>
    </row>
    <row r="92" spans="1:6" x14ac:dyDescent="0.25">
      <c r="A92" s="1">
        <v>290</v>
      </c>
      <c r="B92" s="8" t="s">
        <v>356</v>
      </c>
      <c r="C92" s="1" t="s">
        <v>65</v>
      </c>
      <c r="E92" s="1" t="s">
        <v>66</v>
      </c>
      <c r="F92" s="1">
        <v>1</v>
      </c>
    </row>
    <row r="93" spans="1:6" x14ac:dyDescent="0.25">
      <c r="A93" s="1">
        <v>14</v>
      </c>
      <c r="B93" s="8" t="s">
        <v>80</v>
      </c>
      <c r="C93" s="1" t="s">
        <v>65</v>
      </c>
      <c r="E93" s="1" t="s">
        <v>69</v>
      </c>
      <c r="F93" s="1">
        <v>1</v>
      </c>
    </row>
    <row r="94" spans="1:6" x14ac:dyDescent="0.25">
      <c r="A94" s="1">
        <v>668</v>
      </c>
      <c r="B94" s="8" t="s">
        <v>736</v>
      </c>
      <c r="C94" s="1" t="s">
        <v>671</v>
      </c>
      <c r="D94" s="25">
        <v>27</v>
      </c>
      <c r="E94" s="1" t="s">
        <v>66</v>
      </c>
      <c r="F94" s="1">
        <v>0</v>
      </c>
    </row>
    <row r="95" spans="1:6" x14ac:dyDescent="0.25">
      <c r="A95" s="1">
        <v>669</v>
      </c>
      <c r="B95" s="8" t="s">
        <v>737</v>
      </c>
      <c r="C95" s="1" t="s">
        <v>671</v>
      </c>
      <c r="D95" s="25">
        <v>22</v>
      </c>
      <c r="E95" s="1" t="s">
        <v>69</v>
      </c>
      <c r="F95" s="1">
        <v>0</v>
      </c>
    </row>
    <row r="96" spans="1:6" x14ac:dyDescent="0.25">
      <c r="A96" s="1">
        <v>334</v>
      </c>
      <c r="B96" s="8" t="s">
        <v>401</v>
      </c>
      <c r="C96" s="1" t="s">
        <v>390</v>
      </c>
      <c r="D96" s="25">
        <v>51</v>
      </c>
      <c r="E96" s="1" t="s">
        <v>69</v>
      </c>
      <c r="F96" s="1">
        <v>0</v>
      </c>
    </row>
    <row r="97" spans="1:6" x14ac:dyDescent="0.25">
      <c r="A97" s="1">
        <v>15</v>
      </c>
      <c r="B97" s="8" t="s">
        <v>81</v>
      </c>
      <c r="C97" s="1" t="s">
        <v>65</v>
      </c>
      <c r="E97" s="1" t="s">
        <v>69</v>
      </c>
      <c r="F97" s="1">
        <v>0</v>
      </c>
    </row>
    <row r="98" spans="1:6" x14ac:dyDescent="0.25">
      <c r="A98" s="1">
        <v>17</v>
      </c>
      <c r="B98" s="8" t="s">
        <v>83</v>
      </c>
      <c r="C98" s="1" t="s">
        <v>65</v>
      </c>
      <c r="D98" s="25">
        <v>24</v>
      </c>
      <c r="E98" s="1" t="s">
        <v>69</v>
      </c>
      <c r="F98" s="1">
        <v>0</v>
      </c>
    </row>
    <row r="99" spans="1:6" x14ac:dyDescent="0.25">
      <c r="A99" s="1">
        <v>16</v>
      </c>
      <c r="B99" s="8" t="s">
        <v>82</v>
      </c>
      <c r="C99" s="1" t="s">
        <v>65</v>
      </c>
      <c r="D99" s="25">
        <v>50</v>
      </c>
      <c r="E99" s="1" t="s">
        <v>66</v>
      </c>
      <c r="F99" s="1">
        <v>1</v>
      </c>
    </row>
    <row r="100" spans="1:6" x14ac:dyDescent="0.25">
      <c r="A100" s="1">
        <v>291</v>
      </c>
      <c r="B100" s="8" t="s">
        <v>357</v>
      </c>
      <c r="C100" s="1" t="s">
        <v>65</v>
      </c>
      <c r="E100" s="1" t="s">
        <v>66</v>
      </c>
      <c r="F100" s="1">
        <v>1</v>
      </c>
    </row>
    <row r="101" spans="1:6" x14ac:dyDescent="0.25">
      <c r="A101" s="1">
        <v>335</v>
      </c>
      <c r="B101" s="8" t="s">
        <v>402</v>
      </c>
      <c r="C101" s="1" t="s">
        <v>390</v>
      </c>
      <c r="D101" s="25">
        <v>32</v>
      </c>
      <c r="E101" s="1" t="s">
        <v>69</v>
      </c>
      <c r="F101" s="1">
        <v>1</v>
      </c>
    </row>
    <row r="102" spans="1:6" x14ac:dyDescent="0.25">
      <c r="A102" s="1">
        <v>336</v>
      </c>
      <c r="B102" s="8" t="s">
        <v>403</v>
      </c>
      <c r="C102" s="1" t="s">
        <v>390</v>
      </c>
      <c r="D102" s="25">
        <v>19</v>
      </c>
      <c r="E102" s="1" t="s">
        <v>66</v>
      </c>
      <c r="F102" s="1">
        <v>1</v>
      </c>
    </row>
    <row r="103" spans="1:6" x14ac:dyDescent="0.25">
      <c r="A103" s="1">
        <v>18</v>
      </c>
      <c r="B103" s="8" t="s">
        <v>84</v>
      </c>
      <c r="C103" s="1" t="s">
        <v>65</v>
      </c>
      <c r="D103" s="25">
        <v>36</v>
      </c>
      <c r="E103" s="1" t="s">
        <v>69</v>
      </c>
      <c r="F103" s="1">
        <v>0</v>
      </c>
    </row>
    <row r="104" spans="1:6" x14ac:dyDescent="0.25">
      <c r="A104" s="1">
        <v>337</v>
      </c>
      <c r="B104" s="8" t="s">
        <v>404</v>
      </c>
      <c r="C104" s="1" t="s">
        <v>390</v>
      </c>
      <c r="D104" s="25">
        <v>28</v>
      </c>
      <c r="E104" s="1" t="s">
        <v>69</v>
      </c>
      <c r="F104" s="1">
        <v>0</v>
      </c>
    </row>
    <row r="105" spans="1:6" x14ac:dyDescent="0.25">
      <c r="A105" s="1">
        <v>670</v>
      </c>
      <c r="B105" s="8" t="s">
        <v>738</v>
      </c>
      <c r="C105" s="1" t="s">
        <v>671</v>
      </c>
      <c r="D105" s="25">
        <v>19</v>
      </c>
      <c r="E105" s="1" t="s">
        <v>69</v>
      </c>
      <c r="F105" s="1">
        <v>0</v>
      </c>
    </row>
    <row r="106" spans="1:6" x14ac:dyDescent="0.25">
      <c r="A106" s="1">
        <v>340</v>
      </c>
      <c r="B106" s="8" t="s">
        <v>407</v>
      </c>
      <c r="C106" s="1" t="s">
        <v>390</v>
      </c>
      <c r="D106" s="25">
        <v>1</v>
      </c>
      <c r="E106" s="1" t="s">
        <v>69</v>
      </c>
      <c r="F106" s="1">
        <v>1</v>
      </c>
    </row>
    <row r="107" spans="1:6" x14ac:dyDescent="0.25">
      <c r="A107" s="1">
        <v>339</v>
      </c>
      <c r="B107" s="8" t="s">
        <v>406</v>
      </c>
      <c r="C107" s="1" t="s">
        <v>390</v>
      </c>
      <c r="D107" s="25">
        <v>4</v>
      </c>
      <c r="E107" s="1" t="s">
        <v>66</v>
      </c>
      <c r="F107" s="1">
        <v>1</v>
      </c>
    </row>
    <row r="108" spans="1:6" x14ac:dyDescent="0.25">
      <c r="A108" s="1">
        <v>341</v>
      </c>
      <c r="B108" s="8" t="s">
        <v>408</v>
      </c>
      <c r="C108" s="1" t="s">
        <v>390</v>
      </c>
      <c r="D108" s="25">
        <v>12</v>
      </c>
      <c r="E108" s="1" t="s">
        <v>66</v>
      </c>
      <c r="F108" s="1">
        <v>1</v>
      </c>
    </row>
    <row r="109" spans="1:6" x14ac:dyDescent="0.25">
      <c r="A109" s="1">
        <v>338</v>
      </c>
      <c r="B109" s="8" t="s">
        <v>405</v>
      </c>
      <c r="C109" s="1" t="s">
        <v>390</v>
      </c>
      <c r="D109" s="25">
        <v>36</v>
      </c>
      <c r="E109" s="1" t="s">
        <v>66</v>
      </c>
      <c r="F109" s="1">
        <v>1</v>
      </c>
    </row>
    <row r="110" spans="1:6" x14ac:dyDescent="0.25">
      <c r="A110" s="1">
        <v>19</v>
      </c>
      <c r="B110" s="8" t="s">
        <v>85</v>
      </c>
      <c r="C110" s="1" t="s">
        <v>65</v>
      </c>
      <c r="D110" s="25">
        <v>37</v>
      </c>
      <c r="E110" s="1" t="s">
        <v>69</v>
      </c>
      <c r="F110" s="1">
        <v>1</v>
      </c>
    </row>
    <row r="111" spans="1:6" x14ac:dyDescent="0.25">
      <c r="A111" s="1">
        <v>20</v>
      </c>
      <c r="B111" s="8" t="s">
        <v>86</v>
      </c>
      <c r="C111" s="1" t="s">
        <v>65</v>
      </c>
      <c r="D111" s="25">
        <v>47</v>
      </c>
      <c r="E111" s="1" t="s">
        <v>66</v>
      </c>
      <c r="F111" s="1">
        <v>1</v>
      </c>
    </row>
    <row r="112" spans="1:6" x14ac:dyDescent="0.25">
      <c r="A112" s="1">
        <v>342</v>
      </c>
      <c r="B112" s="8" t="s">
        <v>409</v>
      </c>
      <c r="C112" s="1" t="s">
        <v>390</v>
      </c>
      <c r="D112" s="25">
        <v>34</v>
      </c>
      <c r="E112" s="1" t="s">
        <v>69</v>
      </c>
      <c r="F112" s="1">
        <v>1</v>
      </c>
    </row>
    <row r="113" spans="1:6" x14ac:dyDescent="0.25">
      <c r="A113" s="1">
        <v>21</v>
      </c>
      <c r="B113" s="8" t="s">
        <v>87</v>
      </c>
      <c r="C113" s="1" t="s">
        <v>65</v>
      </c>
      <c r="D113" s="25">
        <v>26</v>
      </c>
      <c r="E113" s="1" t="s">
        <v>69</v>
      </c>
      <c r="F113" s="1">
        <v>1</v>
      </c>
    </row>
    <row r="114" spans="1:6" x14ac:dyDescent="0.25">
      <c r="A114" s="1">
        <v>671</v>
      </c>
      <c r="B114" s="8" t="s">
        <v>739</v>
      </c>
      <c r="C114" s="1" t="s">
        <v>671</v>
      </c>
      <c r="D114" s="25">
        <v>26</v>
      </c>
      <c r="E114" s="1" t="s">
        <v>69</v>
      </c>
      <c r="F114" s="1">
        <v>0</v>
      </c>
    </row>
    <row r="115" spans="1:6" x14ac:dyDescent="0.25">
      <c r="A115" s="1">
        <v>343</v>
      </c>
      <c r="B115" s="8" t="s">
        <v>410</v>
      </c>
      <c r="C115" s="1" t="s">
        <v>390</v>
      </c>
      <c r="D115" s="25">
        <v>19</v>
      </c>
      <c r="E115" s="1" t="s">
        <v>66</v>
      </c>
      <c r="F115" s="1">
        <v>1</v>
      </c>
    </row>
    <row r="116" spans="1:6" x14ac:dyDescent="0.25">
      <c r="A116" s="1">
        <v>672</v>
      </c>
      <c r="B116" s="8" t="s">
        <v>740</v>
      </c>
      <c r="C116" s="1" t="s">
        <v>671</v>
      </c>
      <c r="D116" s="25">
        <v>22</v>
      </c>
      <c r="E116" s="1" t="s">
        <v>69</v>
      </c>
      <c r="F116" s="1">
        <v>0</v>
      </c>
    </row>
    <row r="117" spans="1:6" x14ac:dyDescent="0.25">
      <c r="A117" s="1">
        <v>344</v>
      </c>
      <c r="B117" s="8" t="s">
        <v>411</v>
      </c>
      <c r="C117" s="1" t="s">
        <v>390</v>
      </c>
      <c r="D117" s="25">
        <v>23</v>
      </c>
      <c r="E117" s="1" t="s">
        <v>69</v>
      </c>
      <c r="F117" s="1">
        <v>0</v>
      </c>
    </row>
    <row r="118" spans="1:6" x14ac:dyDescent="0.25">
      <c r="A118" s="1">
        <v>673</v>
      </c>
      <c r="B118" s="8" t="s">
        <v>741</v>
      </c>
      <c r="C118" s="1" t="s">
        <v>671</v>
      </c>
      <c r="D118" s="25">
        <v>20</v>
      </c>
      <c r="E118" s="1" t="s">
        <v>69</v>
      </c>
      <c r="F118" s="1">
        <v>0</v>
      </c>
    </row>
    <row r="119" spans="1:6" x14ac:dyDescent="0.25">
      <c r="A119" s="1">
        <v>292</v>
      </c>
      <c r="B119" s="8" t="s">
        <v>358</v>
      </c>
      <c r="C119" s="1" t="s">
        <v>65</v>
      </c>
      <c r="E119" s="1" t="s">
        <v>66</v>
      </c>
      <c r="F119" s="1">
        <v>1</v>
      </c>
    </row>
    <row r="120" spans="1:6" x14ac:dyDescent="0.25">
      <c r="A120" s="1">
        <v>674</v>
      </c>
      <c r="B120" s="8" t="s">
        <v>742</v>
      </c>
      <c r="C120" s="1" t="s">
        <v>671</v>
      </c>
      <c r="D120" s="25">
        <v>32</v>
      </c>
      <c r="E120" s="1" t="s">
        <v>69</v>
      </c>
      <c r="F120" s="1">
        <v>1</v>
      </c>
    </row>
    <row r="121" spans="1:6" x14ac:dyDescent="0.25">
      <c r="A121" s="1">
        <v>293</v>
      </c>
      <c r="B121" s="8" t="s">
        <v>359</v>
      </c>
      <c r="C121" s="1" t="s">
        <v>65</v>
      </c>
      <c r="E121" s="1" t="s">
        <v>66</v>
      </c>
      <c r="F121" s="1">
        <v>1</v>
      </c>
    </row>
    <row r="122" spans="1:6" x14ac:dyDescent="0.25">
      <c r="A122" s="1">
        <v>675</v>
      </c>
      <c r="B122" s="8" t="s">
        <v>743</v>
      </c>
      <c r="C122" s="1" t="s">
        <v>671</v>
      </c>
      <c r="D122" s="25">
        <v>21</v>
      </c>
      <c r="E122" s="1" t="s">
        <v>69</v>
      </c>
      <c r="F122" s="1">
        <v>0</v>
      </c>
    </row>
    <row r="123" spans="1:6" x14ac:dyDescent="0.25">
      <c r="A123" s="1">
        <v>22</v>
      </c>
      <c r="B123" s="8" t="s">
        <v>88</v>
      </c>
      <c r="C123" s="1" t="s">
        <v>65</v>
      </c>
      <c r="D123" s="25">
        <v>25</v>
      </c>
      <c r="E123" s="1" t="s">
        <v>69</v>
      </c>
      <c r="F123" s="1">
        <v>0</v>
      </c>
    </row>
    <row r="124" spans="1:6" x14ac:dyDescent="0.25">
      <c r="A124" s="1">
        <v>23</v>
      </c>
      <c r="B124" s="8" t="s">
        <v>89</v>
      </c>
      <c r="C124" s="1" t="s">
        <v>65</v>
      </c>
      <c r="D124" s="25">
        <v>25</v>
      </c>
      <c r="E124" s="1" t="s">
        <v>69</v>
      </c>
      <c r="F124" s="1">
        <v>1</v>
      </c>
    </row>
    <row r="125" spans="1:6" x14ac:dyDescent="0.25">
      <c r="A125" s="1">
        <v>24</v>
      </c>
      <c r="B125" s="8" t="s">
        <v>90</v>
      </c>
      <c r="C125" s="1" t="s">
        <v>65</v>
      </c>
      <c r="D125" s="25">
        <v>19</v>
      </c>
      <c r="E125" s="1" t="s">
        <v>66</v>
      </c>
      <c r="F125" s="1">
        <v>1</v>
      </c>
    </row>
    <row r="126" spans="1:6" x14ac:dyDescent="0.25">
      <c r="A126" s="1">
        <v>294</v>
      </c>
      <c r="B126" s="8" t="s">
        <v>360</v>
      </c>
      <c r="C126" s="1" t="s">
        <v>65</v>
      </c>
      <c r="E126" s="1" t="s">
        <v>66</v>
      </c>
      <c r="F126" s="1">
        <v>1</v>
      </c>
    </row>
    <row r="127" spans="1:6" x14ac:dyDescent="0.25">
      <c r="A127" s="1">
        <v>676</v>
      </c>
      <c r="B127" s="8" t="s">
        <v>744</v>
      </c>
      <c r="C127" s="1" t="s">
        <v>671</v>
      </c>
      <c r="D127" s="25">
        <v>18</v>
      </c>
      <c r="E127" s="1" t="s">
        <v>69</v>
      </c>
      <c r="F127" s="1">
        <v>0</v>
      </c>
    </row>
    <row r="128" spans="1:6" x14ac:dyDescent="0.25">
      <c r="A128" s="1">
        <v>25</v>
      </c>
      <c r="B128" s="8" t="s">
        <v>91</v>
      </c>
      <c r="C128" s="1" t="s">
        <v>65</v>
      </c>
      <c r="D128" s="25">
        <v>28</v>
      </c>
      <c r="E128" s="1" t="s">
        <v>69</v>
      </c>
      <c r="F128" s="1">
        <v>1</v>
      </c>
    </row>
    <row r="129" spans="1:6" x14ac:dyDescent="0.25">
      <c r="A129" s="1">
        <v>26</v>
      </c>
      <c r="B129" s="8" t="s">
        <v>92</v>
      </c>
      <c r="C129" s="1" t="s">
        <v>65</v>
      </c>
      <c r="D129" s="25">
        <v>45</v>
      </c>
      <c r="E129" s="1" t="s">
        <v>69</v>
      </c>
      <c r="F129" s="1">
        <v>0</v>
      </c>
    </row>
    <row r="130" spans="1:6" x14ac:dyDescent="0.25">
      <c r="A130" s="1">
        <v>27</v>
      </c>
      <c r="B130" s="8" t="s">
        <v>93</v>
      </c>
      <c r="C130" s="1" t="s">
        <v>65</v>
      </c>
      <c r="D130" s="25">
        <v>39</v>
      </c>
      <c r="E130" s="1" t="s">
        <v>69</v>
      </c>
      <c r="F130" s="1">
        <v>1</v>
      </c>
    </row>
    <row r="131" spans="1:6" x14ac:dyDescent="0.25">
      <c r="A131" s="1">
        <v>28</v>
      </c>
      <c r="B131" s="8" t="s">
        <v>94</v>
      </c>
      <c r="C131" s="1" t="s">
        <v>65</v>
      </c>
      <c r="D131" s="25">
        <v>30</v>
      </c>
      <c r="E131" s="1" t="s">
        <v>66</v>
      </c>
      <c r="F131" s="1">
        <v>1</v>
      </c>
    </row>
    <row r="132" spans="1:6" x14ac:dyDescent="0.25">
      <c r="A132" s="1">
        <v>29</v>
      </c>
      <c r="B132" s="8" t="s">
        <v>95</v>
      </c>
      <c r="C132" s="1" t="s">
        <v>65</v>
      </c>
      <c r="D132" s="25">
        <v>58</v>
      </c>
      <c r="E132" s="1" t="s">
        <v>66</v>
      </c>
      <c r="F132" s="1">
        <v>1</v>
      </c>
    </row>
    <row r="133" spans="1:6" x14ac:dyDescent="0.25">
      <c r="A133" s="1">
        <v>30</v>
      </c>
      <c r="B133" s="8" t="s">
        <v>96</v>
      </c>
      <c r="C133" s="1" t="s">
        <v>65</v>
      </c>
      <c r="E133" s="1" t="s">
        <v>69</v>
      </c>
      <c r="F133" s="1">
        <v>0</v>
      </c>
    </row>
    <row r="134" spans="1:6" x14ac:dyDescent="0.25">
      <c r="A134" s="1">
        <v>677</v>
      </c>
      <c r="B134" s="8" t="s">
        <v>745</v>
      </c>
      <c r="C134" s="1" t="s">
        <v>671</v>
      </c>
      <c r="D134" s="25">
        <v>26</v>
      </c>
      <c r="E134" s="1" t="s">
        <v>69</v>
      </c>
      <c r="F134" s="1">
        <v>0</v>
      </c>
    </row>
    <row r="135" spans="1:6" x14ac:dyDescent="0.25">
      <c r="A135" s="1">
        <v>345</v>
      </c>
      <c r="B135" s="8" t="s">
        <v>412</v>
      </c>
      <c r="C135" s="1" t="s">
        <v>390</v>
      </c>
      <c r="D135" s="25">
        <v>26</v>
      </c>
      <c r="E135" s="1" t="s">
        <v>69</v>
      </c>
      <c r="F135" s="1">
        <v>0</v>
      </c>
    </row>
    <row r="136" spans="1:6" x14ac:dyDescent="0.25">
      <c r="A136" s="1">
        <v>678</v>
      </c>
      <c r="B136" s="8" t="s">
        <v>746</v>
      </c>
      <c r="C136" s="1" t="s">
        <v>671</v>
      </c>
      <c r="D136" s="25">
        <v>6</v>
      </c>
      <c r="E136" s="1" t="s">
        <v>69</v>
      </c>
      <c r="F136" s="1">
        <v>0</v>
      </c>
    </row>
    <row r="137" spans="1:6" x14ac:dyDescent="0.25">
      <c r="A137" s="1">
        <v>681</v>
      </c>
      <c r="B137" s="8" t="s">
        <v>749</v>
      </c>
      <c r="C137" s="1" t="s">
        <v>671</v>
      </c>
      <c r="D137" s="25">
        <v>9</v>
      </c>
      <c r="E137" s="1" t="s">
        <v>66</v>
      </c>
      <c r="F137" s="1">
        <v>0</v>
      </c>
    </row>
    <row r="138" spans="1:6" x14ac:dyDescent="0.25">
      <c r="A138" s="1">
        <v>679</v>
      </c>
      <c r="B138" s="8" t="s">
        <v>747</v>
      </c>
      <c r="C138" s="1" t="s">
        <v>671</v>
      </c>
      <c r="E138" s="1" t="s">
        <v>69</v>
      </c>
      <c r="F138" s="1">
        <v>0</v>
      </c>
    </row>
    <row r="139" spans="1:6" x14ac:dyDescent="0.25">
      <c r="A139" s="1">
        <v>680</v>
      </c>
      <c r="B139" s="8" t="s">
        <v>748</v>
      </c>
      <c r="C139" s="1" t="s">
        <v>671</v>
      </c>
      <c r="E139" s="1" t="s">
        <v>66</v>
      </c>
      <c r="F139" s="1">
        <v>0</v>
      </c>
    </row>
    <row r="140" spans="1:6" x14ac:dyDescent="0.25">
      <c r="A140" s="1">
        <v>684</v>
      </c>
      <c r="B140" s="8" t="s">
        <v>752</v>
      </c>
      <c r="C140" s="1" t="s">
        <v>671</v>
      </c>
      <c r="E140" s="1" t="s">
        <v>66</v>
      </c>
      <c r="F140" s="1">
        <v>0</v>
      </c>
    </row>
    <row r="141" spans="1:6" x14ac:dyDescent="0.25">
      <c r="A141" s="1">
        <v>682</v>
      </c>
      <c r="B141" s="8" t="s">
        <v>750</v>
      </c>
      <c r="C141" s="1" t="s">
        <v>671</v>
      </c>
      <c r="D141" s="25">
        <v>40</v>
      </c>
      <c r="E141" s="1" t="s">
        <v>69</v>
      </c>
      <c r="F141" s="1">
        <v>0</v>
      </c>
    </row>
    <row r="142" spans="1:6" x14ac:dyDescent="0.25">
      <c r="A142" s="1">
        <v>683</v>
      </c>
      <c r="B142" s="8" t="s">
        <v>751</v>
      </c>
      <c r="C142" s="1" t="s">
        <v>671</v>
      </c>
      <c r="D142" s="25">
        <v>32</v>
      </c>
      <c r="E142" s="1" t="s">
        <v>66</v>
      </c>
      <c r="F142" s="1">
        <v>0</v>
      </c>
    </row>
    <row r="143" spans="1:6" x14ac:dyDescent="0.25">
      <c r="A143" s="1">
        <v>31</v>
      </c>
      <c r="B143" s="8" t="s">
        <v>97</v>
      </c>
      <c r="C143" s="1" t="s">
        <v>65</v>
      </c>
      <c r="D143" s="25">
        <v>45</v>
      </c>
      <c r="E143" s="1" t="s">
        <v>66</v>
      </c>
      <c r="F143" s="1">
        <v>1</v>
      </c>
    </row>
    <row r="144" spans="1:6" x14ac:dyDescent="0.25">
      <c r="A144" s="1">
        <v>685</v>
      </c>
      <c r="B144" s="8" t="s">
        <v>753</v>
      </c>
      <c r="C144" s="1" t="s">
        <v>671</v>
      </c>
      <c r="D144" s="25">
        <v>26</v>
      </c>
      <c r="E144" s="1" t="s">
        <v>69</v>
      </c>
      <c r="F144" s="1">
        <v>0</v>
      </c>
    </row>
    <row r="145" spans="1:6" x14ac:dyDescent="0.25">
      <c r="A145" s="1">
        <v>346</v>
      </c>
      <c r="B145" s="8" t="s">
        <v>413</v>
      </c>
      <c r="C145" s="1" t="s">
        <v>390</v>
      </c>
      <c r="E145" s="1" t="s">
        <v>69</v>
      </c>
      <c r="F145" s="1">
        <v>0</v>
      </c>
    </row>
    <row r="146" spans="1:6" x14ac:dyDescent="0.25">
      <c r="A146" s="1">
        <v>32</v>
      </c>
      <c r="B146" s="8" t="s">
        <v>98</v>
      </c>
      <c r="C146" s="1" t="s">
        <v>65</v>
      </c>
      <c r="D146" s="25">
        <v>22</v>
      </c>
      <c r="E146" s="1" t="s">
        <v>66</v>
      </c>
      <c r="F146" s="1">
        <v>1</v>
      </c>
    </row>
    <row r="147" spans="1:6" x14ac:dyDescent="0.25">
      <c r="A147" s="1">
        <v>347</v>
      </c>
      <c r="B147" s="8" t="s">
        <v>414</v>
      </c>
      <c r="C147" s="1" t="s">
        <v>390</v>
      </c>
      <c r="D147" s="25">
        <v>27</v>
      </c>
      <c r="E147" s="1" t="s">
        <v>69</v>
      </c>
      <c r="F147" s="1">
        <v>0</v>
      </c>
    </row>
    <row r="148" spans="1:6" x14ac:dyDescent="0.25">
      <c r="A148" s="1">
        <v>686</v>
      </c>
      <c r="B148" s="8" t="s">
        <v>754</v>
      </c>
      <c r="C148" s="1" t="s">
        <v>671</v>
      </c>
      <c r="D148" s="25">
        <v>18</v>
      </c>
      <c r="E148" s="1" t="s">
        <v>66</v>
      </c>
      <c r="F148" s="1">
        <v>1</v>
      </c>
    </row>
    <row r="149" spans="1:6" x14ac:dyDescent="0.25">
      <c r="A149" s="1">
        <v>33</v>
      </c>
      <c r="B149" s="8" t="s">
        <v>99</v>
      </c>
      <c r="C149" s="1" t="s">
        <v>65</v>
      </c>
      <c r="E149" s="1" t="s">
        <v>69</v>
      </c>
      <c r="F149" s="1">
        <v>1</v>
      </c>
    </row>
    <row r="150" spans="1:6" x14ac:dyDescent="0.25">
      <c r="A150" s="1">
        <v>34</v>
      </c>
      <c r="B150" s="8" t="s">
        <v>100</v>
      </c>
      <c r="C150" s="1" t="s">
        <v>65</v>
      </c>
      <c r="D150" s="25">
        <v>41</v>
      </c>
      <c r="E150" s="1" t="s">
        <v>69</v>
      </c>
      <c r="F150" s="1">
        <v>0</v>
      </c>
    </row>
    <row r="151" spans="1:6" x14ac:dyDescent="0.25">
      <c r="A151" s="1">
        <v>687</v>
      </c>
      <c r="B151" s="8" t="s">
        <v>755</v>
      </c>
      <c r="C151" s="1" t="s">
        <v>671</v>
      </c>
      <c r="D151" s="25">
        <v>20</v>
      </c>
      <c r="E151" s="1" t="s">
        <v>66</v>
      </c>
      <c r="F151" s="1">
        <v>0</v>
      </c>
    </row>
    <row r="152" spans="1:6" x14ac:dyDescent="0.25">
      <c r="A152" s="1">
        <v>688</v>
      </c>
      <c r="B152" s="8" t="s">
        <v>756</v>
      </c>
      <c r="C152" s="1" t="s">
        <v>671</v>
      </c>
      <c r="E152" s="1" t="s">
        <v>69</v>
      </c>
      <c r="F152" s="1">
        <v>0</v>
      </c>
    </row>
    <row r="153" spans="1:6" x14ac:dyDescent="0.25">
      <c r="A153" s="1">
        <v>35</v>
      </c>
      <c r="B153" s="8" t="s">
        <v>101</v>
      </c>
      <c r="C153" s="1" t="s">
        <v>65</v>
      </c>
      <c r="D153" s="25">
        <v>48</v>
      </c>
      <c r="E153" s="1" t="s">
        <v>69</v>
      </c>
      <c r="F153" s="1">
        <v>0</v>
      </c>
    </row>
    <row r="154" spans="1:6" x14ac:dyDescent="0.25">
      <c r="A154" s="1">
        <v>689</v>
      </c>
      <c r="B154" s="8" t="s">
        <v>757</v>
      </c>
      <c r="C154" s="1" t="s">
        <v>671</v>
      </c>
      <c r="D154" s="25">
        <v>29</v>
      </c>
      <c r="E154" s="1" t="s">
        <v>69</v>
      </c>
      <c r="F154" s="1">
        <v>0</v>
      </c>
    </row>
    <row r="155" spans="1:6" x14ac:dyDescent="0.25">
      <c r="A155" s="1">
        <v>690</v>
      </c>
      <c r="B155" s="8" t="s">
        <v>758</v>
      </c>
      <c r="C155" s="1" t="s">
        <v>671</v>
      </c>
      <c r="D155" s="25">
        <v>22</v>
      </c>
      <c r="E155" s="1" t="s">
        <v>69</v>
      </c>
      <c r="F155" s="1">
        <v>0</v>
      </c>
    </row>
    <row r="156" spans="1:6" x14ac:dyDescent="0.25">
      <c r="A156" s="1">
        <v>36</v>
      </c>
      <c r="B156" s="8" t="s">
        <v>102</v>
      </c>
      <c r="C156" s="1" t="s">
        <v>65</v>
      </c>
      <c r="E156" s="1" t="s">
        <v>69</v>
      </c>
      <c r="F156" s="1">
        <v>0</v>
      </c>
    </row>
    <row r="157" spans="1:6" x14ac:dyDescent="0.25">
      <c r="A157" s="1">
        <v>691</v>
      </c>
      <c r="B157" s="8" t="s">
        <v>759</v>
      </c>
      <c r="C157" s="1" t="s">
        <v>671</v>
      </c>
      <c r="D157" s="25">
        <v>22</v>
      </c>
      <c r="E157" s="1" t="s">
        <v>69</v>
      </c>
      <c r="F157" s="1">
        <v>0</v>
      </c>
    </row>
    <row r="158" spans="1:6" x14ac:dyDescent="0.25">
      <c r="A158" s="1">
        <v>692</v>
      </c>
      <c r="B158" s="8" t="s">
        <v>760</v>
      </c>
      <c r="C158" s="1" t="s">
        <v>671</v>
      </c>
      <c r="D158" s="25">
        <v>35</v>
      </c>
      <c r="E158" s="1" t="s">
        <v>69</v>
      </c>
      <c r="F158" s="1">
        <v>0</v>
      </c>
    </row>
    <row r="159" spans="1:6" x14ac:dyDescent="0.25">
      <c r="A159" s="1">
        <v>348</v>
      </c>
      <c r="B159" s="8" t="s">
        <v>415</v>
      </c>
      <c r="C159" s="1" t="s">
        <v>390</v>
      </c>
      <c r="D159" s="25">
        <v>15</v>
      </c>
      <c r="E159" s="1" t="s">
        <v>66</v>
      </c>
      <c r="F159" s="1">
        <v>1</v>
      </c>
    </row>
    <row r="160" spans="1:6" x14ac:dyDescent="0.25">
      <c r="A160" s="1">
        <v>600</v>
      </c>
      <c r="B160" s="8" t="s">
        <v>667</v>
      </c>
      <c r="C160" s="1" t="s">
        <v>390</v>
      </c>
      <c r="D160" s="25">
        <v>24</v>
      </c>
      <c r="E160" s="1" t="s">
        <v>66</v>
      </c>
      <c r="F160" s="1">
        <v>1</v>
      </c>
    </row>
    <row r="161" spans="1:6" x14ac:dyDescent="0.25">
      <c r="A161" s="1">
        <v>349</v>
      </c>
      <c r="B161" s="8" t="s">
        <v>416</v>
      </c>
      <c r="C161" s="1" t="s">
        <v>390</v>
      </c>
      <c r="D161" s="25">
        <v>45</v>
      </c>
      <c r="E161" s="1" t="s">
        <v>69</v>
      </c>
      <c r="F161" s="1">
        <v>0</v>
      </c>
    </row>
    <row r="162" spans="1:6" x14ac:dyDescent="0.25">
      <c r="A162" s="1">
        <v>37</v>
      </c>
      <c r="B162" s="8" t="s">
        <v>103</v>
      </c>
      <c r="C162" s="1" t="s">
        <v>65</v>
      </c>
      <c r="D162" s="25">
        <v>44</v>
      </c>
      <c r="E162" s="1" t="s">
        <v>66</v>
      </c>
      <c r="F162" s="1">
        <v>1</v>
      </c>
    </row>
    <row r="163" spans="1:6" x14ac:dyDescent="0.25">
      <c r="A163" s="1">
        <v>38</v>
      </c>
      <c r="B163" s="8" t="s">
        <v>104</v>
      </c>
      <c r="C163" s="1" t="s">
        <v>65</v>
      </c>
      <c r="D163" s="25">
        <v>59</v>
      </c>
      <c r="E163" s="1" t="s">
        <v>66</v>
      </c>
      <c r="F163" s="1">
        <v>1</v>
      </c>
    </row>
    <row r="164" spans="1:6" x14ac:dyDescent="0.25">
      <c r="A164" s="1">
        <v>350</v>
      </c>
      <c r="B164" s="8" t="s">
        <v>417</v>
      </c>
      <c r="C164" s="1" t="s">
        <v>390</v>
      </c>
      <c r="D164" s="25">
        <v>40</v>
      </c>
      <c r="E164" s="1" t="s">
        <v>66</v>
      </c>
      <c r="F164" s="1">
        <v>1</v>
      </c>
    </row>
    <row r="165" spans="1:6" x14ac:dyDescent="0.25">
      <c r="A165" s="1">
        <v>351</v>
      </c>
      <c r="B165" s="8" t="s">
        <v>418</v>
      </c>
      <c r="C165" s="1" t="s">
        <v>390</v>
      </c>
      <c r="D165" s="25">
        <v>20</v>
      </c>
      <c r="E165" s="1" t="s">
        <v>66</v>
      </c>
      <c r="F165" s="1">
        <v>1</v>
      </c>
    </row>
    <row r="166" spans="1:6" x14ac:dyDescent="0.25">
      <c r="A166" s="1">
        <v>352</v>
      </c>
      <c r="B166" s="8" t="s">
        <v>419</v>
      </c>
      <c r="C166" s="1" t="s">
        <v>390</v>
      </c>
      <c r="D166" s="25">
        <v>25</v>
      </c>
      <c r="E166" s="1" t="s">
        <v>69</v>
      </c>
      <c r="F166" s="1">
        <v>0</v>
      </c>
    </row>
    <row r="167" spans="1:6" x14ac:dyDescent="0.25">
      <c r="A167" s="1">
        <v>694</v>
      </c>
      <c r="B167" s="8" t="s">
        <v>762</v>
      </c>
      <c r="C167" s="1" t="s">
        <v>671</v>
      </c>
      <c r="D167" s="25">
        <v>20</v>
      </c>
      <c r="E167" s="1" t="s">
        <v>66</v>
      </c>
      <c r="F167" s="1">
        <v>0</v>
      </c>
    </row>
    <row r="168" spans="1:6" x14ac:dyDescent="0.25">
      <c r="A168" s="1">
        <v>693</v>
      </c>
      <c r="B168" s="8" t="s">
        <v>761</v>
      </c>
      <c r="C168" s="1" t="s">
        <v>671</v>
      </c>
      <c r="D168" s="25">
        <v>21</v>
      </c>
      <c r="E168" s="1" t="s">
        <v>69</v>
      </c>
      <c r="F168" s="1">
        <v>1</v>
      </c>
    </row>
    <row r="169" spans="1:6" x14ac:dyDescent="0.25">
      <c r="A169" s="1">
        <v>39</v>
      </c>
      <c r="B169" s="8" t="s">
        <v>105</v>
      </c>
      <c r="C169" s="1" t="s">
        <v>65</v>
      </c>
      <c r="D169" s="25">
        <v>60</v>
      </c>
      <c r="E169" s="1" t="s">
        <v>66</v>
      </c>
      <c r="F169" s="1">
        <v>1</v>
      </c>
    </row>
    <row r="170" spans="1:6" x14ac:dyDescent="0.25">
      <c r="A170" s="1">
        <v>695</v>
      </c>
      <c r="B170" s="8" t="s">
        <v>763</v>
      </c>
      <c r="C170" s="1" t="s">
        <v>671</v>
      </c>
      <c r="D170" s="25">
        <v>19</v>
      </c>
      <c r="E170" s="1" t="s">
        <v>69</v>
      </c>
      <c r="F170" s="1">
        <v>0</v>
      </c>
    </row>
    <row r="171" spans="1:6" x14ac:dyDescent="0.25">
      <c r="A171" s="1">
        <v>696</v>
      </c>
      <c r="B171" s="8" t="s">
        <v>764</v>
      </c>
      <c r="C171" s="1" t="s">
        <v>671</v>
      </c>
      <c r="D171" s="25">
        <v>18</v>
      </c>
      <c r="E171" s="1" t="s">
        <v>66</v>
      </c>
      <c r="F171" s="1">
        <v>0</v>
      </c>
    </row>
    <row r="172" spans="1:6" x14ac:dyDescent="0.25">
      <c r="A172" s="1">
        <v>295</v>
      </c>
      <c r="B172" s="8" t="s">
        <v>361</v>
      </c>
      <c r="C172" s="1" t="s">
        <v>65</v>
      </c>
      <c r="E172" s="1" t="s">
        <v>66</v>
      </c>
      <c r="F172" s="1">
        <v>1</v>
      </c>
    </row>
    <row r="173" spans="1:6" x14ac:dyDescent="0.25">
      <c r="A173" s="1">
        <v>353</v>
      </c>
      <c r="B173" s="8" t="s">
        <v>420</v>
      </c>
      <c r="C173" s="1" t="s">
        <v>390</v>
      </c>
      <c r="D173" s="25">
        <v>36</v>
      </c>
      <c r="E173" s="1" t="s">
        <v>66</v>
      </c>
      <c r="F173" s="1">
        <v>1</v>
      </c>
    </row>
    <row r="174" spans="1:6" x14ac:dyDescent="0.25">
      <c r="A174" s="1">
        <v>354</v>
      </c>
      <c r="B174" s="8" t="s">
        <v>421</v>
      </c>
      <c r="C174" s="1" t="s">
        <v>390</v>
      </c>
      <c r="D174" s="25">
        <v>25</v>
      </c>
      <c r="E174" s="1" t="s">
        <v>69</v>
      </c>
      <c r="F174" s="1">
        <v>0</v>
      </c>
    </row>
    <row r="175" spans="1:6" x14ac:dyDescent="0.25">
      <c r="A175" s="1">
        <v>40</v>
      </c>
      <c r="B175" s="8" t="s">
        <v>106</v>
      </c>
      <c r="C175" s="1" t="s">
        <v>65</v>
      </c>
      <c r="D175" s="25">
        <v>45</v>
      </c>
      <c r="E175" s="1" t="s">
        <v>69</v>
      </c>
      <c r="F175" s="1">
        <v>0</v>
      </c>
    </row>
    <row r="176" spans="1:6" x14ac:dyDescent="0.25">
      <c r="A176" s="1">
        <v>355</v>
      </c>
      <c r="B176" s="8" t="s">
        <v>422</v>
      </c>
      <c r="C176" s="1" t="s">
        <v>390</v>
      </c>
      <c r="E176" s="1" t="s">
        <v>69</v>
      </c>
      <c r="F176" s="1">
        <v>0</v>
      </c>
    </row>
    <row r="177" spans="1:6" x14ac:dyDescent="0.25">
      <c r="A177" s="1">
        <v>356</v>
      </c>
      <c r="B177" s="8" t="s">
        <v>423</v>
      </c>
      <c r="C177" s="1" t="s">
        <v>390</v>
      </c>
      <c r="D177" s="25">
        <v>42</v>
      </c>
      <c r="E177" s="1" t="s">
        <v>66</v>
      </c>
      <c r="F177" s="1">
        <v>1</v>
      </c>
    </row>
    <row r="178" spans="1:6" x14ac:dyDescent="0.25">
      <c r="A178" s="1">
        <v>697</v>
      </c>
      <c r="B178" s="8" t="s">
        <v>765</v>
      </c>
      <c r="C178" s="1" t="s">
        <v>671</v>
      </c>
      <c r="D178" s="25">
        <v>18</v>
      </c>
      <c r="E178" s="1" t="s">
        <v>69</v>
      </c>
      <c r="F178" s="1">
        <v>0</v>
      </c>
    </row>
    <row r="179" spans="1:6" x14ac:dyDescent="0.25">
      <c r="A179" s="1">
        <v>698</v>
      </c>
      <c r="B179" s="8" t="s">
        <v>766</v>
      </c>
      <c r="C179" s="1" t="s">
        <v>671</v>
      </c>
      <c r="D179" s="25">
        <v>38</v>
      </c>
      <c r="E179" s="1" t="s">
        <v>69</v>
      </c>
      <c r="F179" s="1">
        <v>0</v>
      </c>
    </row>
    <row r="180" spans="1:6" x14ac:dyDescent="0.25">
      <c r="A180" s="1">
        <v>699</v>
      </c>
      <c r="B180" s="8" t="s">
        <v>767</v>
      </c>
      <c r="C180" s="1" t="s">
        <v>671</v>
      </c>
      <c r="E180" s="1" t="s">
        <v>69</v>
      </c>
      <c r="F180" s="1">
        <v>0</v>
      </c>
    </row>
    <row r="181" spans="1:6" x14ac:dyDescent="0.25">
      <c r="A181" s="1">
        <v>700</v>
      </c>
      <c r="B181" s="8" t="s">
        <v>768</v>
      </c>
      <c r="C181" s="1" t="s">
        <v>671</v>
      </c>
      <c r="D181" s="25">
        <v>30</v>
      </c>
      <c r="E181" s="1" t="s">
        <v>69</v>
      </c>
      <c r="F181" s="1">
        <v>0</v>
      </c>
    </row>
    <row r="182" spans="1:6" x14ac:dyDescent="0.25">
      <c r="A182" s="1">
        <v>41</v>
      </c>
      <c r="B182" s="8" t="s">
        <v>107</v>
      </c>
      <c r="C182" s="1" t="s">
        <v>65</v>
      </c>
      <c r="E182" s="1" t="s">
        <v>69</v>
      </c>
      <c r="F182" s="1">
        <v>1</v>
      </c>
    </row>
    <row r="183" spans="1:6" x14ac:dyDescent="0.25">
      <c r="A183" s="1">
        <v>359</v>
      </c>
      <c r="B183" s="8" t="s">
        <v>426</v>
      </c>
      <c r="C183" s="1" t="s">
        <v>390</v>
      </c>
      <c r="D183" s="25">
        <v>0.83</v>
      </c>
      <c r="E183" s="1" t="s">
        <v>69</v>
      </c>
      <c r="F183" s="1">
        <v>1</v>
      </c>
    </row>
    <row r="184" spans="1:6" x14ac:dyDescent="0.25">
      <c r="A184" s="1">
        <v>357</v>
      </c>
      <c r="B184" s="8" t="s">
        <v>424</v>
      </c>
      <c r="C184" s="1" t="s">
        <v>390</v>
      </c>
      <c r="D184" s="25">
        <v>26</v>
      </c>
      <c r="E184" s="1" t="s">
        <v>69</v>
      </c>
      <c r="F184" s="1">
        <v>1</v>
      </c>
    </row>
    <row r="185" spans="1:6" x14ac:dyDescent="0.25">
      <c r="A185" s="1">
        <v>358</v>
      </c>
      <c r="B185" s="8" t="s">
        <v>425</v>
      </c>
      <c r="C185" s="1" t="s">
        <v>390</v>
      </c>
      <c r="D185" s="25">
        <v>26</v>
      </c>
      <c r="E185" s="1" t="s">
        <v>66</v>
      </c>
      <c r="F185" s="1">
        <v>1</v>
      </c>
    </row>
    <row r="186" spans="1:6" x14ac:dyDescent="0.25">
      <c r="A186" s="1">
        <v>701</v>
      </c>
      <c r="B186" s="8" t="s">
        <v>769</v>
      </c>
      <c r="C186" s="1" t="s">
        <v>671</v>
      </c>
      <c r="D186" s="25">
        <v>17</v>
      </c>
      <c r="E186" s="1" t="s">
        <v>69</v>
      </c>
      <c r="F186" s="1">
        <v>0</v>
      </c>
    </row>
    <row r="187" spans="1:6" x14ac:dyDescent="0.25">
      <c r="A187" s="1">
        <v>360</v>
      </c>
      <c r="B187" s="8" t="s">
        <v>427</v>
      </c>
      <c r="C187" s="1" t="s">
        <v>390</v>
      </c>
      <c r="D187" s="25">
        <v>31</v>
      </c>
      <c r="E187" s="1" t="s">
        <v>66</v>
      </c>
      <c r="F187" s="1">
        <v>1</v>
      </c>
    </row>
    <row r="188" spans="1:6" x14ac:dyDescent="0.25">
      <c r="A188" s="1">
        <v>361</v>
      </c>
      <c r="B188" s="8" t="s">
        <v>428</v>
      </c>
      <c r="C188" s="1" t="s">
        <v>390</v>
      </c>
      <c r="E188" s="1" t="s">
        <v>69</v>
      </c>
      <c r="F188" s="1">
        <v>0</v>
      </c>
    </row>
    <row r="189" spans="1:6" x14ac:dyDescent="0.25">
      <c r="A189" s="1">
        <v>702</v>
      </c>
      <c r="B189" s="8" t="s">
        <v>770</v>
      </c>
      <c r="C189" s="1" t="s">
        <v>671</v>
      </c>
      <c r="D189" s="25">
        <v>21</v>
      </c>
      <c r="E189" s="1" t="s">
        <v>66</v>
      </c>
      <c r="F189" s="1">
        <v>0</v>
      </c>
    </row>
    <row r="190" spans="1:6" x14ac:dyDescent="0.25">
      <c r="A190" s="1">
        <v>703</v>
      </c>
      <c r="B190" s="8" t="s">
        <v>771</v>
      </c>
      <c r="C190" s="1" t="s">
        <v>671</v>
      </c>
      <c r="D190" s="25">
        <v>21</v>
      </c>
      <c r="E190" s="1" t="s">
        <v>69</v>
      </c>
      <c r="F190" s="1">
        <v>0</v>
      </c>
    </row>
    <row r="191" spans="1:6" x14ac:dyDescent="0.25">
      <c r="A191" s="1">
        <v>42</v>
      </c>
      <c r="B191" s="8" t="s">
        <v>108</v>
      </c>
      <c r="C191" s="1" t="s">
        <v>65</v>
      </c>
      <c r="D191" s="25">
        <v>53</v>
      </c>
      <c r="E191" s="1" t="s">
        <v>66</v>
      </c>
      <c r="F191" s="1">
        <v>1</v>
      </c>
    </row>
    <row r="192" spans="1:6" x14ac:dyDescent="0.25">
      <c r="A192" s="1">
        <v>704</v>
      </c>
      <c r="B192" s="8" t="s">
        <v>772</v>
      </c>
      <c r="C192" s="1" t="s">
        <v>671</v>
      </c>
      <c r="D192" s="25">
        <v>21</v>
      </c>
      <c r="E192" s="1" t="s">
        <v>69</v>
      </c>
      <c r="F192" s="1">
        <v>0</v>
      </c>
    </row>
    <row r="193" spans="1:6" x14ac:dyDescent="0.25">
      <c r="A193" s="1">
        <v>705</v>
      </c>
      <c r="B193" s="8" t="s">
        <v>773</v>
      </c>
      <c r="C193" s="1" t="s">
        <v>671</v>
      </c>
      <c r="E193" s="1" t="s">
        <v>69</v>
      </c>
      <c r="F193" s="1">
        <v>0</v>
      </c>
    </row>
    <row r="194" spans="1:6" x14ac:dyDescent="0.25">
      <c r="A194" s="1">
        <v>706</v>
      </c>
      <c r="B194" s="8" t="s">
        <v>774</v>
      </c>
      <c r="C194" s="1" t="s">
        <v>671</v>
      </c>
      <c r="E194" s="1" t="s">
        <v>66</v>
      </c>
      <c r="F194" s="1">
        <v>0</v>
      </c>
    </row>
    <row r="195" spans="1:6" x14ac:dyDescent="0.25">
      <c r="A195" s="1">
        <v>362</v>
      </c>
      <c r="B195" s="8" t="s">
        <v>429</v>
      </c>
      <c r="C195" s="1" t="s">
        <v>390</v>
      </c>
      <c r="D195" s="25">
        <v>19</v>
      </c>
      <c r="E195" s="1" t="s">
        <v>69</v>
      </c>
      <c r="F195" s="1">
        <v>0</v>
      </c>
    </row>
    <row r="196" spans="1:6" x14ac:dyDescent="0.25">
      <c r="A196" s="1">
        <v>44</v>
      </c>
      <c r="B196" s="8" t="s">
        <v>110</v>
      </c>
      <c r="C196" s="1" t="s">
        <v>65</v>
      </c>
      <c r="D196" s="25">
        <v>36</v>
      </c>
      <c r="E196" s="1" t="s">
        <v>69</v>
      </c>
      <c r="F196" s="1">
        <v>1</v>
      </c>
    </row>
    <row r="197" spans="1:6" x14ac:dyDescent="0.25">
      <c r="A197" s="1">
        <v>43</v>
      </c>
      <c r="B197" s="8" t="s">
        <v>109</v>
      </c>
      <c r="C197" s="1" t="s">
        <v>65</v>
      </c>
      <c r="D197" s="25">
        <v>58</v>
      </c>
      <c r="E197" s="1" t="s">
        <v>66</v>
      </c>
      <c r="F197" s="1">
        <v>1</v>
      </c>
    </row>
    <row r="198" spans="1:6" x14ac:dyDescent="0.25">
      <c r="A198" s="1">
        <v>710</v>
      </c>
      <c r="B198" s="8" t="s">
        <v>777</v>
      </c>
      <c r="C198" s="1" t="s">
        <v>671</v>
      </c>
      <c r="D198" s="25">
        <v>28</v>
      </c>
      <c r="E198" s="1" t="s">
        <v>69</v>
      </c>
      <c r="F198" s="1">
        <v>0</v>
      </c>
    </row>
    <row r="199" spans="1:6" x14ac:dyDescent="0.25">
      <c r="A199" s="1">
        <v>707</v>
      </c>
      <c r="B199" s="8" t="s">
        <v>775</v>
      </c>
      <c r="C199" s="1" t="s">
        <v>671</v>
      </c>
      <c r="D199" s="25">
        <v>24</v>
      </c>
      <c r="E199" s="1" t="s">
        <v>69</v>
      </c>
      <c r="F199" s="1">
        <v>0</v>
      </c>
    </row>
    <row r="200" spans="1:6" x14ac:dyDescent="0.25">
      <c r="A200" s="1">
        <v>45</v>
      </c>
      <c r="B200" s="8" t="s">
        <v>111</v>
      </c>
      <c r="C200" s="1" t="s">
        <v>65</v>
      </c>
      <c r="D200" s="25">
        <v>33</v>
      </c>
      <c r="E200" s="1" t="s">
        <v>69</v>
      </c>
      <c r="F200" s="1">
        <v>0</v>
      </c>
    </row>
    <row r="201" spans="1:6" x14ac:dyDescent="0.25">
      <c r="A201" s="1">
        <v>708</v>
      </c>
      <c r="B201" s="8" t="s">
        <v>111</v>
      </c>
      <c r="C201" s="1" t="s">
        <v>671</v>
      </c>
      <c r="D201" s="25">
        <v>33</v>
      </c>
      <c r="E201" s="1" t="s">
        <v>69</v>
      </c>
      <c r="F201" s="1">
        <v>0</v>
      </c>
    </row>
    <row r="202" spans="1:6" x14ac:dyDescent="0.25">
      <c r="A202" s="1">
        <v>709</v>
      </c>
      <c r="B202" s="8" t="s">
        <v>776</v>
      </c>
      <c r="C202" s="1" t="s">
        <v>671</v>
      </c>
      <c r="D202" s="25">
        <v>33</v>
      </c>
      <c r="E202" s="1" t="s">
        <v>69</v>
      </c>
      <c r="F202" s="1">
        <v>0</v>
      </c>
    </row>
    <row r="203" spans="1:6" x14ac:dyDescent="0.25">
      <c r="A203" s="1">
        <v>711</v>
      </c>
      <c r="B203" s="8" t="s">
        <v>778</v>
      </c>
      <c r="C203" s="1" t="s">
        <v>671</v>
      </c>
      <c r="D203" s="25">
        <v>16</v>
      </c>
      <c r="E203" s="1" t="s">
        <v>66</v>
      </c>
      <c r="F203" s="1">
        <v>1</v>
      </c>
    </row>
    <row r="204" spans="1:6" x14ac:dyDescent="0.25">
      <c r="A204" s="1">
        <v>712</v>
      </c>
      <c r="B204" s="8" t="s">
        <v>779</v>
      </c>
      <c r="C204" s="1" t="s">
        <v>671</v>
      </c>
      <c r="D204" s="25">
        <v>37</v>
      </c>
      <c r="E204" s="1" t="s">
        <v>66</v>
      </c>
      <c r="F204" s="1">
        <v>0</v>
      </c>
    </row>
    <row r="205" spans="1:6" x14ac:dyDescent="0.25">
      <c r="A205" s="1">
        <v>46</v>
      </c>
      <c r="B205" s="8" t="s">
        <v>112</v>
      </c>
      <c r="C205" s="1" t="s">
        <v>65</v>
      </c>
      <c r="E205" s="1" t="s">
        <v>69</v>
      </c>
      <c r="F205" s="1">
        <v>0</v>
      </c>
    </row>
    <row r="206" spans="1:6" x14ac:dyDescent="0.25">
      <c r="A206" s="1">
        <v>47</v>
      </c>
      <c r="B206" s="8" t="s">
        <v>113</v>
      </c>
      <c r="C206" s="1" t="s">
        <v>65</v>
      </c>
      <c r="E206" s="1" t="s">
        <v>69</v>
      </c>
      <c r="F206" s="1">
        <v>0</v>
      </c>
    </row>
    <row r="207" spans="1:6" x14ac:dyDescent="0.25">
      <c r="A207" s="1">
        <v>51</v>
      </c>
      <c r="B207" s="8" t="s">
        <v>117</v>
      </c>
      <c r="C207" s="1" t="s">
        <v>65</v>
      </c>
      <c r="D207" s="25">
        <v>11</v>
      </c>
      <c r="E207" s="1" t="s">
        <v>69</v>
      </c>
      <c r="F207" s="1">
        <v>1</v>
      </c>
    </row>
    <row r="208" spans="1:6" x14ac:dyDescent="0.25">
      <c r="A208" s="1">
        <v>50</v>
      </c>
      <c r="B208" s="8" t="s">
        <v>116</v>
      </c>
      <c r="C208" s="1" t="s">
        <v>65</v>
      </c>
      <c r="D208" s="25">
        <v>14</v>
      </c>
      <c r="E208" s="1" t="s">
        <v>66</v>
      </c>
      <c r="F208" s="1">
        <v>1</v>
      </c>
    </row>
    <row r="209" spans="1:6" x14ac:dyDescent="0.25">
      <c r="A209" s="1">
        <v>48</v>
      </c>
      <c r="B209" s="8" t="s">
        <v>114</v>
      </c>
      <c r="C209" s="1" t="s">
        <v>65</v>
      </c>
      <c r="D209" s="25">
        <v>36</v>
      </c>
      <c r="E209" s="1" t="s">
        <v>69</v>
      </c>
      <c r="F209" s="1">
        <v>1</v>
      </c>
    </row>
    <row r="210" spans="1:6" x14ac:dyDescent="0.25">
      <c r="A210" s="1">
        <v>364</v>
      </c>
      <c r="B210" s="8" t="s">
        <v>431</v>
      </c>
      <c r="C210" s="1" t="s">
        <v>390</v>
      </c>
      <c r="D210" s="25">
        <v>44</v>
      </c>
      <c r="E210" s="1" t="s">
        <v>66</v>
      </c>
      <c r="F210" s="1">
        <v>0</v>
      </c>
    </row>
    <row r="211" spans="1:6" x14ac:dyDescent="0.25">
      <c r="A211" s="1">
        <v>49</v>
      </c>
      <c r="B211" s="8" t="s">
        <v>115</v>
      </c>
      <c r="C211" s="1" t="s">
        <v>65</v>
      </c>
      <c r="D211" s="25">
        <v>36</v>
      </c>
      <c r="E211" s="1" t="s">
        <v>66</v>
      </c>
      <c r="F211" s="1">
        <v>1</v>
      </c>
    </row>
    <row r="212" spans="1:6" x14ac:dyDescent="0.25">
      <c r="A212" s="1">
        <v>363</v>
      </c>
      <c r="B212" s="8" t="s">
        <v>430</v>
      </c>
      <c r="C212" s="1" t="s">
        <v>390</v>
      </c>
      <c r="D212" s="25">
        <v>54</v>
      </c>
      <c r="E212" s="1" t="s">
        <v>69</v>
      </c>
      <c r="F212" s="1">
        <v>0</v>
      </c>
    </row>
    <row r="213" spans="1:6" x14ac:dyDescent="0.25">
      <c r="A213" s="1">
        <v>713</v>
      </c>
      <c r="B213" s="8" t="s">
        <v>780</v>
      </c>
      <c r="C213" s="1" t="s">
        <v>671</v>
      </c>
      <c r="D213" s="25">
        <v>28</v>
      </c>
      <c r="E213" s="1" t="s">
        <v>69</v>
      </c>
      <c r="F213" s="1">
        <v>0</v>
      </c>
    </row>
    <row r="214" spans="1:6" x14ac:dyDescent="0.25">
      <c r="A214" s="1">
        <v>52</v>
      </c>
      <c r="B214" s="8" t="s">
        <v>118</v>
      </c>
      <c r="C214" s="1" t="s">
        <v>65</v>
      </c>
      <c r="D214" s="25">
        <v>49</v>
      </c>
      <c r="E214" s="1" t="s">
        <v>69</v>
      </c>
      <c r="F214" s="1">
        <v>0</v>
      </c>
    </row>
    <row r="215" spans="1:6" x14ac:dyDescent="0.25">
      <c r="A215" s="1">
        <v>53</v>
      </c>
      <c r="B215" s="8" t="s">
        <v>119</v>
      </c>
      <c r="C215" s="1" t="s">
        <v>65</v>
      </c>
      <c r="E215" s="1" t="s">
        <v>66</v>
      </c>
      <c r="F215" s="1">
        <v>1</v>
      </c>
    </row>
    <row r="216" spans="1:6" x14ac:dyDescent="0.25">
      <c r="A216" s="1">
        <v>714</v>
      </c>
      <c r="B216" s="8" t="s">
        <v>781</v>
      </c>
      <c r="C216" s="1" t="s">
        <v>671</v>
      </c>
      <c r="E216" s="1" t="s">
        <v>69</v>
      </c>
      <c r="F216" s="1">
        <v>1</v>
      </c>
    </row>
    <row r="217" spans="1:6" x14ac:dyDescent="0.25">
      <c r="A217" s="1">
        <v>54</v>
      </c>
      <c r="B217" s="8" t="s">
        <v>120</v>
      </c>
      <c r="C217" s="1" t="s">
        <v>65</v>
      </c>
      <c r="D217" s="25">
        <v>36</v>
      </c>
      <c r="E217" s="1" t="s">
        <v>69</v>
      </c>
      <c r="F217" s="1">
        <v>0</v>
      </c>
    </row>
    <row r="218" spans="1:6" x14ac:dyDescent="0.25">
      <c r="A218" s="1">
        <v>55</v>
      </c>
      <c r="B218" s="8" t="s">
        <v>121</v>
      </c>
      <c r="C218" s="1" t="s">
        <v>65</v>
      </c>
      <c r="E218" s="1" t="s">
        <v>66</v>
      </c>
      <c r="F218" s="1">
        <v>1</v>
      </c>
    </row>
    <row r="219" spans="1:6" x14ac:dyDescent="0.25">
      <c r="A219" s="1">
        <v>715</v>
      </c>
      <c r="B219" s="8" t="s">
        <v>782</v>
      </c>
      <c r="C219" s="1" t="s">
        <v>671</v>
      </c>
      <c r="D219" s="25">
        <v>24</v>
      </c>
      <c r="E219" s="1" t="s">
        <v>69</v>
      </c>
      <c r="F219" s="1">
        <v>0</v>
      </c>
    </row>
    <row r="220" spans="1:6" x14ac:dyDescent="0.25">
      <c r="A220" s="1">
        <v>56</v>
      </c>
      <c r="B220" s="8" t="s">
        <v>122</v>
      </c>
      <c r="C220" s="1" t="s">
        <v>65</v>
      </c>
      <c r="D220" s="25">
        <v>46</v>
      </c>
      <c r="E220" s="1" t="s">
        <v>69</v>
      </c>
      <c r="F220" s="1">
        <v>0</v>
      </c>
    </row>
    <row r="221" spans="1:6" x14ac:dyDescent="0.25">
      <c r="A221" s="1">
        <v>57</v>
      </c>
      <c r="B221" s="8" t="s">
        <v>123</v>
      </c>
      <c r="C221" s="1" t="s">
        <v>65</v>
      </c>
      <c r="D221" s="25">
        <v>47</v>
      </c>
      <c r="E221" s="1" t="s">
        <v>66</v>
      </c>
      <c r="F221" s="1">
        <v>1</v>
      </c>
    </row>
    <row r="222" spans="1:6" x14ac:dyDescent="0.25">
      <c r="A222" s="1">
        <v>58</v>
      </c>
      <c r="B222" s="8" t="s">
        <v>124</v>
      </c>
      <c r="C222" s="1" t="s">
        <v>65</v>
      </c>
      <c r="D222" s="25">
        <v>27</v>
      </c>
      <c r="E222" s="1" t="s">
        <v>69</v>
      </c>
      <c r="F222" s="1">
        <v>1</v>
      </c>
    </row>
    <row r="223" spans="1:6" x14ac:dyDescent="0.25">
      <c r="A223" s="1">
        <v>59</v>
      </c>
      <c r="B223" s="8" t="s">
        <v>125</v>
      </c>
      <c r="C223" s="1" t="s">
        <v>65</v>
      </c>
      <c r="D223" s="25">
        <v>31</v>
      </c>
      <c r="E223" s="1" t="s">
        <v>66</v>
      </c>
      <c r="F223" s="1">
        <v>1</v>
      </c>
    </row>
    <row r="224" spans="1:6" x14ac:dyDescent="0.25">
      <c r="A224" s="1">
        <v>365</v>
      </c>
      <c r="B224" s="8" t="s">
        <v>432</v>
      </c>
      <c r="C224" s="1" t="s">
        <v>390</v>
      </c>
      <c r="D224" s="25">
        <v>52</v>
      </c>
      <c r="E224" s="1" t="s">
        <v>69</v>
      </c>
      <c r="F224" s="1">
        <v>0</v>
      </c>
    </row>
    <row r="225" spans="1:6" x14ac:dyDescent="0.25">
      <c r="A225" s="1">
        <v>366</v>
      </c>
      <c r="B225" s="8" t="s">
        <v>433</v>
      </c>
      <c r="C225" s="1" t="s">
        <v>390</v>
      </c>
      <c r="D225" s="25">
        <v>30</v>
      </c>
      <c r="E225" s="1" t="s">
        <v>69</v>
      </c>
      <c r="F225" s="1">
        <v>0</v>
      </c>
    </row>
    <row r="226" spans="1:6" x14ac:dyDescent="0.25">
      <c r="A226" s="1">
        <v>367</v>
      </c>
      <c r="B226" s="8" t="s">
        <v>434</v>
      </c>
      <c r="C226" s="1" t="s">
        <v>390</v>
      </c>
      <c r="D226" s="25">
        <v>30</v>
      </c>
      <c r="E226" s="1" t="s">
        <v>66</v>
      </c>
      <c r="F226" s="1">
        <v>0</v>
      </c>
    </row>
    <row r="227" spans="1:6" x14ac:dyDescent="0.25">
      <c r="A227" s="1">
        <v>716</v>
      </c>
      <c r="B227" s="8" t="s">
        <v>783</v>
      </c>
      <c r="C227" s="1" t="s">
        <v>671</v>
      </c>
      <c r="D227" s="25">
        <v>21</v>
      </c>
      <c r="E227" s="1" t="s">
        <v>69</v>
      </c>
      <c r="F227" s="1">
        <v>0</v>
      </c>
    </row>
    <row r="228" spans="1:6" x14ac:dyDescent="0.25">
      <c r="A228" s="1">
        <v>296</v>
      </c>
      <c r="B228" s="8" t="s">
        <v>362</v>
      </c>
      <c r="C228" s="1" t="s">
        <v>65</v>
      </c>
      <c r="E228" s="1" t="s">
        <v>66</v>
      </c>
      <c r="F228" s="1">
        <v>1</v>
      </c>
    </row>
    <row r="229" spans="1:6" x14ac:dyDescent="0.25">
      <c r="A229" s="1">
        <v>717</v>
      </c>
      <c r="B229" s="8" t="s">
        <v>784</v>
      </c>
      <c r="C229" s="1" t="s">
        <v>671</v>
      </c>
      <c r="E229" s="1" t="s">
        <v>69</v>
      </c>
      <c r="F229" s="1">
        <v>0</v>
      </c>
    </row>
    <row r="230" spans="1:6" x14ac:dyDescent="0.25">
      <c r="A230" s="1">
        <v>60</v>
      </c>
      <c r="B230" s="8" t="s">
        <v>126</v>
      </c>
      <c r="C230" s="1" t="s">
        <v>65</v>
      </c>
      <c r="E230" s="1" t="s">
        <v>66</v>
      </c>
      <c r="F230" s="1">
        <v>1</v>
      </c>
    </row>
    <row r="231" spans="1:6" x14ac:dyDescent="0.25">
      <c r="A231" s="1">
        <v>61</v>
      </c>
      <c r="B231" s="8" t="s">
        <v>127</v>
      </c>
      <c r="C231" s="1" t="s">
        <v>65</v>
      </c>
      <c r="E231" s="1" t="s">
        <v>69</v>
      </c>
      <c r="F231" s="1">
        <v>1</v>
      </c>
    </row>
    <row r="232" spans="1:6" x14ac:dyDescent="0.25">
      <c r="A232" s="1">
        <v>62</v>
      </c>
      <c r="B232" s="8" t="s">
        <v>128</v>
      </c>
      <c r="C232" s="1" t="s">
        <v>65</v>
      </c>
      <c r="E232" s="1" t="s">
        <v>66</v>
      </c>
      <c r="F232" s="1">
        <v>1</v>
      </c>
    </row>
    <row r="233" spans="1:6" x14ac:dyDescent="0.25">
      <c r="A233" s="1">
        <v>718</v>
      </c>
      <c r="B233" s="8" t="s">
        <v>785</v>
      </c>
      <c r="C233" s="1" t="s">
        <v>671</v>
      </c>
      <c r="D233" s="25">
        <v>32</v>
      </c>
      <c r="E233" s="1" t="s">
        <v>69</v>
      </c>
      <c r="F233" s="1">
        <v>0</v>
      </c>
    </row>
    <row r="234" spans="1:6" x14ac:dyDescent="0.25">
      <c r="A234" s="1">
        <v>63</v>
      </c>
      <c r="B234" s="8" t="s">
        <v>129</v>
      </c>
      <c r="C234" s="1" t="s">
        <v>65</v>
      </c>
      <c r="E234" s="1" t="s">
        <v>69</v>
      </c>
      <c r="F234" s="1">
        <v>0</v>
      </c>
    </row>
    <row r="235" spans="1:6" x14ac:dyDescent="0.25">
      <c r="A235" s="1">
        <v>719</v>
      </c>
      <c r="B235" s="8" t="s">
        <v>786</v>
      </c>
      <c r="C235" s="1" t="s">
        <v>671</v>
      </c>
      <c r="D235" s="25">
        <v>29</v>
      </c>
      <c r="E235" s="1" t="s">
        <v>69</v>
      </c>
      <c r="F235" s="1">
        <v>0</v>
      </c>
    </row>
    <row r="236" spans="1:6" x14ac:dyDescent="0.25">
      <c r="A236" s="1">
        <v>369</v>
      </c>
      <c r="B236" s="8" t="s">
        <v>436</v>
      </c>
      <c r="C236" s="1" t="s">
        <v>390</v>
      </c>
      <c r="E236" s="1" t="s">
        <v>66</v>
      </c>
      <c r="F236" s="1">
        <v>1</v>
      </c>
    </row>
    <row r="237" spans="1:6" x14ac:dyDescent="0.25">
      <c r="A237" s="1">
        <v>368</v>
      </c>
      <c r="B237" s="8" t="s">
        <v>435</v>
      </c>
      <c r="C237" s="1" t="s">
        <v>390</v>
      </c>
      <c r="E237" s="1" t="s">
        <v>66</v>
      </c>
      <c r="F237" s="1">
        <v>1</v>
      </c>
    </row>
    <row r="238" spans="1:6" x14ac:dyDescent="0.25">
      <c r="A238" s="1">
        <v>720</v>
      </c>
      <c r="B238" s="8" t="s">
        <v>787</v>
      </c>
      <c r="C238" s="1" t="s">
        <v>671</v>
      </c>
      <c r="D238" s="25">
        <v>26</v>
      </c>
      <c r="E238" s="1" t="s">
        <v>69</v>
      </c>
      <c r="F238" s="1">
        <v>0</v>
      </c>
    </row>
    <row r="239" spans="1:6" x14ac:dyDescent="0.25">
      <c r="A239" s="1">
        <v>721</v>
      </c>
      <c r="B239" s="8" t="s">
        <v>788</v>
      </c>
      <c r="C239" s="1" t="s">
        <v>671</v>
      </c>
      <c r="D239" s="25">
        <v>18</v>
      </c>
      <c r="E239" s="1" t="s">
        <v>69</v>
      </c>
      <c r="F239" s="1">
        <v>0</v>
      </c>
    </row>
    <row r="240" spans="1:6" x14ac:dyDescent="0.25">
      <c r="A240" s="1">
        <v>64</v>
      </c>
      <c r="B240" s="8" t="s">
        <v>130</v>
      </c>
      <c r="C240" s="1" t="s">
        <v>65</v>
      </c>
      <c r="D240" s="25">
        <v>27</v>
      </c>
      <c r="E240" s="1" t="s">
        <v>69</v>
      </c>
      <c r="F240" s="1">
        <v>0</v>
      </c>
    </row>
    <row r="241" spans="1:6" x14ac:dyDescent="0.25">
      <c r="A241" s="1">
        <v>65</v>
      </c>
      <c r="B241" s="8" t="s">
        <v>131</v>
      </c>
      <c r="C241" s="1" t="s">
        <v>65</v>
      </c>
      <c r="D241" s="25">
        <v>26</v>
      </c>
      <c r="E241" s="1" t="s">
        <v>66</v>
      </c>
      <c r="F241" s="1">
        <v>1</v>
      </c>
    </row>
    <row r="242" spans="1:6" x14ac:dyDescent="0.25">
      <c r="A242" s="1">
        <v>370</v>
      </c>
      <c r="B242" s="8" t="s">
        <v>437</v>
      </c>
      <c r="C242" s="1" t="s">
        <v>390</v>
      </c>
      <c r="D242" s="25">
        <v>29</v>
      </c>
      <c r="E242" s="1" t="s">
        <v>69</v>
      </c>
      <c r="F242" s="1">
        <v>0</v>
      </c>
    </row>
    <row r="243" spans="1:6" x14ac:dyDescent="0.25">
      <c r="A243" s="1">
        <v>371</v>
      </c>
      <c r="B243" s="8" t="s">
        <v>438</v>
      </c>
      <c r="C243" s="1" t="s">
        <v>390</v>
      </c>
      <c r="E243" s="1" t="s">
        <v>66</v>
      </c>
      <c r="F243" s="1">
        <v>1</v>
      </c>
    </row>
    <row r="244" spans="1:6" x14ac:dyDescent="0.25">
      <c r="A244" s="1">
        <v>297</v>
      </c>
      <c r="B244" s="8" t="s">
        <v>363</v>
      </c>
      <c r="C244" s="1" t="s">
        <v>65</v>
      </c>
      <c r="E244" s="1" t="s">
        <v>66</v>
      </c>
      <c r="F244" s="1">
        <v>1</v>
      </c>
    </row>
    <row r="245" spans="1:6" x14ac:dyDescent="0.25">
      <c r="A245" s="1">
        <v>66</v>
      </c>
      <c r="B245" s="8" t="s">
        <v>132</v>
      </c>
      <c r="C245" s="1" t="s">
        <v>65</v>
      </c>
      <c r="E245" s="1" t="s">
        <v>69</v>
      </c>
      <c r="F245" s="1">
        <v>0</v>
      </c>
    </row>
    <row r="246" spans="1:6" x14ac:dyDescent="0.25">
      <c r="A246" s="1">
        <v>722</v>
      </c>
      <c r="B246" s="8" t="s">
        <v>789</v>
      </c>
      <c r="C246" s="1" t="s">
        <v>671</v>
      </c>
      <c r="D246" s="25">
        <v>20</v>
      </c>
      <c r="E246" s="1" t="s">
        <v>69</v>
      </c>
      <c r="F246" s="1">
        <v>0</v>
      </c>
    </row>
    <row r="247" spans="1:6" x14ac:dyDescent="0.25">
      <c r="A247" s="1">
        <v>723</v>
      </c>
      <c r="B247" s="8" t="s">
        <v>790</v>
      </c>
      <c r="C247" s="1" t="s">
        <v>671</v>
      </c>
      <c r="D247" s="25">
        <v>19</v>
      </c>
      <c r="E247" s="1" t="s">
        <v>69</v>
      </c>
      <c r="F247" s="1">
        <v>1</v>
      </c>
    </row>
    <row r="248" spans="1:6" x14ac:dyDescent="0.25">
      <c r="A248" s="1">
        <v>724</v>
      </c>
      <c r="B248" s="8" t="s">
        <v>791</v>
      </c>
      <c r="C248" s="1" t="s">
        <v>671</v>
      </c>
      <c r="D248" s="25">
        <v>24</v>
      </c>
      <c r="E248" s="1" t="s">
        <v>69</v>
      </c>
      <c r="F248" s="1">
        <v>0</v>
      </c>
    </row>
    <row r="249" spans="1:6" x14ac:dyDescent="0.25">
      <c r="A249" s="1">
        <v>725</v>
      </c>
      <c r="B249" s="8" t="s">
        <v>792</v>
      </c>
      <c r="C249" s="1" t="s">
        <v>671</v>
      </c>
      <c r="D249" s="25">
        <v>24</v>
      </c>
      <c r="E249" s="1" t="s">
        <v>69</v>
      </c>
      <c r="F249" s="1">
        <v>0</v>
      </c>
    </row>
    <row r="250" spans="1:6" x14ac:dyDescent="0.25">
      <c r="A250" s="1">
        <v>726</v>
      </c>
      <c r="B250" s="8" t="s">
        <v>793</v>
      </c>
      <c r="C250" s="1" t="s">
        <v>671</v>
      </c>
      <c r="D250" s="25">
        <v>36</v>
      </c>
      <c r="E250" s="1" t="s">
        <v>69</v>
      </c>
      <c r="F250" s="1">
        <v>0</v>
      </c>
    </row>
    <row r="251" spans="1:6" x14ac:dyDescent="0.25">
      <c r="A251" s="1">
        <v>372</v>
      </c>
      <c r="B251" s="8" t="s">
        <v>439</v>
      </c>
      <c r="C251" s="1" t="s">
        <v>390</v>
      </c>
      <c r="D251" s="25">
        <v>29</v>
      </c>
      <c r="E251" s="1" t="s">
        <v>69</v>
      </c>
      <c r="F251" s="1">
        <v>0</v>
      </c>
    </row>
    <row r="252" spans="1:6" x14ac:dyDescent="0.25">
      <c r="A252" s="1">
        <v>373</v>
      </c>
      <c r="B252" s="8" t="s">
        <v>440</v>
      </c>
      <c r="C252" s="1" t="s">
        <v>390</v>
      </c>
      <c r="D252" s="25">
        <v>27</v>
      </c>
      <c r="E252" s="1" t="s">
        <v>69</v>
      </c>
      <c r="F252" s="1">
        <v>0</v>
      </c>
    </row>
    <row r="253" spans="1:6" x14ac:dyDescent="0.25">
      <c r="A253" s="1">
        <v>374</v>
      </c>
      <c r="B253" s="8" t="s">
        <v>441</v>
      </c>
      <c r="C253" s="1" t="s">
        <v>390</v>
      </c>
      <c r="D253" s="25">
        <v>24</v>
      </c>
      <c r="E253" s="1" t="s">
        <v>69</v>
      </c>
      <c r="F253" s="1">
        <v>1</v>
      </c>
    </row>
    <row r="254" spans="1:6" x14ac:dyDescent="0.25">
      <c r="A254" s="1">
        <v>67</v>
      </c>
      <c r="B254" s="8" t="s">
        <v>133</v>
      </c>
      <c r="C254" s="1" t="s">
        <v>65</v>
      </c>
      <c r="E254" s="1" t="s">
        <v>69</v>
      </c>
      <c r="F254" s="1">
        <v>0</v>
      </c>
    </row>
    <row r="255" spans="1:6" x14ac:dyDescent="0.25">
      <c r="A255" s="1">
        <v>377</v>
      </c>
      <c r="B255" s="8" t="s">
        <v>444</v>
      </c>
      <c r="C255" s="1" t="s">
        <v>390</v>
      </c>
      <c r="D255" s="25">
        <v>8</v>
      </c>
      <c r="E255" s="1" t="s">
        <v>66</v>
      </c>
      <c r="F255" s="1">
        <v>1</v>
      </c>
    </row>
    <row r="256" spans="1:6" x14ac:dyDescent="0.25">
      <c r="A256" s="1">
        <v>375</v>
      </c>
      <c r="B256" s="8" t="s">
        <v>442</v>
      </c>
      <c r="C256" s="1" t="s">
        <v>390</v>
      </c>
      <c r="D256" s="25">
        <v>35</v>
      </c>
      <c r="E256" s="1" t="s">
        <v>69</v>
      </c>
      <c r="F256" s="1">
        <v>0</v>
      </c>
    </row>
    <row r="257" spans="1:6" x14ac:dyDescent="0.25">
      <c r="A257" s="1">
        <v>376</v>
      </c>
      <c r="B257" s="8" t="s">
        <v>443</v>
      </c>
      <c r="C257" s="1" t="s">
        <v>390</v>
      </c>
      <c r="D257" s="25">
        <v>31</v>
      </c>
      <c r="E257" s="1" t="s">
        <v>66</v>
      </c>
      <c r="F257" s="1">
        <v>1</v>
      </c>
    </row>
    <row r="258" spans="1:6" x14ac:dyDescent="0.25">
      <c r="A258" s="1">
        <v>70</v>
      </c>
      <c r="B258" s="8" t="s">
        <v>136</v>
      </c>
      <c r="C258" s="1" t="s">
        <v>65</v>
      </c>
      <c r="D258" s="25">
        <v>39</v>
      </c>
      <c r="E258" s="1" t="s">
        <v>66</v>
      </c>
      <c r="F258" s="1">
        <v>1</v>
      </c>
    </row>
    <row r="259" spans="1:6" x14ac:dyDescent="0.25">
      <c r="A259" s="1">
        <v>69</v>
      </c>
      <c r="B259" s="8" t="s">
        <v>135</v>
      </c>
      <c r="C259" s="1" t="s">
        <v>65</v>
      </c>
      <c r="D259" s="25">
        <v>37</v>
      </c>
      <c r="E259" s="1" t="s">
        <v>69</v>
      </c>
      <c r="F259" s="1">
        <v>0</v>
      </c>
    </row>
    <row r="260" spans="1:6" x14ac:dyDescent="0.25">
      <c r="A260" s="1">
        <v>68</v>
      </c>
      <c r="B260" s="8" t="s">
        <v>134</v>
      </c>
      <c r="C260" s="1" t="s">
        <v>65</v>
      </c>
      <c r="D260" s="25">
        <v>64</v>
      </c>
      <c r="E260" s="1" t="s">
        <v>66</v>
      </c>
      <c r="F260" s="1">
        <v>1</v>
      </c>
    </row>
    <row r="261" spans="1:6" x14ac:dyDescent="0.25">
      <c r="A261" s="1">
        <v>727</v>
      </c>
      <c r="B261" s="8" t="s">
        <v>794</v>
      </c>
      <c r="C261" s="1" t="s">
        <v>671</v>
      </c>
      <c r="D261" s="25">
        <v>31</v>
      </c>
      <c r="E261" s="1" t="s">
        <v>69</v>
      </c>
      <c r="F261" s="1">
        <v>0</v>
      </c>
    </row>
    <row r="262" spans="1:6" x14ac:dyDescent="0.25">
      <c r="A262" s="1">
        <v>728</v>
      </c>
      <c r="B262" s="8" t="s">
        <v>795</v>
      </c>
      <c r="C262" s="1" t="s">
        <v>671</v>
      </c>
      <c r="D262" s="25">
        <v>31</v>
      </c>
      <c r="E262" s="1" t="s">
        <v>69</v>
      </c>
      <c r="F262" s="1">
        <v>0</v>
      </c>
    </row>
    <row r="263" spans="1:6" x14ac:dyDescent="0.25">
      <c r="A263" s="1">
        <v>730</v>
      </c>
      <c r="B263" s="8" t="s">
        <v>796</v>
      </c>
      <c r="C263" s="1" t="s">
        <v>671</v>
      </c>
      <c r="D263" s="25">
        <v>22</v>
      </c>
      <c r="E263" s="1" t="s">
        <v>66</v>
      </c>
      <c r="F263" s="1">
        <v>1</v>
      </c>
    </row>
    <row r="264" spans="1:6" x14ac:dyDescent="0.25">
      <c r="A264" s="1">
        <v>729</v>
      </c>
      <c r="B264" s="8" t="s">
        <v>796</v>
      </c>
      <c r="C264" s="1" t="s">
        <v>671</v>
      </c>
      <c r="D264" s="25">
        <v>30</v>
      </c>
      <c r="E264" s="1" t="s">
        <v>66</v>
      </c>
      <c r="F264" s="1">
        <v>0</v>
      </c>
    </row>
    <row r="265" spans="1:6" x14ac:dyDescent="0.25">
      <c r="A265" s="1">
        <v>731</v>
      </c>
      <c r="B265" s="8" t="s">
        <v>797</v>
      </c>
      <c r="C265" s="1" t="s">
        <v>671</v>
      </c>
      <c r="E265" s="1" t="s">
        <v>69</v>
      </c>
      <c r="F265" s="1">
        <v>0</v>
      </c>
    </row>
    <row r="266" spans="1:6" x14ac:dyDescent="0.25">
      <c r="A266" s="1">
        <v>732</v>
      </c>
      <c r="B266" s="8" t="s">
        <v>798</v>
      </c>
      <c r="C266" s="1" t="s">
        <v>671</v>
      </c>
      <c r="D266" s="25">
        <v>43</v>
      </c>
      <c r="E266" s="1" t="s">
        <v>69</v>
      </c>
      <c r="F266" s="1">
        <v>0</v>
      </c>
    </row>
    <row r="267" spans="1:6" x14ac:dyDescent="0.25">
      <c r="A267" s="1">
        <v>378</v>
      </c>
      <c r="B267" s="8" t="s">
        <v>445</v>
      </c>
      <c r="C267" s="1" t="s">
        <v>390</v>
      </c>
      <c r="D267" s="25">
        <v>22</v>
      </c>
      <c r="E267" s="1" t="s">
        <v>66</v>
      </c>
      <c r="F267" s="1">
        <v>0</v>
      </c>
    </row>
    <row r="268" spans="1:6" x14ac:dyDescent="0.25">
      <c r="A268" s="1">
        <v>733</v>
      </c>
      <c r="B268" s="8" t="s">
        <v>799</v>
      </c>
      <c r="C268" s="1" t="s">
        <v>671</v>
      </c>
      <c r="D268" s="25">
        <v>35</v>
      </c>
      <c r="E268" s="1" t="s">
        <v>69</v>
      </c>
      <c r="F268" s="1">
        <v>0</v>
      </c>
    </row>
    <row r="269" spans="1:6" x14ac:dyDescent="0.25">
      <c r="A269" s="1">
        <v>734</v>
      </c>
      <c r="B269" s="8" t="s">
        <v>800</v>
      </c>
      <c r="C269" s="1" t="s">
        <v>671</v>
      </c>
      <c r="D269" s="25">
        <v>27</v>
      </c>
      <c r="E269" s="1" t="s">
        <v>69</v>
      </c>
      <c r="F269" s="1">
        <v>0</v>
      </c>
    </row>
    <row r="270" spans="1:6" x14ac:dyDescent="0.25">
      <c r="A270" s="1">
        <v>735</v>
      </c>
      <c r="B270" s="8" t="s">
        <v>801</v>
      </c>
      <c r="C270" s="1" t="s">
        <v>671</v>
      </c>
      <c r="D270" s="25">
        <v>19</v>
      </c>
      <c r="E270" s="1" t="s">
        <v>69</v>
      </c>
      <c r="F270" s="1">
        <v>0</v>
      </c>
    </row>
    <row r="271" spans="1:6" x14ac:dyDescent="0.25">
      <c r="A271" s="1">
        <v>379</v>
      </c>
      <c r="B271" s="8" t="s">
        <v>446</v>
      </c>
      <c r="C271" s="1" t="s">
        <v>390</v>
      </c>
      <c r="D271" s="25">
        <v>30</v>
      </c>
      <c r="E271" s="1" t="s">
        <v>66</v>
      </c>
      <c r="F271" s="1">
        <v>0</v>
      </c>
    </row>
    <row r="272" spans="1:6" x14ac:dyDescent="0.25">
      <c r="A272" s="1">
        <v>380</v>
      </c>
      <c r="B272" s="8" t="s">
        <v>447</v>
      </c>
      <c r="C272" s="1" t="s">
        <v>390</v>
      </c>
      <c r="E272" s="1" t="s">
        <v>66</v>
      </c>
      <c r="F272" s="1">
        <v>0</v>
      </c>
    </row>
    <row r="273" spans="1:6" x14ac:dyDescent="0.25">
      <c r="A273" s="1">
        <v>736</v>
      </c>
      <c r="B273" s="8" t="s">
        <v>802</v>
      </c>
      <c r="C273" s="1" t="s">
        <v>671</v>
      </c>
      <c r="D273" s="25">
        <v>30</v>
      </c>
      <c r="E273" s="1" t="s">
        <v>69</v>
      </c>
      <c r="F273" s="1">
        <v>0</v>
      </c>
    </row>
    <row r="274" spans="1:6" x14ac:dyDescent="0.25">
      <c r="A274" s="1">
        <v>71</v>
      </c>
      <c r="B274" s="8" t="s">
        <v>137</v>
      </c>
      <c r="C274" s="1" t="s">
        <v>65</v>
      </c>
      <c r="D274" s="25">
        <v>55</v>
      </c>
      <c r="E274" s="1" t="s">
        <v>66</v>
      </c>
      <c r="F274" s="1">
        <v>1</v>
      </c>
    </row>
    <row r="275" spans="1:6" x14ac:dyDescent="0.25">
      <c r="A275" s="1">
        <v>381</v>
      </c>
      <c r="B275" s="8" t="s">
        <v>448</v>
      </c>
      <c r="C275" s="1" t="s">
        <v>390</v>
      </c>
      <c r="D275" s="25">
        <v>20</v>
      </c>
      <c r="E275" s="1" t="s">
        <v>69</v>
      </c>
      <c r="F275" s="1">
        <v>0</v>
      </c>
    </row>
    <row r="276" spans="1:6" x14ac:dyDescent="0.25">
      <c r="A276" s="1">
        <v>738</v>
      </c>
      <c r="B276" s="8" t="s">
        <v>804</v>
      </c>
      <c r="C276" s="1" t="s">
        <v>671</v>
      </c>
      <c r="D276" s="25">
        <v>3</v>
      </c>
      <c r="E276" s="1" t="s">
        <v>69</v>
      </c>
      <c r="F276" s="1">
        <v>1</v>
      </c>
    </row>
    <row r="277" spans="1:6" x14ac:dyDescent="0.25">
      <c r="A277" s="1">
        <v>739</v>
      </c>
      <c r="B277" s="8" t="s">
        <v>805</v>
      </c>
      <c r="C277" s="1" t="s">
        <v>671</v>
      </c>
      <c r="D277" s="25">
        <v>9</v>
      </c>
      <c r="E277" s="1" t="s">
        <v>69</v>
      </c>
      <c r="F277" s="1">
        <v>1</v>
      </c>
    </row>
    <row r="278" spans="1:6" x14ac:dyDescent="0.25">
      <c r="A278" s="1">
        <v>737</v>
      </c>
      <c r="B278" s="8" t="s">
        <v>803</v>
      </c>
      <c r="C278" s="1" t="s">
        <v>671</v>
      </c>
      <c r="D278" s="25">
        <v>36</v>
      </c>
      <c r="E278" s="1" t="s">
        <v>66</v>
      </c>
      <c r="F278" s="1">
        <v>1</v>
      </c>
    </row>
    <row r="279" spans="1:6" x14ac:dyDescent="0.25">
      <c r="A279" s="1">
        <v>740</v>
      </c>
      <c r="B279" s="8" t="s">
        <v>806</v>
      </c>
      <c r="C279" s="1" t="s">
        <v>671</v>
      </c>
      <c r="D279" s="25">
        <v>59</v>
      </c>
      <c r="E279" s="1" t="s">
        <v>69</v>
      </c>
      <c r="F279" s="1">
        <v>0</v>
      </c>
    </row>
    <row r="280" spans="1:6" x14ac:dyDescent="0.25">
      <c r="A280" s="1">
        <v>72</v>
      </c>
      <c r="B280" s="8" t="s">
        <v>138</v>
      </c>
      <c r="C280" s="1" t="s">
        <v>65</v>
      </c>
      <c r="E280" s="1" t="s">
        <v>69</v>
      </c>
      <c r="F280" s="1">
        <v>0</v>
      </c>
    </row>
    <row r="281" spans="1:6" x14ac:dyDescent="0.25">
      <c r="A281" s="1">
        <v>741</v>
      </c>
      <c r="B281" s="8" t="s">
        <v>807</v>
      </c>
      <c r="C281" s="1" t="s">
        <v>671</v>
      </c>
      <c r="D281" s="25">
        <v>19</v>
      </c>
      <c r="E281" s="1" t="s">
        <v>69</v>
      </c>
      <c r="F281" s="1">
        <v>0</v>
      </c>
    </row>
    <row r="282" spans="1:6" x14ac:dyDescent="0.25">
      <c r="A282" s="1">
        <v>743</v>
      </c>
      <c r="B282" s="8" t="s">
        <v>809</v>
      </c>
      <c r="C282" s="1" t="s">
        <v>671</v>
      </c>
      <c r="D282" s="25">
        <v>17</v>
      </c>
      <c r="E282" s="1" t="s">
        <v>66</v>
      </c>
      <c r="F282" s="1">
        <v>1</v>
      </c>
    </row>
    <row r="283" spans="1:6" x14ac:dyDescent="0.25">
      <c r="A283" s="1">
        <v>742</v>
      </c>
      <c r="B283" s="8" t="s">
        <v>808</v>
      </c>
      <c r="C283" s="1" t="s">
        <v>671</v>
      </c>
      <c r="D283" s="25">
        <v>44</v>
      </c>
      <c r="E283" s="1" t="s">
        <v>69</v>
      </c>
      <c r="F283" s="1">
        <v>0</v>
      </c>
    </row>
    <row r="284" spans="1:6" x14ac:dyDescent="0.25">
      <c r="A284" s="1">
        <v>73</v>
      </c>
      <c r="B284" s="8" t="s">
        <v>139</v>
      </c>
      <c r="C284" s="1" t="s">
        <v>65</v>
      </c>
      <c r="D284" s="25">
        <v>70</v>
      </c>
      <c r="E284" s="1" t="s">
        <v>69</v>
      </c>
      <c r="F284" s="1">
        <v>0</v>
      </c>
    </row>
    <row r="285" spans="1:6" x14ac:dyDescent="0.25">
      <c r="A285" s="1">
        <v>75</v>
      </c>
      <c r="B285" s="8" t="s">
        <v>141</v>
      </c>
      <c r="C285" s="1" t="s">
        <v>65</v>
      </c>
      <c r="D285" s="25">
        <v>36</v>
      </c>
      <c r="E285" s="1" t="s">
        <v>66</v>
      </c>
      <c r="F285" s="1">
        <v>1</v>
      </c>
    </row>
    <row r="286" spans="1:6" x14ac:dyDescent="0.25">
      <c r="A286" s="1">
        <v>74</v>
      </c>
      <c r="B286" s="8" t="s">
        <v>140</v>
      </c>
      <c r="C286" s="1" t="s">
        <v>65</v>
      </c>
      <c r="D286" s="25">
        <v>69</v>
      </c>
      <c r="E286" s="1" t="s">
        <v>66</v>
      </c>
      <c r="F286" s="1">
        <v>1</v>
      </c>
    </row>
    <row r="287" spans="1:6" x14ac:dyDescent="0.25">
      <c r="A287" s="1">
        <v>76</v>
      </c>
      <c r="B287" s="8" t="s">
        <v>142</v>
      </c>
      <c r="C287" s="1" t="s">
        <v>65</v>
      </c>
      <c r="D287" s="25">
        <v>39</v>
      </c>
      <c r="E287" s="1" t="s">
        <v>69</v>
      </c>
      <c r="F287" s="1">
        <v>0</v>
      </c>
    </row>
    <row r="288" spans="1:6" x14ac:dyDescent="0.25">
      <c r="A288" s="1">
        <v>77</v>
      </c>
      <c r="B288" s="8" t="s">
        <v>143</v>
      </c>
      <c r="C288" s="1" t="s">
        <v>65</v>
      </c>
      <c r="D288" s="25">
        <v>38</v>
      </c>
      <c r="E288" s="1" t="s">
        <v>66</v>
      </c>
      <c r="F288" s="1">
        <v>1</v>
      </c>
    </row>
    <row r="289" spans="1:6" x14ac:dyDescent="0.25">
      <c r="A289" s="1">
        <v>382</v>
      </c>
      <c r="B289" s="8" t="s">
        <v>449</v>
      </c>
      <c r="C289" s="1" t="s">
        <v>390</v>
      </c>
      <c r="E289" s="1" t="s">
        <v>69</v>
      </c>
      <c r="F289" s="1">
        <v>0</v>
      </c>
    </row>
    <row r="290" spans="1:6" x14ac:dyDescent="0.25">
      <c r="A290" s="1">
        <v>744</v>
      </c>
      <c r="B290" s="8" t="s">
        <v>810</v>
      </c>
      <c r="C290" s="1" t="s">
        <v>671</v>
      </c>
      <c r="E290" s="1" t="s">
        <v>69</v>
      </c>
      <c r="F290" s="1">
        <v>0</v>
      </c>
    </row>
    <row r="291" spans="1:6" x14ac:dyDescent="0.25">
      <c r="A291" s="1">
        <v>745</v>
      </c>
      <c r="B291" s="8" t="s">
        <v>811</v>
      </c>
      <c r="C291" s="1" t="s">
        <v>671</v>
      </c>
      <c r="D291" s="25">
        <v>45</v>
      </c>
      <c r="E291" s="1" t="s">
        <v>69</v>
      </c>
      <c r="F291" s="1">
        <v>1</v>
      </c>
    </row>
    <row r="292" spans="1:6" x14ac:dyDescent="0.25">
      <c r="A292" s="1">
        <v>746</v>
      </c>
      <c r="B292" s="8" t="s">
        <v>812</v>
      </c>
      <c r="C292" s="1" t="s">
        <v>671</v>
      </c>
      <c r="D292" s="25">
        <v>22</v>
      </c>
      <c r="E292" s="1" t="s">
        <v>66</v>
      </c>
      <c r="F292" s="1">
        <v>0</v>
      </c>
    </row>
    <row r="293" spans="1:6" x14ac:dyDescent="0.25">
      <c r="A293" s="1">
        <v>747</v>
      </c>
      <c r="B293" s="8" t="s">
        <v>813</v>
      </c>
      <c r="C293" s="1" t="s">
        <v>671</v>
      </c>
      <c r="D293" s="25">
        <v>19</v>
      </c>
      <c r="E293" s="1" t="s">
        <v>69</v>
      </c>
      <c r="F293" s="1">
        <v>0</v>
      </c>
    </row>
    <row r="294" spans="1:6" x14ac:dyDescent="0.25">
      <c r="A294" s="1">
        <v>749</v>
      </c>
      <c r="B294" s="8" t="s">
        <v>815</v>
      </c>
      <c r="C294" s="1" t="s">
        <v>671</v>
      </c>
      <c r="D294" s="25">
        <v>30</v>
      </c>
      <c r="E294" s="1" t="s">
        <v>66</v>
      </c>
      <c r="F294" s="1">
        <v>1</v>
      </c>
    </row>
    <row r="295" spans="1:6" x14ac:dyDescent="0.25">
      <c r="A295" s="1">
        <v>748</v>
      </c>
      <c r="B295" s="8" t="s">
        <v>814</v>
      </c>
      <c r="C295" s="1" t="s">
        <v>671</v>
      </c>
      <c r="D295" s="25">
        <v>29</v>
      </c>
      <c r="E295" s="1" t="s">
        <v>69</v>
      </c>
      <c r="F295" s="1">
        <v>1</v>
      </c>
    </row>
    <row r="296" spans="1:6" x14ac:dyDescent="0.25">
      <c r="A296" s="1">
        <v>78</v>
      </c>
      <c r="B296" s="8" t="s">
        <v>144</v>
      </c>
      <c r="C296" s="1" t="s">
        <v>65</v>
      </c>
      <c r="E296" s="1" t="s">
        <v>69</v>
      </c>
      <c r="F296" s="1">
        <v>1</v>
      </c>
    </row>
    <row r="297" spans="1:6" x14ac:dyDescent="0.25">
      <c r="A297" s="1">
        <v>752</v>
      </c>
      <c r="B297" s="8" t="s">
        <v>818</v>
      </c>
      <c r="C297" s="1" t="s">
        <v>671</v>
      </c>
      <c r="D297" s="25">
        <v>0.33</v>
      </c>
      <c r="E297" s="1" t="s">
        <v>69</v>
      </c>
      <c r="F297" s="1">
        <v>0</v>
      </c>
    </row>
    <row r="298" spans="1:6" x14ac:dyDescent="0.25">
      <c r="A298" s="1">
        <v>750</v>
      </c>
      <c r="B298" s="8" t="s">
        <v>816</v>
      </c>
      <c r="C298" s="1" t="s">
        <v>671</v>
      </c>
      <c r="D298" s="25">
        <v>34</v>
      </c>
      <c r="E298" s="1" t="s">
        <v>69</v>
      </c>
      <c r="F298" s="1">
        <v>0</v>
      </c>
    </row>
    <row r="299" spans="1:6" x14ac:dyDescent="0.25">
      <c r="A299" s="1">
        <v>751</v>
      </c>
      <c r="B299" s="8" t="s">
        <v>817</v>
      </c>
      <c r="C299" s="1" t="s">
        <v>671</v>
      </c>
      <c r="D299" s="25">
        <v>28</v>
      </c>
      <c r="E299" s="1" t="s">
        <v>66</v>
      </c>
      <c r="F299" s="1">
        <v>0</v>
      </c>
    </row>
    <row r="300" spans="1:6" x14ac:dyDescent="0.25">
      <c r="A300" s="1">
        <v>79</v>
      </c>
      <c r="B300" s="8" t="s">
        <v>145</v>
      </c>
      <c r="C300" s="1" t="s">
        <v>65</v>
      </c>
      <c r="D300" s="25">
        <v>27</v>
      </c>
      <c r="E300" s="1" t="s">
        <v>69</v>
      </c>
      <c r="F300" s="1">
        <v>1</v>
      </c>
    </row>
    <row r="301" spans="1:6" x14ac:dyDescent="0.25">
      <c r="A301" s="1">
        <v>298</v>
      </c>
      <c r="B301" s="8" t="s">
        <v>364</v>
      </c>
      <c r="C301" s="1" t="s">
        <v>65</v>
      </c>
      <c r="E301" s="1" t="s">
        <v>66</v>
      </c>
      <c r="F301" s="1">
        <v>1</v>
      </c>
    </row>
    <row r="302" spans="1:6" x14ac:dyDescent="0.25">
      <c r="A302" s="1">
        <v>753</v>
      </c>
      <c r="B302" s="8" t="s">
        <v>819</v>
      </c>
      <c r="C302" s="1" t="s">
        <v>671</v>
      </c>
      <c r="D302" s="25">
        <v>27</v>
      </c>
      <c r="E302" s="1" t="s">
        <v>69</v>
      </c>
      <c r="F302" s="1">
        <v>0</v>
      </c>
    </row>
    <row r="303" spans="1:6" x14ac:dyDescent="0.25">
      <c r="A303" s="1">
        <v>754</v>
      </c>
      <c r="B303" s="8" t="s">
        <v>820</v>
      </c>
      <c r="C303" s="1" t="s">
        <v>671</v>
      </c>
      <c r="D303" s="25">
        <v>25</v>
      </c>
      <c r="E303" s="1" t="s">
        <v>69</v>
      </c>
      <c r="F303" s="1">
        <v>0</v>
      </c>
    </row>
    <row r="304" spans="1:6" x14ac:dyDescent="0.25">
      <c r="A304" s="1">
        <v>80</v>
      </c>
      <c r="B304" s="8" t="s">
        <v>146</v>
      </c>
      <c r="C304" s="1" t="s">
        <v>65</v>
      </c>
      <c r="D304" s="25">
        <v>31</v>
      </c>
      <c r="E304" s="1" t="s">
        <v>69</v>
      </c>
      <c r="F304" s="1">
        <v>0</v>
      </c>
    </row>
    <row r="305" spans="1:6" x14ac:dyDescent="0.25">
      <c r="A305" s="1">
        <v>81</v>
      </c>
      <c r="B305" s="8" t="s">
        <v>147</v>
      </c>
      <c r="C305" s="1" t="s">
        <v>65</v>
      </c>
      <c r="D305" s="25">
        <v>27</v>
      </c>
      <c r="E305" s="1" t="s">
        <v>66</v>
      </c>
      <c r="F305" s="1">
        <v>1</v>
      </c>
    </row>
    <row r="306" spans="1:6" x14ac:dyDescent="0.25">
      <c r="A306" s="1">
        <v>755</v>
      </c>
      <c r="B306" s="8" t="s">
        <v>821</v>
      </c>
      <c r="C306" s="1" t="s">
        <v>671</v>
      </c>
      <c r="D306" s="25">
        <v>24</v>
      </c>
      <c r="E306" s="1" t="s">
        <v>69</v>
      </c>
      <c r="F306" s="1">
        <v>0</v>
      </c>
    </row>
    <row r="307" spans="1:6" x14ac:dyDescent="0.25">
      <c r="A307" s="1">
        <v>383</v>
      </c>
      <c r="B307" s="8" t="s">
        <v>450</v>
      </c>
      <c r="C307" s="1" t="s">
        <v>390</v>
      </c>
      <c r="D307" s="25">
        <v>21</v>
      </c>
      <c r="E307" s="1" t="s">
        <v>69</v>
      </c>
      <c r="F307" s="1">
        <v>0</v>
      </c>
    </row>
    <row r="308" spans="1:6" x14ac:dyDescent="0.25">
      <c r="A308" s="1">
        <v>756</v>
      </c>
      <c r="B308" s="8" t="s">
        <v>822</v>
      </c>
      <c r="C308" s="1" t="s">
        <v>671</v>
      </c>
      <c r="D308" s="25">
        <v>22</v>
      </c>
      <c r="E308" s="1" t="s">
        <v>69</v>
      </c>
      <c r="F308" s="1">
        <v>0</v>
      </c>
    </row>
    <row r="309" spans="1:6" x14ac:dyDescent="0.25">
      <c r="A309" s="1">
        <v>757</v>
      </c>
      <c r="B309" s="8" t="s">
        <v>823</v>
      </c>
      <c r="C309" s="1" t="s">
        <v>671</v>
      </c>
      <c r="D309" s="25">
        <v>21</v>
      </c>
      <c r="E309" s="1" t="s">
        <v>69</v>
      </c>
      <c r="F309" s="1">
        <v>0</v>
      </c>
    </row>
    <row r="310" spans="1:6" x14ac:dyDescent="0.25">
      <c r="A310" s="1">
        <v>758</v>
      </c>
      <c r="B310" s="8" t="s">
        <v>824</v>
      </c>
      <c r="C310" s="1" t="s">
        <v>671</v>
      </c>
      <c r="D310" s="25">
        <v>17</v>
      </c>
      <c r="E310" s="1" t="s">
        <v>69</v>
      </c>
      <c r="F310" s="1">
        <v>0</v>
      </c>
    </row>
    <row r="311" spans="1:6" x14ac:dyDescent="0.25">
      <c r="A311" s="1">
        <v>385</v>
      </c>
      <c r="B311" s="8" t="s">
        <v>452</v>
      </c>
      <c r="C311" s="1" t="s">
        <v>390</v>
      </c>
      <c r="D311" s="25">
        <v>8</v>
      </c>
      <c r="E311" s="1" t="s">
        <v>69</v>
      </c>
      <c r="F311" s="1">
        <v>1</v>
      </c>
    </row>
    <row r="312" spans="1:6" x14ac:dyDescent="0.25">
      <c r="A312" s="1">
        <v>386</v>
      </c>
      <c r="B312" s="8" t="s">
        <v>453</v>
      </c>
      <c r="C312" s="1" t="s">
        <v>390</v>
      </c>
      <c r="D312" s="25">
        <v>28</v>
      </c>
      <c r="E312" s="1" t="s">
        <v>66</v>
      </c>
      <c r="F312" s="1">
        <v>1</v>
      </c>
    </row>
    <row r="313" spans="1:6" x14ac:dyDescent="0.25">
      <c r="A313" s="1">
        <v>384</v>
      </c>
      <c r="B313" s="8" t="s">
        <v>451</v>
      </c>
      <c r="C313" s="1" t="s">
        <v>390</v>
      </c>
      <c r="D313" s="25">
        <v>49</v>
      </c>
      <c r="E313" s="1" t="s">
        <v>66</v>
      </c>
      <c r="F313" s="1">
        <v>1</v>
      </c>
    </row>
    <row r="314" spans="1:6" x14ac:dyDescent="0.25">
      <c r="A314" s="1">
        <v>759</v>
      </c>
      <c r="B314" s="8" t="s">
        <v>825</v>
      </c>
      <c r="C314" s="1" t="s">
        <v>671</v>
      </c>
      <c r="E314" s="1" t="s">
        <v>69</v>
      </c>
      <c r="F314" s="1">
        <v>0</v>
      </c>
    </row>
    <row r="315" spans="1:6" x14ac:dyDescent="0.25">
      <c r="A315" s="1">
        <v>760</v>
      </c>
      <c r="B315" s="8" t="s">
        <v>826</v>
      </c>
      <c r="C315" s="1" t="s">
        <v>671</v>
      </c>
      <c r="E315" s="1" t="s">
        <v>66</v>
      </c>
      <c r="F315" s="1">
        <v>1</v>
      </c>
    </row>
    <row r="316" spans="1:6" x14ac:dyDescent="0.25">
      <c r="A316" s="1">
        <v>388</v>
      </c>
      <c r="B316" s="8" t="s">
        <v>455</v>
      </c>
      <c r="C316" s="1" t="s">
        <v>390</v>
      </c>
      <c r="E316" s="1" t="s">
        <v>69</v>
      </c>
      <c r="F316" s="1">
        <v>0</v>
      </c>
    </row>
    <row r="317" spans="1:6" x14ac:dyDescent="0.25">
      <c r="A317" s="1">
        <v>766</v>
      </c>
      <c r="B317" s="8" t="s">
        <v>832</v>
      </c>
      <c r="C317" s="1" t="s">
        <v>671</v>
      </c>
      <c r="D317" s="25">
        <v>36</v>
      </c>
      <c r="E317" s="1" t="s">
        <v>69</v>
      </c>
      <c r="F317" s="1">
        <v>1</v>
      </c>
    </row>
    <row r="318" spans="1:6" x14ac:dyDescent="0.25">
      <c r="A318" s="1">
        <v>767</v>
      </c>
      <c r="B318" s="8" t="s">
        <v>833</v>
      </c>
      <c r="C318" s="1" t="s">
        <v>671</v>
      </c>
      <c r="D318" s="25">
        <v>36</v>
      </c>
      <c r="E318" s="1" t="s">
        <v>66</v>
      </c>
      <c r="F318" s="1">
        <v>1</v>
      </c>
    </row>
    <row r="319" spans="1:6" x14ac:dyDescent="0.25">
      <c r="A319" s="1">
        <v>768</v>
      </c>
      <c r="B319" s="8" t="s">
        <v>834</v>
      </c>
      <c r="C319" s="1" t="s">
        <v>671</v>
      </c>
      <c r="D319" s="25">
        <v>30</v>
      </c>
      <c r="E319" s="1" t="s">
        <v>69</v>
      </c>
      <c r="F319" s="1">
        <v>1</v>
      </c>
    </row>
    <row r="320" spans="1:6" x14ac:dyDescent="0.25">
      <c r="A320" s="1">
        <v>82</v>
      </c>
      <c r="B320" s="8" t="s">
        <v>148</v>
      </c>
      <c r="C320" s="1" t="s">
        <v>65</v>
      </c>
      <c r="E320" s="1" t="s">
        <v>66</v>
      </c>
      <c r="F320" s="1">
        <v>1</v>
      </c>
    </row>
    <row r="321" spans="1:6" x14ac:dyDescent="0.25">
      <c r="A321" s="1">
        <v>387</v>
      </c>
      <c r="B321" s="8" t="s">
        <v>454</v>
      </c>
      <c r="C321" s="1" t="s">
        <v>390</v>
      </c>
      <c r="D321" s="25">
        <v>18</v>
      </c>
      <c r="E321" s="1" t="s">
        <v>69</v>
      </c>
      <c r="F321" s="1">
        <v>0</v>
      </c>
    </row>
    <row r="322" spans="1:6" x14ac:dyDescent="0.25">
      <c r="A322" s="1">
        <v>763</v>
      </c>
      <c r="B322" s="8" t="s">
        <v>829</v>
      </c>
      <c r="C322" s="1" t="s">
        <v>671</v>
      </c>
      <c r="D322" s="25">
        <v>1</v>
      </c>
      <c r="E322" s="1" t="s">
        <v>69</v>
      </c>
      <c r="F322" s="1">
        <v>1</v>
      </c>
    </row>
    <row r="323" spans="1:6" x14ac:dyDescent="0.25">
      <c r="A323" s="1">
        <v>764</v>
      </c>
      <c r="B323" s="8" t="s">
        <v>830</v>
      </c>
      <c r="C323" s="1" t="s">
        <v>671</v>
      </c>
      <c r="D323" s="25">
        <v>0.17</v>
      </c>
      <c r="E323" s="1" t="s">
        <v>66</v>
      </c>
      <c r="F323" s="1">
        <v>1</v>
      </c>
    </row>
    <row r="324" spans="1:6" x14ac:dyDescent="0.25">
      <c r="A324" s="1">
        <v>761</v>
      </c>
      <c r="B324" s="8" t="s">
        <v>827</v>
      </c>
      <c r="C324" s="1" t="s">
        <v>671</v>
      </c>
      <c r="D324" s="25">
        <v>26</v>
      </c>
      <c r="E324" s="1" t="s">
        <v>69</v>
      </c>
      <c r="F324" s="1">
        <v>0</v>
      </c>
    </row>
    <row r="325" spans="1:6" x14ac:dyDescent="0.25">
      <c r="A325" s="1">
        <v>762</v>
      </c>
      <c r="B325" s="8" t="s">
        <v>828</v>
      </c>
      <c r="C325" s="1" t="s">
        <v>671</v>
      </c>
      <c r="D325" s="25">
        <v>33</v>
      </c>
      <c r="E325" s="1" t="s">
        <v>66</v>
      </c>
      <c r="F325" s="1">
        <v>1</v>
      </c>
    </row>
    <row r="326" spans="1:6" x14ac:dyDescent="0.25">
      <c r="A326" s="1">
        <v>389</v>
      </c>
      <c r="B326" s="8" t="s">
        <v>456</v>
      </c>
      <c r="C326" s="1" t="s">
        <v>390</v>
      </c>
      <c r="D326" s="25">
        <v>28</v>
      </c>
      <c r="E326" s="1" t="s">
        <v>69</v>
      </c>
      <c r="F326" s="1">
        <v>0</v>
      </c>
    </row>
    <row r="327" spans="1:6" x14ac:dyDescent="0.25">
      <c r="A327" s="1">
        <v>390</v>
      </c>
      <c r="B327" s="8" t="s">
        <v>457</v>
      </c>
      <c r="C327" s="1" t="s">
        <v>390</v>
      </c>
      <c r="D327" s="25">
        <v>22</v>
      </c>
      <c r="E327" s="1" t="s">
        <v>66</v>
      </c>
      <c r="F327" s="1">
        <v>1</v>
      </c>
    </row>
    <row r="328" spans="1:6" x14ac:dyDescent="0.25">
      <c r="A328" s="1">
        <v>765</v>
      </c>
      <c r="B328" s="8" t="s">
        <v>831</v>
      </c>
      <c r="C328" s="1" t="s">
        <v>671</v>
      </c>
      <c r="D328" s="25">
        <v>25</v>
      </c>
      <c r="E328" s="1" t="s">
        <v>69</v>
      </c>
      <c r="F328" s="1">
        <v>0</v>
      </c>
    </row>
    <row r="329" spans="1:6" x14ac:dyDescent="0.25">
      <c r="A329" s="1">
        <v>391</v>
      </c>
      <c r="B329" s="8" t="s">
        <v>458</v>
      </c>
      <c r="C329" s="1" t="s">
        <v>390</v>
      </c>
      <c r="D329" s="25">
        <v>25</v>
      </c>
      <c r="E329" s="1" t="s">
        <v>69</v>
      </c>
      <c r="F329" s="1">
        <v>0</v>
      </c>
    </row>
    <row r="330" spans="1:6" x14ac:dyDescent="0.25">
      <c r="A330" s="1">
        <v>769</v>
      </c>
      <c r="B330" s="8" t="s">
        <v>835</v>
      </c>
      <c r="C330" s="1" t="s">
        <v>671</v>
      </c>
      <c r="E330" s="1" t="s">
        <v>69</v>
      </c>
      <c r="F330" s="1">
        <v>0</v>
      </c>
    </row>
    <row r="331" spans="1:6" x14ac:dyDescent="0.25">
      <c r="A331" s="1">
        <v>770</v>
      </c>
      <c r="B331" s="8" t="s">
        <v>836</v>
      </c>
      <c r="C331" s="1" t="s">
        <v>671</v>
      </c>
      <c r="D331" s="25">
        <v>23</v>
      </c>
      <c r="E331" s="1" t="s">
        <v>69</v>
      </c>
      <c r="F331" s="1">
        <v>0</v>
      </c>
    </row>
    <row r="332" spans="1:6" x14ac:dyDescent="0.25">
      <c r="A332" s="1">
        <v>771</v>
      </c>
      <c r="B332" s="8" t="s">
        <v>837</v>
      </c>
      <c r="C332" s="1" t="s">
        <v>671</v>
      </c>
      <c r="D332" s="25">
        <v>26</v>
      </c>
      <c r="E332" s="1" t="s">
        <v>69</v>
      </c>
      <c r="F332" s="1">
        <v>0</v>
      </c>
    </row>
    <row r="333" spans="1:6" x14ac:dyDescent="0.25">
      <c r="A333" s="1">
        <v>772</v>
      </c>
      <c r="B333" s="8" t="s">
        <v>838</v>
      </c>
      <c r="C333" s="1" t="s">
        <v>671</v>
      </c>
      <c r="D333" s="25">
        <v>19</v>
      </c>
      <c r="E333" s="1" t="s">
        <v>66</v>
      </c>
      <c r="F333" s="1">
        <v>1</v>
      </c>
    </row>
    <row r="334" spans="1:6" x14ac:dyDescent="0.25">
      <c r="A334" s="1">
        <v>773</v>
      </c>
      <c r="B334" s="8" t="s">
        <v>839</v>
      </c>
      <c r="C334" s="1" t="s">
        <v>671</v>
      </c>
      <c r="D334" s="25">
        <v>65</v>
      </c>
      <c r="E334" s="1" t="s">
        <v>69</v>
      </c>
      <c r="F334" s="1">
        <v>0</v>
      </c>
    </row>
    <row r="335" spans="1:6" x14ac:dyDescent="0.25">
      <c r="A335" s="1">
        <v>392</v>
      </c>
      <c r="B335" s="8" t="s">
        <v>459</v>
      </c>
      <c r="C335" s="1" t="s">
        <v>390</v>
      </c>
      <c r="D335" s="25">
        <v>18</v>
      </c>
      <c r="E335" s="1" t="s">
        <v>69</v>
      </c>
      <c r="F335" s="1">
        <v>0</v>
      </c>
    </row>
    <row r="336" spans="1:6" x14ac:dyDescent="0.25">
      <c r="A336" s="1">
        <v>774</v>
      </c>
      <c r="B336" s="8" t="s">
        <v>840</v>
      </c>
      <c r="C336" s="1" t="s">
        <v>671</v>
      </c>
      <c r="E336" s="1" t="s">
        <v>69</v>
      </c>
      <c r="F336" s="1">
        <v>0</v>
      </c>
    </row>
    <row r="337" spans="1:6" x14ac:dyDescent="0.25">
      <c r="A337" s="1">
        <v>83</v>
      </c>
      <c r="B337" s="8" t="s">
        <v>149</v>
      </c>
      <c r="C337" s="1" t="s">
        <v>65</v>
      </c>
      <c r="D337" s="25">
        <v>31</v>
      </c>
      <c r="E337" s="1" t="s">
        <v>69</v>
      </c>
      <c r="F337" s="1">
        <v>1</v>
      </c>
    </row>
    <row r="338" spans="1:6" x14ac:dyDescent="0.25">
      <c r="A338" s="1">
        <v>84</v>
      </c>
      <c r="B338" s="8" t="s">
        <v>150</v>
      </c>
      <c r="C338" s="1" t="s">
        <v>65</v>
      </c>
      <c r="D338" s="25">
        <v>17</v>
      </c>
      <c r="E338" s="1" t="s">
        <v>66</v>
      </c>
      <c r="F338" s="1">
        <v>1</v>
      </c>
    </row>
    <row r="339" spans="1:6" x14ac:dyDescent="0.25">
      <c r="A339" s="1">
        <v>775</v>
      </c>
      <c r="B339" s="8" t="s">
        <v>841</v>
      </c>
      <c r="C339" s="1" t="s">
        <v>671</v>
      </c>
      <c r="D339" s="25">
        <v>42</v>
      </c>
      <c r="E339" s="1" t="s">
        <v>69</v>
      </c>
      <c r="F339" s="1">
        <v>0</v>
      </c>
    </row>
    <row r="340" spans="1:6" x14ac:dyDescent="0.25">
      <c r="A340" s="1">
        <v>776</v>
      </c>
      <c r="B340" s="8" t="s">
        <v>842</v>
      </c>
      <c r="C340" s="1" t="s">
        <v>671</v>
      </c>
      <c r="D340" s="25">
        <v>43</v>
      </c>
      <c r="E340" s="1" t="s">
        <v>69</v>
      </c>
      <c r="F340" s="1">
        <v>0</v>
      </c>
    </row>
    <row r="341" spans="1:6" x14ac:dyDescent="0.25">
      <c r="A341" s="1">
        <v>85</v>
      </c>
      <c r="B341" s="8" t="s">
        <v>151</v>
      </c>
      <c r="C341" s="1" t="s">
        <v>65</v>
      </c>
      <c r="E341" s="1" t="s">
        <v>69</v>
      </c>
      <c r="F341" s="1">
        <v>1</v>
      </c>
    </row>
    <row r="342" spans="1:6" x14ac:dyDescent="0.25">
      <c r="A342" s="1">
        <v>87</v>
      </c>
      <c r="B342" s="8" t="s">
        <v>153</v>
      </c>
      <c r="C342" s="1" t="s">
        <v>65</v>
      </c>
      <c r="D342" s="25">
        <v>4</v>
      </c>
      <c r="E342" s="1" t="s">
        <v>69</v>
      </c>
      <c r="F342" s="1">
        <v>1</v>
      </c>
    </row>
    <row r="343" spans="1:6" x14ac:dyDescent="0.25">
      <c r="A343" s="1">
        <v>86</v>
      </c>
      <c r="B343" s="8" t="s">
        <v>152</v>
      </c>
      <c r="C343" s="1" t="s">
        <v>65</v>
      </c>
      <c r="E343" s="1" t="s">
        <v>66</v>
      </c>
      <c r="F343" s="1">
        <v>1</v>
      </c>
    </row>
    <row r="344" spans="1:6" x14ac:dyDescent="0.25">
      <c r="A344" s="1">
        <v>394</v>
      </c>
      <c r="B344" s="8" t="s">
        <v>461</v>
      </c>
      <c r="C344" s="1" t="s">
        <v>390</v>
      </c>
      <c r="D344" s="25">
        <v>18</v>
      </c>
      <c r="E344" s="1" t="s">
        <v>66</v>
      </c>
      <c r="F344" s="1">
        <v>1</v>
      </c>
    </row>
    <row r="345" spans="1:6" x14ac:dyDescent="0.25">
      <c r="A345" s="1">
        <v>393</v>
      </c>
      <c r="B345" s="8" t="s">
        <v>460</v>
      </c>
      <c r="C345" s="1" t="s">
        <v>390</v>
      </c>
      <c r="D345" s="25">
        <v>32</v>
      </c>
      <c r="E345" s="1" t="s">
        <v>66</v>
      </c>
      <c r="F345" s="1">
        <v>1</v>
      </c>
    </row>
    <row r="346" spans="1:6" x14ac:dyDescent="0.25">
      <c r="A346" s="1">
        <v>777</v>
      </c>
      <c r="B346" s="8" t="s">
        <v>843</v>
      </c>
      <c r="C346" s="1" t="s">
        <v>671</v>
      </c>
      <c r="D346" s="25">
        <v>32</v>
      </c>
      <c r="E346" s="1" t="s">
        <v>69</v>
      </c>
      <c r="F346" s="1">
        <v>0</v>
      </c>
    </row>
    <row r="347" spans="1:6" x14ac:dyDescent="0.25">
      <c r="A347" s="1">
        <v>778</v>
      </c>
      <c r="B347" s="8" t="s">
        <v>844</v>
      </c>
      <c r="C347" s="1" t="s">
        <v>671</v>
      </c>
      <c r="D347" s="25">
        <v>19</v>
      </c>
      <c r="E347" s="1" t="s">
        <v>69</v>
      </c>
      <c r="F347" s="1">
        <v>1</v>
      </c>
    </row>
    <row r="348" spans="1:6" x14ac:dyDescent="0.25">
      <c r="A348" s="1">
        <v>89</v>
      </c>
      <c r="B348" s="8" t="s">
        <v>155</v>
      </c>
      <c r="C348" s="1" t="s">
        <v>65</v>
      </c>
      <c r="D348" s="25">
        <v>50</v>
      </c>
      <c r="E348" s="1" t="s">
        <v>69</v>
      </c>
      <c r="F348" s="1">
        <v>0</v>
      </c>
    </row>
    <row r="349" spans="1:6" x14ac:dyDescent="0.25">
      <c r="A349" s="1">
        <v>88</v>
      </c>
      <c r="B349" s="8" t="s">
        <v>154</v>
      </c>
      <c r="C349" s="1" t="s">
        <v>65</v>
      </c>
      <c r="D349" s="25">
        <v>27</v>
      </c>
      <c r="E349" s="1" t="s">
        <v>66</v>
      </c>
      <c r="F349" s="1">
        <v>1</v>
      </c>
    </row>
    <row r="350" spans="1:6" x14ac:dyDescent="0.25">
      <c r="A350" s="1">
        <v>90</v>
      </c>
      <c r="B350" s="8" t="s">
        <v>156</v>
      </c>
      <c r="C350" s="1" t="s">
        <v>65</v>
      </c>
      <c r="D350" s="25">
        <v>48</v>
      </c>
      <c r="E350" s="1" t="s">
        <v>66</v>
      </c>
      <c r="F350" s="1">
        <v>1</v>
      </c>
    </row>
    <row r="351" spans="1:6" x14ac:dyDescent="0.25">
      <c r="A351" s="1">
        <v>779</v>
      </c>
      <c r="B351" s="8" t="s">
        <v>845</v>
      </c>
      <c r="C351" s="1" t="s">
        <v>671</v>
      </c>
      <c r="D351" s="25">
        <v>30</v>
      </c>
      <c r="E351" s="1" t="s">
        <v>66</v>
      </c>
      <c r="F351" s="1">
        <v>1</v>
      </c>
    </row>
    <row r="352" spans="1:6" x14ac:dyDescent="0.25">
      <c r="A352" s="1">
        <v>395</v>
      </c>
      <c r="B352" s="8" t="s">
        <v>462</v>
      </c>
      <c r="C352" s="1" t="s">
        <v>390</v>
      </c>
      <c r="E352" s="1" t="s">
        <v>69</v>
      </c>
      <c r="F352" s="1">
        <v>0</v>
      </c>
    </row>
    <row r="353" spans="1:6" x14ac:dyDescent="0.25">
      <c r="A353" s="1">
        <v>780</v>
      </c>
      <c r="B353" s="8" t="s">
        <v>846</v>
      </c>
      <c r="C353" s="1" t="s">
        <v>671</v>
      </c>
      <c r="D353" s="25">
        <v>24</v>
      </c>
      <c r="E353" s="1" t="s">
        <v>66</v>
      </c>
      <c r="F353" s="1">
        <v>0</v>
      </c>
    </row>
    <row r="354" spans="1:6" x14ac:dyDescent="0.25">
      <c r="A354" s="1">
        <v>781</v>
      </c>
      <c r="B354" s="8" t="s">
        <v>847</v>
      </c>
      <c r="C354" s="1" t="s">
        <v>671</v>
      </c>
      <c r="D354" s="25">
        <v>23</v>
      </c>
      <c r="E354" s="1" t="s">
        <v>66</v>
      </c>
      <c r="F354" s="1">
        <v>1</v>
      </c>
    </row>
    <row r="355" spans="1:6" x14ac:dyDescent="0.25">
      <c r="A355" s="1">
        <v>782</v>
      </c>
      <c r="B355" s="8" t="s">
        <v>848</v>
      </c>
      <c r="C355" s="1" t="s">
        <v>671</v>
      </c>
      <c r="E355" s="1" t="s">
        <v>69</v>
      </c>
      <c r="F355" s="1">
        <v>0</v>
      </c>
    </row>
    <row r="356" spans="1:6" x14ac:dyDescent="0.25">
      <c r="A356" s="1">
        <v>398</v>
      </c>
      <c r="B356" s="8" t="s">
        <v>465</v>
      </c>
      <c r="C356" s="1" t="s">
        <v>390</v>
      </c>
      <c r="D356" s="25">
        <v>8</v>
      </c>
      <c r="E356" s="1" t="s">
        <v>69</v>
      </c>
      <c r="F356" s="1">
        <v>1</v>
      </c>
    </row>
    <row r="357" spans="1:6" x14ac:dyDescent="0.25">
      <c r="A357" s="1">
        <v>396</v>
      </c>
      <c r="B357" s="8" t="s">
        <v>463</v>
      </c>
      <c r="C357" s="1" t="s">
        <v>390</v>
      </c>
      <c r="D357" s="25">
        <v>42</v>
      </c>
      <c r="E357" s="1" t="s">
        <v>69</v>
      </c>
      <c r="F357" s="1">
        <v>0</v>
      </c>
    </row>
    <row r="358" spans="1:6" x14ac:dyDescent="0.25">
      <c r="A358" s="1">
        <v>397</v>
      </c>
      <c r="B358" s="8" t="s">
        <v>464</v>
      </c>
      <c r="C358" s="1" t="s">
        <v>390</v>
      </c>
      <c r="D358" s="25">
        <v>34</v>
      </c>
      <c r="E358" s="1" t="s">
        <v>66</v>
      </c>
      <c r="F358" s="1">
        <v>1</v>
      </c>
    </row>
    <row r="359" spans="1:6" x14ac:dyDescent="0.25">
      <c r="A359" s="1">
        <v>783</v>
      </c>
      <c r="B359" s="8" t="s">
        <v>849</v>
      </c>
      <c r="C359" s="1" t="s">
        <v>671</v>
      </c>
      <c r="D359" s="25">
        <v>24</v>
      </c>
      <c r="E359" s="1" t="s">
        <v>66</v>
      </c>
      <c r="F359" s="1">
        <v>1</v>
      </c>
    </row>
    <row r="360" spans="1:6" x14ac:dyDescent="0.25">
      <c r="A360" s="1">
        <v>92</v>
      </c>
      <c r="B360" s="8" t="s">
        <v>158</v>
      </c>
      <c r="C360" s="1" t="s">
        <v>65</v>
      </c>
      <c r="D360" s="25">
        <v>48</v>
      </c>
      <c r="E360" s="1" t="s">
        <v>66</v>
      </c>
      <c r="F360" s="1">
        <v>1</v>
      </c>
    </row>
    <row r="361" spans="1:6" x14ac:dyDescent="0.25">
      <c r="A361" s="1">
        <v>91</v>
      </c>
      <c r="B361" s="8" t="s">
        <v>157</v>
      </c>
      <c r="C361" s="1" t="s">
        <v>65</v>
      </c>
      <c r="D361" s="25">
        <v>49</v>
      </c>
      <c r="E361" s="1" t="s">
        <v>69</v>
      </c>
      <c r="F361" s="1">
        <v>1</v>
      </c>
    </row>
    <row r="362" spans="1:6" x14ac:dyDescent="0.25">
      <c r="A362" s="1">
        <v>93</v>
      </c>
      <c r="B362" s="8" t="s">
        <v>159</v>
      </c>
      <c r="C362" s="1" t="s">
        <v>65</v>
      </c>
      <c r="D362" s="25">
        <v>39</v>
      </c>
      <c r="E362" s="1" t="s">
        <v>69</v>
      </c>
      <c r="F362" s="1">
        <v>0</v>
      </c>
    </row>
    <row r="363" spans="1:6" x14ac:dyDescent="0.25">
      <c r="A363" s="1">
        <v>784</v>
      </c>
      <c r="B363" s="8" t="s">
        <v>850</v>
      </c>
      <c r="C363" s="1" t="s">
        <v>671</v>
      </c>
      <c r="D363" s="25">
        <v>24</v>
      </c>
      <c r="E363" s="1" t="s">
        <v>69</v>
      </c>
      <c r="F363" s="1">
        <v>1</v>
      </c>
    </row>
    <row r="364" spans="1:6" x14ac:dyDescent="0.25">
      <c r="A364" s="1">
        <v>399</v>
      </c>
      <c r="B364" s="8" t="s">
        <v>466</v>
      </c>
      <c r="C364" s="1" t="s">
        <v>390</v>
      </c>
      <c r="E364" s="1" t="s">
        <v>66</v>
      </c>
      <c r="F364" s="1">
        <v>1</v>
      </c>
    </row>
    <row r="365" spans="1:6" x14ac:dyDescent="0.25">
      <c r="A365" s="1">
        <v>400</v>
      </c>
      <c r="B365" s="8" t="s">
        <v>467</v>
      </c>
      <c r="C365" s="1" t="s">
        <v>390</v>
      </c>
      <c r="E365" s="1" t="s">
        <v>66</v>
      </c>
      <c r="F365" s="1">
        <v>1</v>
      </c>
    </row>
    <row r="366" spans="1:6" x14ac:dyDescent="0.25">
      <c r="A366" s="1">
        <v>785</v>
      </c>
      <c r="B366" s="8" t="s">
        <v>851</v>
      </c>
      <c r="C366" s="1" t="s">
        <v>671</v>
      </c>
      <c r="D366" s="25">
        <v>23</v>
      </c>
      <c r="E366" s="1" t="s">
        <v>69</v>
      </c>
      <c r="F366" s="1">
        <v>0</v>
      </c>
    </row>
    <row r="367" spans="1:6" x14ac:dyDescent="0.25">
      <c r="A367" s="1">
        <v>786</v>
      </c>
      <c r="B367" s="8" t="s">
        <v>852</v>
      </c>
      <c r="C367" s="1" t="s">
        <v>671</v>
      </c>
      <c r="D367" s="25">
        <v>22</v>
      </c>
      <c r="E367" s="1" t="s">
        <v>66</v>
      </c>
      <c r="F367" s="1">
        <v>1</v>
      </c>
    </row>
    <row r="368" spans="1:6" x14ac:dyDescent="0.25">
      <c r="A368" s="1">
        <v>94</v>
      </c>
      <c r="B368" s="8" t="s">
        <v>160</v>
      </c>
      <c r="C368" s="1" t="s">
        <v>65</v>
      </c>
      <c r="D368" s="25">
        <v>23</v>
      </c>
      <c r="E368" s="1" t="s">
        <v>66</v>
      </c>
      <c r="F368" s="1">
        <v>1</v>
      </c>
    </row>
    <row r="369" spans="1:6" x14ac:dyDescent="0.25">
      <c r="A369" s="1">
        <v>787</v>
      </c>
      <c r="B369" s="8" t="s">
        <v>853</v>
      </c>
      <c r="C369" s="1" t="s">
        <v>671</v>
      </c>
      <c r="E369" s="1" t="s">
        <v>69</v>
      </c>
      <c r="F369" s="1">
        <v>0</v>
      </c>
    </row>
    <row r="370" spans="1:6" x14ac:dyDescent="0.25">
      <c r="A370" s="1">
        <v>788</v>
      </c>
      <c r="B370" s="8" t="s">
        <v>854</v>
      </c>
      <c r="C370" s="1" t="s">
        <v>671</v>
      </c>
      <c r="D370" s="25">
        <v>18</v>
      </c>
      <c r="E370" s="1" t="s">
        <v>69</v>
      </c>
      <c r="F370" s="1">
        <v>0</v>
      </c>
    </row>
    <row r="371" spans="1:6" x14ac:dyDescent="0.25">
      <c r="A371" s="1">
        <v>401</v>
      </c>
      <c r="B371" s="8" t="s">
        <v>468</v>
      </c>
      <c r="C371" s="1" t="s">
        <v>390</v>
      </c>
      <c r="D371" s="25">
        <v>23</v>
      </c>
      <c r="E371" s="1" t="s">
        <v>69</v>
      </c>
      <c r="F371" s="1">
        <v>0</v>
      </c>
    </row>
    <row r="372" spans="1:6" x14ac:dyDescent="0.25">
      <c r="A372" s="1">
        <v>789</v>
      </c>
      <c r="B372" s="8" t="s">
        <v>855</v>
      </c>
      <c r="C372" s="1" t="s">
        <v>671</v>
      </c>
      <c r="D372" s="25">
        <v>16</v>
      </c>
      <c r="E372" s="1" t="s">
        <v>69</v>
      </c>
      <c r="F372" s="1">
        <v>0</v>
      </c>
    </row>
    <row r="373" spans="1:6" x14ac:dyDescent="0.25">
      <c r="A373" s="1">
        <v>790</v>
      </c>
      <c r="B373" s="8" t="s">
        <v>856</v>
      </c>
      <c r="C373" s="1" t="s">
        <v>671</v>
      </c>
      <c r="D373" s="25">
        <v>45</v>
      </c>
      <c r="E373" s="1" t="s">
        <v>69</v>
      </c>
      <c r="F373" s="1">
        <v>0</v>
      </c>
    </row>
    <row r="374" spans="1:6" x14ac:dyDescent="0.25">
      <c r="A374" s="1">
        <v>791</v>
      </c>
      <c r="B374" s="8" t="s">
        <v>857</v>
      </c>
      <c r="C374" s="1" t="s">
        <v>671</v>
      </c>
      <c r="E374" s="1" t="s">
        <v>69</v>
      </c>
      <c r="F374" s="1">
        <v>0</v>
      </c>
    </row>
    <row r="375" spans="1:6" x14ac:dyDescent="0.25">
      <c r="A375" s="1">
        <v>792</v>
      </c>
      <c r="B375" s="8" t="s">
        <v>858</v>
      </c>
      <c r="C375" s="1" t="s">
        <v>671</v>
      </c>
      <c r="E375" s="1" t="s">
        <v>69</v>
      </c>
      <c r="F375" s="1">
        <v>0</v>
      </c>
    </row>
    <row r="376" spans="1:6" x14ac:dyDescent="0.25">
      <c r="A376" s="1">
        <v>793</v>
      </c>
      <c r="B376" s="8" t="s">
        <v>859</v>
      </c>
      <c r="C376" s="1" t="s">
        <v>671</v>
      </c>
      <c r="E376" s="1" t="s">
        <v>69</v>
      </c>
      <c r="F376" s="1">
        <v>0</v>
      </c>
    </row>
    <row r="377" spans="1:6" x14ac:dyDescent="0.25">
      <c r="A377" s="1">
        <v>794</v>
      </c>
      <c r="B377" s="8" t="s">
        <v>860</v>
      </c>
      <c r="C377" s="1" t="s">
        <v>671</v>
      </c>
      <c r="D377" s="25">
        <v>47</v>
      </c>
      <c r="E377" s="1" t="s">
        <v>69</v>
      </c>
      <c r="F377" s="1">
        <v>0</v>
      </c>
    </row>
    <row r="378" spans="1:6" x14ac:dyDescent="0.25">
      <c r="A378" s="1">
        <v>795</v>
      </c>
      <c r="B378" s="8" t="s">
        <v>861</v>
      </c>
      <c r="C378" s="1" t="s">
        <v>671</v>
      </c>
      <c r="D378" s="25">
        <v>5</v>
      </c>
      <c r="E378" s="1" t="s">
        <v>66</v>
      </c>
      <c r="F378" s="1">
        <v>1</v>
      </c>
    </row>
    <row r="379" spans="1:6" x14ac:dyDescent="0.25">
      <c r="A379" s="1">
        <v>796</v>
      </c>
      <c r="B379" s="8" t="s">
        <v>862</v>
      </c>
      <c r="C379" s="1" t="s">
        <v>671</v>
      </c>
      <c r="E379" s="1" t="s">
        <v>69</v>
      </c>
      <c r="F379" s="1">
        <v>0</v>
      </c>
    </row>
    <row r="380" spans="1:6" x14ac:dyDescent="0.25">
      <c r="A380" s="1">
        <v>402</v>
      </c>
      <c r="B380" s="8" t="s">
        <v>469</v>
      </c>
      <c r="C380" s="1" t="s">
        <v>390</v>
      </c>
      <c r="D380" s="25">
        <v>21</v>
      </c>
      <c r="E380" s="1" t="s">
        <v>69</v>
      </c>
      <c r="F380" s="1">
        <v>0</v>
      </c>
    </row>
    <row r="381" spans="1:6" x14ac:dyDescent="0.25">
      <c r="A381" s="1">
        <v>299</v>
      </c>
      <c r="B381" s="8" t="s">
        <v>365</v>
      </c>
      <c r="C381" s="1" t="s">
        <v>65</v>
      </c>
      <c r="E381" s="1" t="s">
        <v>66</v>
      </c>
      <c r="F381" s="1">
        <v>1</v>
      </c>
    </row>
    <row r="382" spans="1:6" x14ac:dyDescent="0.25">
      <c r="A382" s="1">
        <v>95</v>
      </c>
      <c r="B382" s="8" t="s">
        <v>161</v>
      </c>
      <c r="C382" s="1" t="s">
        <v>65</v>
      </c>
      <c r="D382" s="25">
        <v>53</v>
      </c>
      <c r="E382" s="1" t="s">
        <v>66</v>
      </c>
      <c r="F382" s="1">
        <v>1</v>
      </c>
    </row>
    <row r="383" spans="1:6" x14ac:dyDescent="0.25">
      <c r="A383" s="1">
        <v>96</v>
      </c>
      <c r="B383" s="8" t="s">
        <v>162</v>
      </c>
      <c r="C383" s="1" t="s">
        <v>65</v>
      </c>
      <c r="D383" s="25">
        <v>36</v>
      </c>
      <c r="E383" s="1" t="s">
        <v>66</v>
      </c>
      <c r="F383" s="1">
        <v>0</v>
      </c>
    </row>
    <row r="384" spans="1:6" x14ac:dyDescent="0.25">
      <c r="A384" s="1">
        <v>797</v>
      </c>
      <c r="B384" s="8" t="s">
        <v>863</v>
      </c>
      <c r="C384" s="1" t="s">
        <v>671</v>
      </c>
      <c r="E384" s="1" t="s">
        <v>69</v>
      </c>
      <c r="F384" s="1">
        <v>0</v>
      </c>
    </row>
    <row r="385" spans="1:6" x14ac:dyDescent="0.25">
      <c r="A385" s="1">
        <v>403</v>
      </c>
      <c r="B385" s="8" t="s">
        <v>470</v>
      </c>
      <c r="C385" s="1" t="s">
        <v>390</v>
      </c>
      <c r="D385" s="25">
        <v>19</v>
      </c>
      <c r="E385" s="1" t="s">
        <v>69</v>
      </c>
      <c r="F385" s="1">
        <v>0</v>
      </c>
    </row>
    <row r="386" spans="1:6" x14ac:dyDescent="0.25">
      <c r="A386" s="1">
        <v>798</v>
      </c>
      <c r="B386" s="8" t="s">
        <v>864</v>
      </c>
      <c r="C386" s="1" t="s">
        <v>671</v>
      </c>
      <c r="E386" s="1" t="s">
        <v>69</v>
      </c>
      <c r="F386" s="1">
        <v>0</v>
      </c>
    </row>
    <row r="387" spans="1:6" x14ac:dyDescent="0.25">
      <c r="A387" s="1">
        <v>300</v>
      </c>
      <c r="B387" s="8" t="s">
        <v>366</v>
      </c>
      <c r="C387" s="1" t="s">
        <v>65</v>
      </c>
      <c r="E387" s="1" t="s">
        <v>69</v>
      </c>
      <c r="F387" s="1">
        <v>0</v>
      </c>
    </row>
    <row r="388" spans="1:6" x14ac:dyDescent="0.25">
      <c r="A388" s="1">
        <v>404</v>
      </c>
      <c r="B388" s="8" t="s">
        <v>471</v>
      </c>
      <c r="C388" s="1" t="s">
        <v>390</v>
      </c>
      <c r="E388" s="1" t="s">
        <v>69</v>
      </c>
      <c r="F388" s="1">
        <v>0</v>
      </c>
    </row>
    <row r="389" spans="1:6" x14ac:dyDescent="0.25">
      <c r="A389" s="1">
        <v>405</v>
      </c>
      <c r="B389" s="8" t="s">
        <v>472</v>
      </c>
      <c r="C389" s="1" t="s">
        <v>390</v>
      </c>
      <c r="E389" s="1" t="s">
        <v>66</v>
      </c>
      <c r="F389" s="1">
        <v>1</v>
      </c>
    </row>
    <row r="390" spans="1:6" x14ac:dyDescent="0.25">
      <c r="A390" s="1">
        <v>406</v>
      </c>
      <c r="B390" s="8" t="s">
        <v>473</v>
      </c>
      <c r="C390" s="1" t="s">
        <v>390</v>
      </c>
      <c r="E390" s="1" t="s">
        <v>69</v>
      </c>
      <c r="F390" s="1">
        <v>0</v>
      </c>
    </row>
    <row r="391" spans="1:6" x14ac:dyDescent="0.25">
      <c r="A391" s="1">
        <v>799</v>
      </c>
      <c r="B391" s="8" t="s">
        <v>865</v>
      </c>
      <c r="C391" s="1" t="s">
        <v>671</v>
      </c>
      <c r="E391" s="1" t="s">
        <v>69</v>
      </c>
      <c r="F391" s="1">
        <v>1</v>
      </c>
    </row>
    <row r="392" spans="1:6" x14ac:dyDescent="0.25">
      <c r="A392" s="1">
        <v>800</v>
      </c>
      <c r="B392" s="8" t="s">
        <v>866</v>
      </c>
      <c r="C392" s="1" t="s">
        <v>671</v>
      </c>
      <c r="E392" s="1" t="s">
        <v>69</v>
      </c>
      <c r="F392" s="1">
        <v>0</v>
      </c>
    </row>
    <row r="393" spans="1:6" x14ac:dyDescent="0.25">
      <c r="A393" s="1">
        <v>97</v>
      </c>
      <c r="B393" s="8" t="s">
        <v>163</v>
      </c>
      <c r="C393" s="1" t="s">
        <v>65</v>
      </c>
      <c r="E393" s="1" t="s">
        <v>66</v>
      </c>
      <c r="F393" s="1">
        <v>1</v>
      </c>
    </row>
    <row r="394" spans="1:6" x14ac:dyDescent="0.25">
      <c r="A394" s="1">
        <v>301</v>
      </c>
      <c r="B394" s="8" t="s">
        <v>367</v>
      </c>
      <c r="C394" s="1" t="s">
        <v>65</v>
      </c>
      <c r="E394" s="1" t="s">
        <v>66</v>
      </c>
      <c r="F394" s="1">
        <v>0</v>
      </c>
    </row>
    <row r="395" spans="1:6" x14ac:dyDescent="0.25">
      <c r="A395" s="1">
        <v>801</v>
      </c>
      <c r="B395" s="8" t="s">
        <v>867</v>
      </c>
      <c r="C395" s="1" t="s">
        <v>671</v>
      </c>
      <c r="E395" s="1" t="s">
        <v>69</v>
      </c>
      <c r="F395" s="1">
        <v>0</v>
      </c>
    </row>
    <row r="396" spans="1:6" x14ac:dyDescent="0.25">
      <c r="A396" s="1">
        <v>802</v>
      </c>
      <c r="B396" s="8" t="s">
        <v>868</v>
      </c>
      <c r="C396" s="1" t="s">
        <v>671</v>
      </c>
      <c r="E396" s="1" t="s">
        <v>69</v>
      </c>
      <c r="F396" s="1">
        <v>0</v>
      </c>
    </row>
    <row r="397" spans="1:6" x14ac:dyDescent="0.25">
      <c r="A397" s="1">
        <v>98</v>
      </c>
      <c r="B397" s="8" t="s">
        <v>164</v>
      </c>
      <c r="C397" s="1" t="s">
        <v>65</v>
      </c>
      <c r="E397" s="1" t="s">
        <v>69</v>
      </c>
      <c r="F397" s="1">
        <v>1</v>
      </c>
    </row>
    <row r="398" spans="1:6" x14ac:dyDescent="0.25">
      <c r="A398" s="1">
        <v>803</v>
      </c>
      <c r="B398" s="8" t="s">
        <v>869</v>
      </c>
      <c r="C398" s="1" t="s">
        <v>671</v>
      </c>
      <c r="E398" s="1" t="s">
        <v>69</v>
      </c>
      <c r="F398" s="1">
        <v>0</v>
      </c>
    </row>
    <row r="399" spans="1:6" x14ac:dyDescent="0.25">
      <c r="A399" s="1">
        <v>804</v>
      </c>
      <c r="B399" s="8" t="s">
        <v>870</v>
      </c>
      <c r="C399" s="1" t="s">
        <v>671</v>
      </c>
      <c r="E399" s="1" t="s">
        <v>69</v>
      </c>
      <c r="F399" s="1">
        <v>0</v>
      </c>
    </row>
    <row r="400" spans="1:6" x14ac:dyDescent="0.25">
      <c r="A400" s="1">
        <v>805</v>
      </c>
      <c r="B400" s="8" t="s">
        <v>871</v>
      </c>
      <c r="C400" s="1" t="s">
        <v>671</v>
      </c>
      <c r="E400" s="1" t="s">
        <v>69</v>
      </c>
      <c r="F400" s="1">
        <v>1</v>
      </c>
    </row>
    <row r="401" spans="1:6" x14ac:dyDescent="0.25">
      <c r="A401" s="1">
        <v>807</v>
      </c>
      <c r="B401" s="8" t="s">
        <v>873</v>
      </c>
      <c r="C401" s="1" t="s">
        <v>671</v>
      </c>
      <c r="D401" s="25">
        <v>21</v>
      </c>
      <c r="E401" s="1" t="s">
        <v>66</v>
      </c>
      <c r="F401" s="1">
        <v>0</v>
      </c>
    </row>
    <row r="402" spans="1:6" x14ac:dyDescent="0.25">
      <c r="A402" s="1">
        <v>809</v>
      </c>
      <c r="B402" s="8" t="s">
        <v>875</v>
      </c>
      <c r="C402" s="1" t="s">
        <v>671</v>
      </c>
      <c r="D402" s="25">
        <v>9</v>
      </c>
      <c r="E402" s="1" t="s">
        <v>66</v>
      </c>
      <c r="F402" s="1">
        <v>0</v>
      </c>
    </row>
    <row r="403" spans="1:6" x14ac:dyDescent="0.25">
      <c r="A403" s="1">
        <v>806</v>
      </c>
      <c r="B403" s="8" t="s">
        <v>872</v>
      </c>
      <c r="C403" s="1" t="s">
        <v>671</v>
      </c>
      <c r="E403" s="1" t="s">
        <v>69</v>
      </c>
      <c r="F403" s="1">
        <v>0</v>
      </c>
    </row>
    <row r="404" spans="1:6" x14ac:dyDescent="0.25">
      <c r="A404" s="1">
        <v>808</v>
      </c>
      <c r="B404" s="8" t="s">
        <v>874</v>
      </c>
      <c r="C404" s="1" t="s">
        <v>671</v>
      </c>
      <c r="D404" s="25">
        <v>18</v>
      </c>
      <c r="E404" s="1" t="s">
        <v>69</v>
      </c>
      <c r="F404" s="1">
        <v>0</v>
      </c>
    </row>
    <row r="405" spans="1:6" x14ac:dyDescent="0.25">
      <c r="A405" s="1">
        <v>811</v>
      </c>
      <c r="B405" s="8" t="s">
        <v>877</v>
      </c>
      <c r="C405" s="1" t="s">
        <v>671</v>
      </c>
      <c r="D405" s="25">
        <v>16</v>
      </c>
      <c r="E405" s="1" t="s">
        <v>69</v>
      </c>
      <c r="F405" s="1">
        <v>0</v>
      </c>
    </row>
    <row r="406" spans="1:6" x14ac:dyDescent="0.25">
      <c r="A406" s="1">
        <v>810</v>
      </c>
      <c r="B406" s="8" t="s">
        <v>876</v>
      </c>
      <c r="C406" s="1" t="s">
        <v>671</v>
      </c>
      <c r="D406" s="25">
        <v>48</v>
      </c>
      <c r="E406" s="1" t="s">
        <v>66</v>
      </c>
      <c r="F406" s="1">
        <v>0</v>
      </c>
    </row>
    <row r="407" spans="1:6" x14ac:dyDescent="0.25">
      <c r="A407" s="1">
        <v>99</v>
      </c>
      <c r="B407" s="8" t="s">
        <v>165</v>
      </c>
      <c r="C407" s="1" t="s">
        <v>65</v>
      </c>
      <c r="D407" s="25">
        <v>30</v>
      </c>
      <c r="E407" s="1" t="s">
        <v>69</v>
      </c>
      <c r="F407" s="1">
        <v>0</v>
      </c>
    </row>
    <row r="408" spans="1:6" x14ac:dyDescent="0.25">
      <c r="A408" s="1">
        <v>100</v>
      </c>
      <c r="B408" s="8" t="s">
        <v>166</v>
      </c>
      <c r="C408" s="1" t="s">
        <v>65</v>
      </c>
      <c r="D408" s="25">
        <v>24</v>
      </c>
      <c r="E408" s="1" t="s">
        <v>66</v>
      </c>
      <c r="F408" s="1">
        <v>1</v>
      </c>
    </row>
    <row r="409" spans="1:6" x14ac:dyDescent="0.25">
      <c r="A409" s="1">
        <v>102</v>
      </c>
      <c r="B409" s="8" t="s">
        <v>168</v>
      </c>
      <c r="C409" s="1" t="s">
        <v>65</v>
      </c>
      <c r="D409" s="25">
        <v>28</v>
      </c>
      <c r="E409" s="1" t="s">
        <v>66</v>
      </c>
      <c r="F409" s="1">
        <v>1</v>
      </c>
    </row>
    <row r="410" spans="1:6" x14ac:dyDescent="0.25">
      <c r="A410" s="1">
        <v>103</v>
      </c>
      <c r="B410" s="8" t="s">
        <v>169</v>
      </c>
      <c r="C410" s="1" t="s">
        <v>65</v>
      </c>
      <c r="D410" s="25">
        <v>23</v>
      </c>
      <c r="E410" s="1" t="s">
        <v>66</v>
      </c>
      <c r="F410" s="1">
        <v>1</v>
      </c>
    </row>
    <row r="411" spans="1:6" x14ac:dyDescent="0.25">
      <c r="A411" s="1">
        <v>101</v>
      </c>
      <c r="B411" s="8" t="s">
        <v>167</v>
      </c>
      <c r="C411" s="1" t="s">
        <v>65</v>
      </c>
      <c r="D411" s="25">
        <v>19</v>
      </c>
      <c r="E411" s="1" t="s">
        <v>69</v>
      </c>
      <c r="F411" s="1">
        <v>0</v>
      </c>
    </row>
    <row r="412" spans="1:6" x14ac:dyDescent="0.25">
      <c r="A412" s="1">
        <v>104</v>
      </c>
      <c r="B412" s="8" t="s">
        <v>170</v>
      </c>
      <c r="C412" s="1" t="s">
        <v>65</v>
      </c>
      <c r="D412" s="25">
        <v>64</v>
      </c>
      <c r="E412" s="1" t="s">
        <v>69</v>
      </c>
      <c r="F412" s="1">
        <v>0</v>
      </c>
    </row>
    <row r="413" spans="1:6" x14ac:dyDescent="0.25">
      <c r="A413" s="1">
        <v>105</v>
      </c>
      <c r="B413" s="8" t="s">
        <v>171</v>
      </c>
      <c r="C413" s="1" t="s">
        <v>65</v>
      </c>
      <c r="D413" s="25">
        <v>60</v>
      </c>
      <c r="E413" s="1" t="s">
        <v>66</v>
      </c>
      <c r="F413" s="1">
        <v>1</v>
      </c>
    </row>
    <row r="414" spans="1:6" x14ac:dyDescent="0.25">
      <c r="A414" s="1">
        <v>812</v>
      </c>
      <c r="B414" s="8" t="s">
        <v>878</v>
      </c>
      <c r="C414" s="1" t="s">
        <v>671</v>
      </c>
      <c r="E414" s="1" t="s">
        <v>69</v>
      </c>
      <c r="F414" s="1">
        <v>0</v>
      </c>
    </row>
    <row r="415" spans="1:6" x14ac:dyDescent="0.25">
      <c r="A415" s="1">
        <v>407</v>
      </c>
      <c r="B415" s="8" t="s">
        <v>474</v>
      </c>
      <c r="C415" s="1" t="s">
        <v>390</v>
      </c>
      <c r="D415" s="25">
        <v>38</v>
      </c>
      <c r="E415" s="1" t="s">
        <v>69</v>
      </c>
      <c r="F415" s="1">
        <v>0</v>
      </c>
    </row>
    <row r="416" spans="1:6" x14ac:dyDescent="0.25">
      <c r="A416" s="1">
        <v>302</v>
      </c>
      <c r="B416" s="8" t="s">
        <v>368</v>
      </c>
      <c r="C416" s="1" t="s">
        <v>65</v>
      </c>
      <c r="E416" s="1" t="s">
        <v>66</v>
      </c>
      <c r="F416" s="1">
        <v>1</v>
      </c>
    </row>
    <row r="417" spans="1:6" x14ac:dyDescent="0.25">
      <c r="A417" s="1">
        <v>813</v>
      </c>
      <c r="B417" s="8" t="s">
        <v>879</v>
      </c>
      <c r="C417" s="1" t="s">
        <v>671</v>
      </c>
      <c r="E417" s="1" t="s">
        <v>69</v>
      </c>
      <c r="F417" s="1">
        <v>0</v>
      </c>
    </row>
    <row r="418" spans="1:6" x14ac:dyDescent="0.25">
      <c r="A418" s="1">
        <v>106</v>
      </c>
      <c r="B418" s="8" t="s">
        <v>172</v>
      </c>
      <c r="C418" s="1" t="s">
        <v>65</v>
      </c>
      <c r="E418" s="1" t="s">
        <v>69</v>
      </c>
      <c r="F418" s="1">
        <v>0</v>
      </c>
    </row>
    <row r="419" spans="1:6" x14ac:dyDescent="0.25">
      <c r="A419" s="1">
        <v>107</v>
      </c>
      <c r="B419" s="8" t="s">
        <v>173</v>
      </c>
      <c r="C419" s="1" t="s">
        <v>65</v>
      </c>
      <c r="D419" s="25">
        <v>49</v>
      </c>
      <c r="E419" s="1" t="s">
        <v>69</v>
      </c>
      <c r="F419" s="1">
        <v>1</v>
      </c>
    </row>
    <row r="420" spans="1:6" x14ac:dyDescent="0.25">
      <c r="A420" s="1">
        <v>109</v>
      </c>
      <c r="B420" s="8" t="s">
        <v>175</v>
      </c>
      <c r="C420" s="1" t="s">
        <v>65</v>
      </c>
      <c r="D420" s="25">
        <v>44</v>
      </c>
      <c r="E420" s="1" t="s">
        <v>69</v>
      </c>
      <c r="F420" s="1">
        <v>1</v>
      </c>
    </row>
    <row r="421" spans="1:6" x14ac:dyDescent="0.25">
      <c r="A421" s="1">
        <v>108</v>
      </c>
      <c r="B421" s="8" t="s">
        <v>174</v>
      </c>
      <c r="C421" s="1" t="s">
        <v>65</v>
      </c>
      <c r="E421" s="1" t="s">
        <v>66</v>
      </c>
      <c r="F421" s="1">
        <v>1</v>
      </c>
    </row>
    <row r="422" spans="1:6" x14ac:dyDescent="0.25">
      <c r="A422" s="1">
        <v>110</v>
      </c>
      <c r="B422" s="8" t="s">
        <v>176</v>
      </c>
      <c r="C422" s="1" t="s">
        <v>65</v>
      </c>
      <c r="D422" s="25">
        <v>22</v>
      </c>
      <c r="E422" s="1" t="s">
        <v>66</v>
      </c>
      <c r="F422" s="1">
        <v>1</v>
      </c>
    </row>
    <row r="423" spans="1:6" x14ac:dyDescent="0.25">
      <c r="A423" s="1">
        <v>111</v>
      </c>
      <c r="B423" s="8" t="s">
        <v>177</v>
      </c>
      <c r="C423" s="1" t="s">
        <v>65</v>
      </c>
      <c r="D423" s="25">
        <v>60</v>
      </c>
      <c r="E423" s="1" t="s">
        <v>69</v>
      </c>
      <c r="F423" s="1">
        <v>1</v>
      </c>
    </row>
    <row r="424" spans="1:6" x14ac:dyDescent="0.25">
      <c r="A424" s="1">
        <v>112</v>
      </c>
      <c r="B424" s="8" t="s">
        <v>178</v>
      </c>
      <c r="C424" s="1" t="s">
        <v>65</v>
      </c>
      <c r="D424" s="25">
        <v>48</v>
      </c>
      <c r="E424" s="1" t="s">
        <v>66</v>
      </c>
      <c r="F424" s="1">
        <v>1</v>
      </c>
    </row>
    <row r="425" spans="1:6" x14ac:dyDescent="0.25">
      <c r="A425" s="1">
        <v>408</v>
      </c>
      <c r="B425" s="8" t="s">
        <v>475</v>
      </c>
      <c r="C425" s="1" t="s">
        <v>390</v>
      </c>
      <c r="E425" s="1" t="s">
        <v>69</v>
      </c>
      <c r="F425" s="1">
        <v>0</v>
      </c>
    </row>
    <row r="426" spans="1:6" x14ac:dyDescent="0.25">
      <c r="A426" s="1">
        <v>303</v>
      </c>
      <c r="B426" s="8" t="s">
        <v>369</v>
      </c>
      <c r="C426" s="1" t="s">
        <v>65</v>
      </c>
      <c r="E426" s="1" t="s">
        <v>69</v>
      </c>
      <c r="F426" s="1">
        <v>0</v>
      </c>
    </row>
    <row r="427" spans="1:6" x14ac:dyDescent="0.25">
      <c r="A427" s="1">
        <v>409</v>
      </c>
      <c r="B427" s="8" t="s">
        <v>476</v>
      </c>
      <c r="C427" s="1" t="s">
        <v>390</v>
      </c>
      <c r="D427" s="25">
        <v>38</v>
      </c>
      <c r="E427" s="1" t="s">
        <v>66</v>
      </c>
      <c r="F427" s="1">
        <v>0</v>
      </c>
    </row>
    <row r="428" spans="1:6" x14ac:dyDescent="0.25">
      <c r="A428" s="1">
        <v>113</v>
      </c>
      <c r="B428" s="8" t="s">
        <v>179</v>
      </c>
      <c r="C428" s="1" t="s">
        <v>65</v>
      </c>
      <c r="D428" s="25">
        <v>37</v>
      </c>
      <c r="E428" s="1" t="s">
        <v>69</v>
      </c>
      <c r="F428" s="1">
        <v>0</v>
      </c>
    </row>
    <row r="429" spans="1:6" x14ac:dyDescent="0.25">
      <c r="A429" s="1">
        <v>114</v>
      </c>
      <c r="B429" s="8" t="s">
        <v>180</v>
      </c>
      <c r="C429" s="1" t="s">
        <v>65</v>
      </c>
      <c r="D429" s="25">
        <v>35</v>
      </c>
      <c r="E429" s="1" t="s">
        <v>66</v>
      </c>
      <c r="F429" s="1">
        <v>1</v>
      </c>
    </row>
    <row r="430" spans="1:6" x14ac:dyDescent="0.25">
      <c r="A430" s="1">
        <v>410</v>
      </c>
      <c r="B430" s="8" t="s">
        <v>477</v>
      </c>
      <c r="C430" s="1" t="s">
        <v>390</v>
      </c>
      <c r="D430" s="25">
        <v>35</v>
      </c>
      <c r="E430" s="1" t="s">
        <v>69</v>
      </c>
      <c r="F430" s="1">
        <v>0</v>
      </c>
    </row>
    <row r="431" spans="1:6" x14ac:dyDescent="0.25">
      <c r="A431" s="1">
        <v>411</v>
      </c>
      <c r="B431" s="8" t="s">
        <v>478</v>
      </c>
      <c r="C431" s="1" t="s">
        <v>390</v>
      </c>
      <c r="D431" s="25">
        <v>35</v>
      </c>
      <c r="E431" s="1" t="s">
        <v>69</v>
      </c>
      <c r="F431" s="1">
        <v>0</v>
      </c>
    </row>
    <row r="432" spans="1:6" x14ac:dyDescent="0.25">
      <c r="A432" s="1">
        <v>412</v>
      </c>
      <c r="B432" s="8" t="s">
        <v>479</v>
      </c>
      <c r="C432" s="1" t="s">
        <v>390</v>
      </c>
      <c r="D432" s="25">
        <v>38</v>
      </c>
      <c r="E432" s="1" t="s">
        <v>69</v>
      </c>
      <c r="F432" s="1">
        <v>0</v>
      </c>
    </row>
    <row r="433" spans="1:6" x14ac:dyDescent="0.25">
      <c r="A433" s="1">
        <v>814</v>
      </c>
      <c r="B433" s="8" t="s">
        <v>880</v>
      </c>
      <c r="C433" s="1" t="s">
        <v>671</v>
      </c>
      <c r="D433" s="25">
        <v>25</v>
      </c>
      <c r="E433" s="1" t="s">
        <v>69</v>
      </c>
      <c r="F433" s="1">
        <v>0</v>
      </c>
    </row>
    <row r="434" spans="1:6" x14ac:dyDescent="0.25">
      <c r="A434" s="1">
        <v>815</v>
      </c>
      <c r="B434" s="8" t="s">
        <v>881</v>
      </c>
      <c r="C434" s="1" t="s">
        <v>671</v>
      </c>
      <c r="E434" s="1" t="s">
        <v>69</v>
      </c>
      <c r="F434" s="1">
        <v>0</v>
      </c>
    </row>
    <row r="435" spans="1:6" x14ac:dyDescent="0.25">
      <c r="A435" s="1">
        <v>413</v>
      </c>
      <c r="B435" s="8" t="s">
        <v>480</v>
      </c>
      <c r="C435" s="1" t="s">
        <v>390</v>
      </c>
      <c r="D435" s="25">
        <v>24</v>
      </c>
      <c r="E435" s="1" t="s">
        <v>66</v>
      </c>
      <c r="F435" s="1">
        <v>1</v>
      </c>
    </row>
    <row r="436" spans="1:6" x14ac:dyDescent="0.25">
      <c r="A436" s="1">
        <v>414</v>
      </c>
      <c r="B436" s="8" t="s">
        <v>481</v>
      </c>
      <c r="C436" s="1" t="s">
        <v>390</v>
      </c>
      <c r="D436" s="25">
        <v>16</v>
      </c>
      <c r="E436" s="1" t="s">
        <v>69</v>
      </c>
      <c r="F436" s="1">
        <v>0</v>
      </c>
    </row>
    <row r="437" spans="1:6" x14ac:dyDescent="0.25">
      <c r="A437" s="1">
        <v>415</v>
      </c>
      <c r="B437" s="8" t="s">
        <v>482</v>
      </c>
      <c r="C437" s="1" t="s">
        <v>390</v>
      </c>
      <c r="D437" s="25">
        <v>26</v>
      </c>
      <c r="E437" s="1" t="s">
        <v>69</v>
      </c>
      <c r="F437" s="1">
        <v>0</v>
      </c>
    </row>
    <row r="438" spans="1:6" x14ac:dyDescent="0.25">
      <c r="A438" s="1">
        <v>115</v>
      </c>
      <c r="B438" s="8" t="s">
        <v>181</v>
      </c>
      <c r="C438" s="1" t="s">
        <v>65</v>
      </c>
      <c r="D438" s="25">
        <v>47</v>
      </c>
      <c r="E438" s="1" t="s">
        <v>69</v>
      </c>
      <c r="F438" s="1">
        <v>0</v>
      </c>
    </row>
    <row r="439" spans="1:6" x14ac:dyDescent="0.25">
      <c r="A439" s="1">
        <v>304</v>
      </c>
      <c r="B439" s="8" t="s">
        <v>370</v>
      </c>
      <c r="C439" s="1" t="s">
        <v>65</v>
      </c>
      <c r="E439" s="1" t="s">
        <v>66</v>
      </c>
      <c r="F439" s="1">
        <v>1</v>
      </c>
    </row>
    <row r="440" spans="1:6" x14ac:dyDescent="0.25">
      <c r="A440" s="1">
        <v>816</v>
      </c>
      <c r="B440" s="8" t="s">
        <v>882</v>
      </c>
      <c r="C440" s="1" t="s">
        <v>671</v>
      </c>
      <c r="D440" s="25">
        <v>38</v>
      </c>
      <c r="E440" s="1" t="s">
        <v>66</v>
      </c>
      <c r="F440" s="1">
        <v>1</v>
      </c>
    </row>
    <row r="441" spans="1:6" x14ac:dyDescent="0.25">
      <c r="A441" s="1">
        <v>116</v>
      </c>
      <c r="B441" s="8" t="s">
        <v>182</v>
      </c>
      <c r="C441" s="1" t="s">
        <v>65</v>
      </c>
      <c r="D441" s="25">
        <v>22</v>
      </c>
      <c r="E441" s="1" t="s">
        <v>66</v>
      </c>
      <c r="F441" s="1">
        <v>1</v>
      </c>
    </row>
    <row r="442" spans="1:6" x14ac:dyDescent="0.25">
      <c r="A442" s="1">
        <v>117</v>
      </c>
      <c r="B442" s="8" t="s">
        <v>183</v>
      </c>
      <c r="C442" s="1" t="s">
        <v>65</v>
      </c>
      <c r="D442" s="25">
        <v>45</v>
      </c>
      <c r="E442" s="1" t="s">
        <v>66</v>
      </c>
      <c r="F442" s="1">
        <v>1</v>
      </c>
    </row>
    <row r="443" spans="1:6" x14ac:dyDescent="0.25">
      <c r="A443" s="1">
        <v>305</v>
      </c>
      <c r="B443" s="8" t="s">
        <v>371</v>
      </c>
      <c r="C443" s="1" t="s">
        <v>65</v>
      </c>
      <c r="E443" s="1" t="s">
        <v>69</v>
      </c>
      <c r="F443" s="1">
        <v>0</v>
      </c>
    </row>
    <row r="444" spans="1:6" x14ac:dyDescent="0.25">
      <c r="A444" s="1">
        <v>416</v>
      </c>
      <c r="B444" s="8" t="s">
        <v>483</v>
      </c>
      <c r="C444" s="1" t="s">
        <v>390</v>
      </c>
      <c r="D444" s="25">
        <v>45</v>
      </c>
      <c r="E444" s="1" t="s">
        <v>69</v>
      </c>
      <c r="F444" s="1">
        <v>0</v>
      </c>
    </row>
    <row r="445" spans="1:6" x14ac:dyDescent="0.25">
      <c r="A445" s="1">
        <v>417</v>
      </c>
      <c r="B445" s="8" t="s">
        <v>484</v>
      </c>
      <c r="C445" s="1" t="s">
        <v>390</v>
      </c>
      <c r="D445" s="25">
        <v>24</v>
      </c>
      <c r="E445" s="1" t="s">
        <v>69</v>
      </c>
      <c r="F445" s="1">
        <v>0</v>
      </c>
    </row>
    <row r="446" spans="1:6" x14ac:dyDescent="0.25">
      <c r="A446" s="1">
        <v>418</v>
      </c>
      <c r="B446" s="8" t="s">
        <v>485</v>
      </c>
      <c r="C446" s="1" t="s">
        <v>390</v>
      </c>
      <c r="D446" s="25">
        <v>21</v>
      </c>
      <c r="E446" s="1" t="s">
        <v>69</v>
      </c>
      <c r="F446" s="1">
        <v>0</v>
      </c>
    </row>
    <row r="447" spans="1:6" x14ac:dyDescent="0.25">
      <c r="A447" s="1">
        <v>419</v>
      </c>
      <c r="B447" s="8" t="s">
        <v>486</v>
      </c>
      <c r="C447" s="1" t="s">
        <v>390</v>
      </c>
      <c r="D447" s="25">
        <v>22</v>
      </c>
      <c r="E447" s="1" t="s">
        <v>69</v>
      </c>
      <c r="F447" s="1">
        <v>0</v>
      </c>
    </row>
    <row r="448" spans="1:6" x14ac:dyDescent="0.25">
      <c r="A448" s="1">
        <v>817</v>
      </c>
      <c r="B448" s="8" t="s">
        <v>883</v>
      </c>
      <c r="C448" s="1" t="s">
        <v>671</v>
      </c>
      <c r="D448" s="25">
        <v>22</v>
      </c>
      <c r="E448" s="1" t="s">
        <v>69</v>
      </c>
      <c r="F448" s="1">
        <v>0</v>
      </c>
    </row>
    <row r="449" spans="1:6" x14ac:dyDescent="0.25">
      <c r="A449" s="1">
        <v>420</v>
      </c>
      <c r="B449" s="8" t="s">
        <v>487</v>
      </c>
      <c r="C449" s="1" t="s">
        <v>390</v>
      </c>
      <c r="E449" s="1" t="s">
        <v>69</v>
      </c>
      <c r="F449" s="1">
        <v>0</v>
      </c>
    </row>
    <row r="450" spans="1:6" x14ac:dyDescent="0.25">
      <c r="A450" s="1">
        <v>421</v>
      </c>
      <c r="B450" s="8" t="s">
        <v>488</v>
      </c>
      <c r="C450" s="1" t="s">
        <v>390</v>
      </c>
      <c r="D450" s="25">
        <v>34</v>
      </c>
      <c r="E450" s="1" t="s">
        <v>69</v>
      </c>
      <c r="F450" s="1">
        <v>0</v>
      </c>
    </row>
    <row r="451" spans="1:6" x14ac:dyDescent="0.25">
      <c r="A451" s="1">
        <v>818</v>
      </c>
      <c r="B451" s="8" t="s">
        <v>884</v>
      </c>
      <c r="C451" s="1" t="s">
        <v>671</v>
      </c>
      <c r="D451" s="25">
        <v>16</v>
      </c>
      <c r="E451" s="1" t="s">
        <v>66</v>
      </c>
      <c r="F451" s="1">
        <v>1</v>
      </c>
    </row>
    <row r="452" spans="1:6" x14ac:dyDescent="0.25">
      <c r="A452" s="1">
        <v>422</v>
      </c>
      <c r="B452" s="8" t="s">
        <v>489</v>
      </c>
      <c r="C452" s="1" t="s">
        <v>390</v>
      </c>
      <c r="D452" s="25">
        <v>30</v>
      </c>
      <c r="E452" s="1" t="s">
        <v>69</v>
      </c>
      <c r="F452" s="1">
        <v>0</v>
      </c>
    </row>
    <row r="453" spans="1:6" x14ac:dyDescent="0.25">
      <c r="A453" s="1">
        <v>819</v>
      </c>
      <c r="B453" s="8" t="s">
        <v>885</v>
      </c>
      <c r="C453" s="1" t="s">
        <v>671</v>
      </c>
      <c r="E453" s="1" t="s">
        <v>66</v>
      </c>
      <c r="F453" s="1">
        <v>1</v>
      </c>
    </row>
    <row r="454" spans="1:6" x14ac:dyDescent="0.25">
      <c r="A454" s="1">
        <v>118</v>
      </c>
      <c r="B454" s="8" t="s">
        <v>184</v>
      </c>
      <c r="C454" s="1" t="s">
        <v>65</v>
      </c>
      <c r="D454" s="25">
        <v>49</v>
      </c>
      <c r="E454" s="1" t="s">
        <v>69</v>
      </c>
      <c r="F454" s="1">
        <v>1</v>
      </c>
    </row>
    <row r="455" spans="1:6" x14ac:dyDescent="0.25">
      <c r="A455" s="1">
        <v>119</v>
      </c>
      <c r="B455" s="8" t="s">
        <v>185</v>
      </c>
      <c r="C455" s="1" t="s">
        <v>65</v>
      </c>
      <c r="E455" s="1" t="s">
        <v>66</v>
      </c>
      <c r="F455" s="1">
        <v>1</v>
      </c>
    </row>
    <row r="456" spans="1:6" x14ac:dyDescent="0.25">
      <c r="A456" s="1">
        <v>120</v>
      </c>
      <c r="B456" s="8" t="s">
        <v>186</v>
      </c>
      <c r="C456" s="1" t="s">
        <v>65</v>
      </c>
      <c r="D456" s="25">
        <v>71</v>
      </c>
      <c r="E456" s="1" t="s">
        <v>69</v>
      </c>
      <c r="F456" s="1">
        <v>0</v>
      </c>
    </row>
    <row r="457" spans="1:6" x14ac:dyDescent="0.25">
      <c r="A457" s="1">
        <v>822</v>
      </c>
      <c r="B457" s="8" t="s">
        <v>888</v>
      </c>
      <c r="C457" s="1" t="s">
        <v>671</v>
      </c>
      <c r="D457" s="25">
        <v>9</v>
      </c>
      <c r="E457" s="1" t="s">
        <v>69</v>
      </c>
      <c r="F457" s="1">
        <v>1</v>
      </c>
    </row>
    <row r="458" spans="1:6" x14ac:dyDescent="0.25">
      <c r="A458" s="1">
        <v>820</v>
      </c>
      <c r="B458" s="8" t="s">
        <v>886</v>
      </c>
      <c r="C458" s="1" t="s">
        <v>671</v>
      </c>
      <c r="D458" s="25">
        <v>33</v>
      </c>
      <c r="E458" s="1" t="s">
        <v>69</v>
      </c>
      <c r="F458" s="1">
        <v>0</v>
      </c>
    </row>
    <row r="459" spans="1:6" x14ac:dyDescent="0.25">
      <c r="A459" s="1">
        <v>823</v>
      </c>
      <c r="B459" s="8" t="s">
        <v>889</v>
      </c>
      <c r="C459" s="1" t="s">
        <v>671</v>
      </c>
      <c r="D459" s="25">
        <v>41</v>
      </c>
      <c r="E459" s="1" t="s">
        <v>69</v>
      </c>
      <c r="F459" s="1">
        <v>0</v>
      </c>
    </row>
    <row r="460" spans="1:6" x14ac:dyDescent="0.25">
      <c r="A460" s="1">
        <v>821</v>
      </c>
      <c r="B460" s="8" t="s">
        <v>887</v>
      </c>
      <c r="C460" s="1" t="s">
        <v>671</v>
      </c>
      <c r="E460" s="1" t="s">
        <v>66</v>
      </c>
      <c r="F460" s="1">
        <v>1</v>
      </c>
    </row>
    <row r="461" spans="1:6" x14ac:dyDescent="0.25">
      <c r="A461" s="1">
        <v>824</v>
      </c>
      <c r="B461" s="8" t="s">
        <v>890</v>
      </c>
      <c r="C461" s="1" t="s">
        <v>671</v>
      </c>
      <c r="D461" s="25">
        <v>38</v>
      </c>
      <c r="E461" s="1" t="s">
        <v>69</v>
      </c>
      <c r="F461" s="1">
        <v>0</v>
      </c>
    </row>
    <row r="462" spans="1:6" x14ac:dyDescent="0.25">
      <c r="A462" s="1">
        <v>829</v>
      </c>
      <c r="B462" s="8" t="s">
        <v>895</v>
      </c>
      <c r="C462" s="1" t="s">
        <v>671</v>
      </c>
      <c r="D462" s="25">
        <v>9</v>
      </c>
      <c r="E462" s="1" t="s">
        <v>69</v>
      </c>
      <c r="F462" s="1">
        <v>0</v>
      </c>
    </row>
    <row r="463" spans="1:6" x14ac:dyDescent="0.25">
      <c r="A463" s="1">
        <v>831</v>
      </c>
      <c r="B463" s="8" t="s">
        <v>897</v>
      </c>
      <c r="C463" s="1" t="s">
        <v>671</v>
      </c>
      <c r="D463" s="25">
        <v>6</v>
      </c>
      <c r="E463" s="1" t="s">
        <v>69</v>
      </c>
      <c r="F463" s="1">
        <v>0</v>
      </c>
    </row>
    <row r="464" spans="1:6" x14ac:dyDescent="0.25">
      <c r="A464" s="1">
        <v>832</v>
      </c>
      <c r="B464" s="8" t="s">
        <v>898</v>
      </c>
      <c r="C464" s="1" t="s">
        <v>671</v>
      </c>
      <c r="D464" s="25">
        <v>11</v>
      </c>
      <c r="E464" s="1" t="s">
        <v>69</v>
      </c>
      <c r="F464" s="1">
        <v>0</v>
      </c>
    </row>
    <row r="465" spans="1:6" x14ac:dyDescent="0.25">
      <c r="A465" s="1">
        <v>830</v>
      </c>
      <c r="B465" s="8" t="s">
        <v>896</v>
      </c>
      <c r="C465" s="1" t="s">
        <v>671</v>
      </c>
      <c r="D465" s="25">
        <v>10</v>
      </c>
      <c r="E465" s="1" t="s">
        <v>66</v>
      </c>
      <c r="F465" s="1">
        <v>0</v>
      </c>
    </row>
    <row r="466" spans="1:6" x14ac:dyDescent="0.25">
      <c r="A466" s="1">
        <v>828</v>
      </c>
      <c r="B466" s="8" t="s">
        <v>894</v>
      </c>
      <c r="C466" s="1" t="s">
        <v>671</v>
      </c>
      <c r="D466" s="25">
        <v>16</v>
      </c>
      <c r="E466" s="1" t="s">
        <v>66</v>
      </c>
      <c r="F466" s="1">
        <v>0</v>
      </c>
    </row>
    <row r="467" spans="1:6" x14ac:dyDescent="0.25">
      <c r="A467" s="1">
        <v>827</v>
      </c>
      <c r="B467" s="8" t="s">
        <v>893</v>
      </c>
      <c r="C467" s="1" t="s">
        <v>671</v>
      </c>
      <c r="D467" s="25">
        <v>14</v>
      </c>
      <c r="E467" s="1" t="s">
        <v>69</v>
      </c>
      <c r="F467" s="1">
        <v>0</v>
      </c>
    </row>
    <row r="468" spans="1:6" x14ac:dyDescent="0.25">
      <c r="A468" s="1">
        <v>825</v>
      </c>
      <c r="B468" s="8" t="s">
        <v>891</v>
      </c>
      <c r="C468" s="1" t="s">
        <v>671</v>
      </c>
      <c r="D468" s="25">
        <v>40</v>
      </c>
      <c r="E468" s="1" t="s">
        <v>69</v>
      </c>
      <c r="F468" s="1">
        <v>0</v>
      </c>
    </row>
    <row r="469" spans="1:6" x14ac:dyDescent="0.25">
      <c r="A469" s="1">
        <v>826</v>
      </c>
      <c r="B469" s="8" t="s">
        <v>892</v>
      </c>
      <c r="C469" s="1" t="s">
        <v>671</v>
      </c>
      <c r="D469" s="25">
        <v>43</v>
      </c>
      <c r="E469" s="1" t="s">
        <v>66</v>
      </c>
      <c r="F469" s="1">
        <v>0</v>
      </c>
    </row>
    <row r="470" spans="1:6" x14ac:dyDescent="0.25">
      <c r="A470" s="1">
        <v>121</v>
      </c>
      <c r="B470" s="8" t="s">
        <v>187</v>
      </c>
      <c r="C470" s="1" t="s">
        <v>65</v>
      </c>
      <c r="D470" s="25">
        <v>54</v>
      </c>
      <c r="E470" s="1" t="s">
        <v>69</v>
      </c>
      <c r="F470" s="1">
        <v>1</v>
      </c>
    </row>
    <row r="471" spans="1:6" x14ac:dyDescent="0.25">
      <c r="A471" s="1">
        <v>123</v>
      </c>
      <c r="B471" s="8" t="s">
        <v>189</v>
      </c>
      <c r="C471" s="1" t="s">
        <v>65</v>
      </c>
      <c r="D471" s="25">
        <v>19</v>
      </c>
      <c r="E471" s="1" t="s">
        <v>66</v>
      </c>
      <c r="F471" s="1">
        <v>1</v>
      </c>
    </row>
    <row r="472" spans="1:6" x14ac:dyDescent="0.25">
      <c r="A472" s="1">
        <v>122</v>
      </c>
      <c r="B472" s="8" t="s">
        <v>188</v>
      </c>
      <c r="C472" s="1" t="s">
        <v>65</v>
      </c>
      <c r="D472" s="25">
        <v>38</v>
      </c>
      <c r="E472" s="1" t="s">
        <v>69</v>
      </c>
      <c r="F472" s="1">
        <v>0</v>
      </c>
    </row>
    <row r="473" spans="1:6" x14ac:dyDescent="0.25">
      <c r="A473" s="1">
        <v>124</v>
      </c>
      <c r="B473" s="8" t="s">
        <v>190</v>
      </c>
      <c r="C473" s="1" t="s">
        <v>65</v>
      </c>
      <c r="D473" s="25">
        <v>58</v>
      </c>
      <c r="E473" s="1" t="s">
        <v>66</v>
      </c>
      <c r="F473" s="1">
        <v>1</v>
      </c>
    </row>
    <row r="474" spans="1:6" x14ac:dyDescent="0.25">
      <c r="A474" s="1">
        <v>833</v>
      </c>
      <c r="B474" s="8" t="s">
        <v>899</v>
      </c>
      <c r="C474" s="1" t="s">
        <v>671</v>
      </c>
      <c r="D474" s="25">
        <v>40</v>
      </c>
      <c r="E474" s="1" t="s">
        <v>69</v>
      </c>
      <c r="F474" s="1">
        <v>0</v>
      </c>
    </row>
    <row r="475" spans="1:6" x14ac:dyDescent="0.25">
      <c r="A475" s="1">
        <v>423</v>
      </c>
      <c r="B475" s="8" t="s">
        <v>490</v>
      </c>
      <c r="C475" s="1" t="s">
        <v>390</v>
      </c>
      <c r="D475" s="25">
        <v>50</v>
      </c>
      <c r="E475" s="1" t="s">
        <v>69</v>
      </c>
      <c r="F475" s="1">
        <v>0</v>
      </c>
    </row>
    <row r="476" spans="1:6" x14ac:dyDescent="0.25">
      <c r="A476" s="1">
        <v>126</v>
      </c>
      <c r="B476" s="8" t="s">
        <v>192</v>
      </c>
      <c r="C476" s="1" t="s">
        <v>65</v>
      </c>
      <c r="D476" s="25">
        <v>23</v>
      </c>
      <c r="E476" s="1" t="s">
        <v>69</v>
      </c>
      <c r="F476" s="1">
        <v>1</v>
      </c>
    </row>
    <row r="477" spans="1:6" x14ac:dyDescent="0.25">
      <c r="A477" s="1">
        <v>125</v>
      </c>
      <c r="B477" s="8" t="s">
        <v>191</v>
      </c>
      <c r="C477" s="1" t="s">
        <v>65</v>
      </c>
      <c r="D477" s="25">
        <v>45</v>
      </c>
      <c r="E477" s="1" t="s">
        <v>66</v>
      </c>
      <c r="F477" s="1">
        <v>1</v>
      </c>
    </row>
    <row r="478" spans="1:6" x14ac:dyDescent="0.25">
      <c r="A478" s="1">
        <v>834</v>
      </c>
      <c r="B478" s="8" t="s">
        <v>900</v>
      </c>
      <c r="C478" s="1" t="s">
        <v>671</v>
      </c>
      <c r="D478" s="25">
        <v>32</v>
      </c>
      <c r="E478" s="1" t="s">
        <v>69</v>
      </c>
      <c r="F478" s="1">
        <v>0</v>
      </c>
    </row>
    <row r="479" spans="1:6" x14ac:dyDescent="0.25">
      <c r="A479" s="1">
        <v>835</v>
      </c>
      <c r="B479" s="8" t="s">
        <v>901</v>
      </c>
      <c r="C479" s="1" t="s">
        <v>671</v>
      </c>
      <c r="E479" s="1" t="s">
        <v>69</v>
      </c>
      <c r="F479" s="1">
        <v>0</v>
      </c>
    </row>
    <row r="480" spans="1:6" x14ac:dyDescent="0.25">
      <c r="A480" s="1">
        <v>127</v>
      </c>
      <c r="B480" s="8" t="s">
        <v>193</v>
      </c>
      <c r="C480" s="1" t="s">
        <v>65</v>
      </c>
      <c r="D480" s="25">
        <v>46</v>
      </c>
      <c r="E480" s="1" t="s">
        <v>69</v>
      </c>
      <c r="F480" s="1">
        <v>0</v>
      </c>
    </row>
    <row r="481" spans="1:6" x14ac:dyDescent="0.25">
      <c r="A481" s="1">
        <v>836</v>
      </c>
      <c r="B481" s="8" t="s">
        <v>902</v>
      </c>
      <c r="C481" s="1" t="s">
        <v>671</v>
      </c>
      <c r="D481" s="25">
        <v>20</v>
      </c>
      <c r="E481" s="1" t="s">
        <v>69</v>
      </c>
      <c r="F481" s="1">
        <v>0</v>
      </c>
    </row>
    <row r="482" spans="1:6" x14ac:dyDescent="0.25">
      <c r="A482" s="1">
        <v>837</v>
      </c>
      <c r="B482" s="8" t="s">
        <v>903</v>
      </c>
      <c r="C482" s="1" t="s">
        <v>671</v>
      </c>
      <c r="D482" s="25">
        <v>37</v>
      </c>
      <c r="E482" s="1" t="s">
        <v>69</v>
      </c>
      <c r="F482" s="1">
        <v>0</v>
      </c>
    </row>
    <row r="483" spans="1:6" x14ac:dyDescent="0.25">
      <c r="A483" s="1">
        <v>838</v>
      </c>
      <c r="B483" s="8" t="s">
        <v>904</v>
      </c>
      <c r="C483" s="1" t="s">
        <v>671</v>
      </c>
      <c r="D483" s="25">
        <v>28</v>
      </c>
      <c r="E483" s="1" t="s">
        <v>69</v>
      </c>
      <c r="F483" s="1">
        <v>0</v>
      </c>
    </row>
    <row r="484" spans="1:6" x14ac:dyDescent="0.25">
      <c r="A484" s="1">
        <v>839</v>
      </c>
      <c r="B484" s="8" t="s">
        <v>905</v>
      </c>
      <c r="C484" s="1" t="s">
        <v>671</v>
      </c>
      <c r="D484" s="25">
        <v>19</v>
      </c>
      <c r="E484" s="1" t="s">
        <v>69</v>
      </c>
      <c r="F484" s="1">
        <v>0</v>
      </c>
    </row>
    <row r="485" spans="1:6" x14ac:dyDescent="0.25">
      <c r="A485" s="1">
        <v>840</v>
      </c>
      <c r="B485" s="8" t="s">
        <v>906</v>
      </c>
      <c r="C485" s="1" t="s">
        <v>671</v>
      </c>
      <c r="D485" s="25">
        <v>24</v>
      </c>
      <c r="E485" s="1" t="s">
        <v>66</v>
      </c>
      <c r="F485" s="1">
        <v>0</v>
      </c>
    </row>
    <row r="486" spans="1:6" x14ac:dyDescent="0.25">
      <c r="A486" s="1">
        <v>841</v>
      </c>
      <c r="B486" s="8" t="s">
        <v>907</v>
      </c>
      <c r="C486" s="1" t="s">
        <v>671</v>
      </c>
      <c r="D486" s="25">
        <v>17</v>
      </c>
      <c r="E486" s="1" t="s">
        <v>66</v>
      </c>
      <c r="F486" s="1">
        <v>0</v>
      </c>
    </row>
    <row r="487" spans="1:6" x14ac:dyDescent="0.25">
      <c r="A487" s="1">
        <v>842</v>
      </c>
      <c r="B487" s="8" t="s">
        <v>908</v>
      </c>
      <c r="C487" s="1" t="s">
        <v>671</v>
      </c>
      <c r="E487" s="1" t="s">
        <v>69</v>
      </c>
      <c r="F487" s="1">
        <v>0</v>
      </c>
    </row>
    <row r="488" spans="1:6" x14ac:dyDescent="0.25">
      <c r="A488" s="1">
        <v>843</v>
      </c>
      <c r="B488" s="8" t="s">
        <v>909</v>
      </c>
      <c r="C488" s="1" t="s">
        <v>671</v>
      </c>
      <c r="E488" s="1" t="s">
        <v>69</v>
      </c>
      <c r="F488" s="1">
        <v>0</v>
      </c>
    </row>
    <row r="489" spans="1:6" x14ac:dyDescent="0.25">
      <c r="A489" s="1">
        <v>844</v>
      </c>
      <c r="B489" s="8" t="s">
        <v>910</v>
      </c>
      <c r="C489" s="1" t="s">
        <v>671</v>
      </c>
      <c r="D489" s="25">
        <v>28</v>
      </c>
      <c r="E489" s="1" t="s">
        <v>69</v>
      </c>
      <c r="F489" s="1">
        <v>0</v>
      </c>
    </row>
    <row r="490" spans="1:6" x14ac:dyDescent="0.25">
      <c r="A490" s="1">
        <v>845</v>
      </c>
      <c r="B490" s="8" t="s">
        <v>911</v>
      </c>
      <c r="C490" s="1" t="s">
        <v>671</v>
      </c>
      <c r="D490" s="25">
        <v>24</v>
      </c>
      <c r="E490" s="1" t="s">
        <v>66</v>
      </c>
      <c r="F490" s="1">
        <v>1</v>
      </c>
    </row>
    <row r="491" spans="1:6" x14ac:dyDescent="0.25">
      <c r="A491" s="1">
        <v>424</v>
      </c>
      <c r="B491" s="8" t="s">
        <v>491</v>
      </c>
      <c r="C491" s="1" t="s">
        <v>390</v>
      </c>
      <c r="D491" s="25">
        <v>30</v>
      </c>
      <c r="E491" s="1" t="s">
        <v>69</v>
      </c>
      <c r="F491" s="1">
        <v>0</v>
      </c>
    </row>
    <row r="492" spans="1:6" x14ac:dyDescent="0.25">
      <c r="A492" s="1">
        <v>426</v>
      </c>
      <c r="B492" s="8" t="s">
        <v>493</v>
      </c>
      <c r="C492" s="1" t="s">
        <v>390</v>
      </c>
      <c r="D492" s="25">
        <v>1</v>
      </c>
      <c r="E492" s="1" t="s">
        <v>69</v>
      </c>
      <c r="F492" s="1">
        <v>1</v>
      </c>
    </row>
    <row r="493" spans="1:6" x14ac:dyDescent="0.25">
      <c r="A493" s="1">
        <v>425</v>
      </c>
      <c r="B493" s="8" t="s">
        <v>492</v>
      </c>
      <c r="C493" s="1" t="s">
        <v>390</v>
      </c>
      <c r="D493" s="25">
        <v>23</v>
      </c>
      <c r="E493" s="1" t="s">
        <v>66</v>
      </c>
      <c r="F493" s="1">
        <v>1</v>
      </c>
    </row>
    <row r="494" spans="1:6" x14ac:dyDescent="0.25">
      <c r="A494" s="1">
        <v>846</v>
      </c>
      <c r="B494" s="8" t="s">
        <v>912</v>
      </c>
      <c r="C494" s="1" t="s">
        <v>671</v>
      </c>
      <c r="D494" s="25">
        <v>20</v>
      </c>
      <c r="E494" s="1" t="s">
        <v>69</v>
      </c>
      <c r="F494" s="1">
        <v>0</v>
      </c>
    </row>
    <row r="495" spans="1:6" x14ac:dyDescent="0.25">
      <c r="A495" s="1">
        <v>847</v>
      </c>
      <c r="B495" s="8" t="s">
        <v>913</v>
      </c>
      <c r="C495" s="1" t="s">
        <v>671</v>
      </c>
      <c r="D495" s="25">
        <v>41</v>
      </c>
      <c r="E495" s="1" t="s">
        <v>69</v>
      </c>
      <c r="F495" s="1">
        <v>0</v>
      </c>
    </row>
    <row r="496" spans="1:6" x14ac:dyDescent="0.25">
      <c r="A496" s="1">
        <v>849</v>
      </c>
      <c r="B496" s="8" t="s">
        <v>915</v>
      </c>
      <c r="C496" s="1" t="s">
        <v>671</v>
      </c>
      <c r="D496" s="25">
        <v>26</v>
      </c>
      <c r="E496" s="1" t="s">
        <v>69</v>
      </c>
      <c r="F496" s="1">
        <v>0</v>
      </c>
    </row>
    <row r="497" spans="1:6" x14ac:dyDescent="0.25">
      <c r="A497" s="1">
        <v>850</v>
      </c>
      <c r="B497" s="8" t="s">
        <v>916</v>
      </c>
      <c r="C497" s="1" t="s">
        <v>671</v>
      </c>
      <c r="D497" s="25">
        <v>21</v>
      </c>
      <c r="E497" s="1" t="s">
        <v>69</v>
      </c>
      <c r="F497" s="1">
        <v>0</v>
      </c>
    </row>
    <row r="498" spans="1:6" x14ac:dyDescent="0.25">
      <c r="A498" s="1">
        <v>848</v>
      </c>
      <c r="B498" s="8" t="s">
        <v>914</v>
      </c>
      <c r="C498" s="1" t="s">
        <v>671</v>
      </c>
      <c r="D498" s="25">
        <v>45</v>
      </c>
      <c r="E498" s="1" t="s">
        <v>66</v>
      </c>
      <c r="F498" s="1">
        <v>1</v>
      </c>
    </row>
    <row r="499" spans="1:6" x14ac:dyDescent="0.25">
      <c r="A499" s="1">
        <v>427</v>
      </c>
      <c r="B499" s="8" t="s">
        <v>494</v>
      </c>
      <c r="C499" s="1" t="s">
        <v>390</v>
      </c>
      <c r="D499" s="25">
        <v>44</v>
      </c>
      <c r="E499" s="1" t="s">
        <v>69</v>
      </c>
      <c r="F499" s="1">
        <v>0</v>
      </c>
    </row>
    <row r="500" spans="1:6" x14ac:dyDescent="0.25">
      <c r="A500" s="1">
        <v>128</v>
      </c>
      <c r="B500" s="8" t="s">
        <v>194</v>
      </c>
      <c r="C500" s="1" t="s">
        <v>65</v>
      </c>
      <c r="D500" s="25">
        <v>25</v>
      </c>
      <c r="E500" s="1" t="s">
        <v>69</v>
      </c>
      <c r="F500" s="1">
        <v>1</v>
      </c>
    </row>
    <row r="501" spans="1:6" x14ac:dyDescent="0.25">
      <c r="A501" s="1">
        <v>129</v>
      </c>
      <c r="B501" s="8" t="s">
        <v>195</v>
      </c>
      <c r="C501" s="1" t="s">
        <v>65</v>
      </c>
      <c r="D501" s="25">
        <v>21</v>
      </c>
      <c r="E501" s="1" t="s">
        <v>66</v>
      </c>
      <c r="F501" s="1">
        <v>1</v>
      </c>
    </row>
    <row r="502" spans="1:6" x14ac:dyDescent="0.25">
      <c r="A502" s="1">
        <v>851</v>
      </c>
      <c r="B502" s="8" t="s">
        <v>917</v>
      </c>
      <c r="C502" s="1" t="s">
        <v>671</v>
      </c>
      <c r="E502" s="1" t="s">
        <v>66</v>
      </c>
      <c r="F502" s="1">
        <v>0</v>
      </c>
    </row>
    <row r="503" spans="1:6" x14ac:dyDescent="0.25">
      <c r="A503" s="1">
        <v>852</v>
      </c>
      <c r="B503" s="8" t="s">
        <v>918</v>
      </c>
      <c r="C503" s="1" t="s">
        <v>671</v>
      </c>
      <c r="E503" s="1" t="s">
        <v>69</v>
      </c>
      <c r="F503" s="1">
        <v>0</v>
      </c>
    </row>
    <row r="504" spans="1:6" x14ac:dyDescent="0.25">
      <c r="A504" s="1">
        <v>429</v>
      </c>
      <c r="B504" s="8" t="s">
        <v>496</v>
      </c>
      <c r="C504" s="1" t="s">
        <v>390</v>
      </c>
      <c r="D504" s="25">
        <v>6</v>
      </c>
      <c r="E504" s="1" t="s">
        <v>66</v>
      </c>
      <c r="F504" s="1">
        <v>1</v>
      </c>
    </row>
    <row r="505" spans="1:6" x14ac:dyDescent="0.25">
      <c r="A505" s="1">
        <v>130</v>
      </c>
      <c r="B505" s="8" t="s">
        <v>196</v>
      </c>
      <c r="C505" s="1" t="s">
        <v>65</v>
      </c>
      <c r="D505" s="25">
        <v>48</v>
      </c>
      <c r="E505" s="1" t="s">
        <v>69</v>
      </c>
      <c r="F505" s="1">
        <v>1</v>
      </c>
    </row>
    <row r="506" spans="1:6" x14ac:dyDescent="0.25">
      <c r="A506" s="1">
        <v>131</v>
      </c>
      <c r="B506" s="8" t="s">
        <v>197</v>
      </c>
      <c r="C506" s="1" t="s">
        <v>65</v>
      </c>
      <c r="D506" s="25">
        <v>49</v>
      </c>
      <c r="E506" s="1" t="s">
        <v>66</v>
      </c>
      <c r="F506" s="1">
        <v>1</v>
      </c>
    </row>
    <row r="507" spans="1:6" x14ac:dyDescent="0.25">
      <c r="A507" s="1">
        <v>428</v>
      </c>
      <c r="B507" s="8" t="s">
        <v>495</v>
      </c>
      <c r="C507" s="1" t="s">
        <v>390</v>
      </c>
      <c r="D507" s="25">
        <v>28</v>
      </c>
      <c r="E507" s="1" t="s">
        <v>69</v>
      </c>
      <c r="F507" s="1">
        <v>0</v>
      </c>
    </row>
    <row r="508" spans="1:6" x14ac:dyDescent="0.25">
      <c r="A508" s="1">
        <v>306</v>
      </c>
      <c r="B508" s="8" t="s">
        <v>372</v>
      </c>
      <c r="C508" s="1" t="s">
        <v>65</v>
      </c>
      <c r="E508" s="1" t="s">
        <v>69</v>
      </c>
      <c r="F508" s="1">
        <v>0</v>
      </c>
    </row>
    <row r="509" spans="1:6" x14ac:dyDescent="0.25">
      <c r="A509" s="1">
        <v>430</v>
      </c>
      <c r="B509" s="8" t="s">
        <v>497</v>
      </c>
      <c r="C509" s="1" t="s">
        <v>390</v>
      </c>
      <c r="D509" s="25">
        <v>30</v>
      </c>
      <c r="E509" s="1" t="s">
        <v>69</v>
      </c>
      <c r="F509" s="1">
        <v>1</v>
      </c>
    </row>
    <row r="510" spans="1:6" x14ac:dyDescent="0.25">
      <c r="A510" s="1">
        <v>132</v>
      </c>
      <c r="B510" s="8" t="s">
        <v>198</v>
      </c>
      <c r="C510" s="1" t="s">
        <v>65</v>
      </c>
      <c r="D510" s="25">
        <v>45</v>
      </c>
      <c r="E510" s="1" t="s">
        <v>69</v>
      </c>
      <c r="F510" s="1">
        <v>0</v>
      </c>
    </row>
    <row r="511" spans="1:6" x14ac:dyDescent="0.25">
      <c r="A511" s="1">
        <v>431</v>
      </c>
      <c r="B511" s="8" t="s">
        <v>498</v>
      </c>
      <c r="C511" s="1" t="s">
        <v>390</v>
      </c>
      <c r="E511" s="1" t="s">
        <v>69</v>
      </c>
      <c r="F511" s="1">
        <v>0</v>
      </c>
    </row>
    <row r="512" spans="1:6" x14ac:dyDescent="0.25">
      <c r="A512" s="1">
        <v>133</v>
      </c>
      <c r="B512" s="8" t="s">
        <v>199</v>
      </c>
      <c r="C512" s="1" t="s">
        <v>65</v>
      </c>
      <c r="D512" s="25">
        <v>36</v>
      </c>
      <c r="E512" s="1" t="s">
        <v>66</v>
      </c>
      <c r="F512" s="1">
        <v>1</v>
      </c>
    </row>
    <row r="513" spans="1:6" x14ac:dyDescent="0.25">
      <c r="A513" s="1">
        <v>307</v>
      </c>
      <c r="B513" s="8" t="s">
        <v>373</v>
      </c>
      <c r="C513" s="1" t="s">
        <v>65</v>
      </c>
      <c r="D513" s="25">
        <v>40</v>
      </c>
      <c r="E513" s="1" t="s">
        <v>69</v>
      </c>
      <c r="F513" s="1">
        <v>0</v>
      </c>
    </row>
    <row r="514" spans="1:6" x14ac:dyDescent="0.25">
      <c r="A514" s="1">
        <v>434</v>
      </c>
      <c r="B514" s="8" t="s">
        <v>501</v>
      </c>
      <c r="C514" s="1" t="s">
        <v>390</v>
      </c>
      <c r="D514" s="25">
        <v>7</v>
      </c>
      <c r="E514" s="1" t="s">
        <v>66</v>
      </c>
      <c r="F514" s="1">
        <v>1</v>
      </c>
    </row>
    <row r="515" spans="1:6" x14ac:dyDescent="0.25">
      <c r="A515" s="1">
        <v>432</v>
      </c>
      <c r="B515" s="8" t="s">
        <v>499</v>
      </c>
      <c r="C515" s="1" t="s">
        <v>390</v>
      </c>
      <c r="D515" s="25">
        <v>43</v>
      </c>
      <c r="E515" s="1" t="s">
        <v>69</v>
      </c>
      <c r="F515" s="1">
        <v>0</v>
      </c>
    </row>
    <row r="516" spans="1:6" x14ac:dyDescent="0.25">
      <c r="A516" s="1">
        <v>853</v>
      </c>
      <c r="B516" s="8" t="s">
        <v>919</v>
      </c>
      <c r="C516" s="1" t="s">
        <v>671</v>
      </c>
      <c r="E516" s="1" t="s">
        <v>69</v>
      </c>
      <c r="F516" s="1">
        <v>0</v>
      </c>
    </row>
    <row r="517" spans="1:6" x14ac:dyDescent="0.25">
      <c r="A517" s="1">
        <v>433</v>
      </c>
      <c r="B517" s="8" t="s">
        <v>500</v>
      </c>
      <c r="C517" s="1" t="s">
        <v>390</v>
      </c>
      <c r="D517" s="25">
        <v>45</v>
      </c>
      <c r="E517" s="1" t="s">
        <v>66</v>
      </c>
      <c r="F517" s="1">
        <v>1</v>
      </c>
    </row>
    <row r="518" spans="1:6" x14ac:dyDescent="0.25">
      <c r="A518" s="1">
        <v>308</v>
      </c>
      <c r="B518" s="8" t="s">
        <v>374</v>
      </c>
      <c r="C518" s="1" t="s">
        <v>65</v>
      </c>
      <c r="E518" s="1" t="s">
        <v>69</v>
      </c>
      <c r="F518" s="1">
        <v>0</v>
      </c>
    </row>
    <row r="519" spans="1:6" x14ac:dyDescent="0.25">
      <c r="A519" s="1">
        <v>854</v>
      </c>
      <c r="B519" s="8" t="s">
        <v>920</v>
      </c>
      <c r="C519" s="1" t="s">
        <v>671</v>
      </c>
      <c r="E519" s="1" t="s">
        <v>69</v>
      </c>
      <c r="F519" s="1">
        <v>0</v>
      </c>
    </row>
    <row r="520" spans="1:6" x14ac:dyDescent="0.25">
      <c r="A520" s="1">
        <v>134</v>
      </c>
      <c r="B520" s="8" t="s">
        <v>200</v>
      </c>
      <c r="C520" s="1" t="s">
        <v>65</v>
      </c>
      <c r="E520" s="1" t="s">
        <v>69</v>
      </c>
      <c r="F520" s="1">
        <v>1</v>
      </c>
    </row>
    <row r="521" spans="1:6" x14ac:dyDescent="0.25">
      <c r="A521" s="1">
        <v>137</v>
      </c>
      <c r="B521" s="8" t="s">
        <v>203</v>
      </c>
      <c r="C521" s="1" t="s">
        <v>65</v>
      </c>
      <c r="D521" s="25">
        <v>24</v>
      </c>
      <c r="E521" s="1" t="s">
        <v>66</v>
      </c>
      <c r="F521" s="1">
        <v>1</v>
      </c>
    </row>
    <row r="522" spans="1:6" x14ac:dyDescent="0.25">
      <c r="A522" s="1">
        <v>135</v>
      </c>
      <c r="B522" s="8" t="s">
        <v>201</v>
      </c>
      <c r="C522" s="1" t="s">
        <v>65</v>
      </c>
      <c r="D522" s="25">
        <v>55</v>
      </c>
      <c r="E522" s="1" t="s">
        <v>69</v>
      </c>
      <c r="F522" s="1">
        <v>0</v>
      </c>
    </row>
    <row r="523" spans="1:6" x14ac:dyDescent="0.25">
      <c r="A523" s="1">
        <v>136</v>
      </c>
      <c r="B523" s="8" t="s">
        <v>202</v>
      </c>
      <c r="C523" s="1" t="s">
        <v>65</v>
      </c>
      <c r="D523" s="25">
        <v>52</v>
      </c>
      <c r="E523" s="1" t="s">
        <v>66</v>
      </c>
      <c r="F523" s="1">
        <v>1</v>
      </c>
    </row>
    <row r="524" spans="1:6" x14ac:dyDescent="0.25">
      <c r="A524" s="1">
        <v>138</v>
      </c>
      <c r="B524" s="8" t="s">
        <v>204</v>
      </c>
      <c r="C524" s="1" t="s">
        <v>65</v>
      </c>
      <c r="E524" s="1" t="s">
        <v>69</v>
      </c>
      <c r="F524" s="1">
        <v>0</v>
      </c>
    </row>
    <row r="525" spans="1:6" x14ac:dyDescent="0.25">
      <c r="A525" s="1">
        <v>855</v>
      </c>
      <c r="B525" s="8" t="s">
        <v>921</v>
      </c>
      <c r="C525" s="1" t="s">
        <v>671</v>
      </c>
      <c r="E525" s="1" t="s">
        <v>66</v>
      </c>
      <c r="F525" s="1">
        <v>0</v>
      </c>
    </row>
    <row r="526" spans="1:6" x14ac:dyDescent="0.25">
      <c r="A526" s="1">
        <v>856</v>
      </c>
      <c r="B526" s="8" t="s">
        <v>922</v>
      </c>
      <c r="C526" s="1" t="s">
        <v>671</v>
      </c>
      <c r="D526" s="25">
        <v>27</v>
      </c>
      <c r="E526" s="1" t="s">
        <v>69</v>
      </c>
      <c r="F526" s="1">
        <v>1</v>
      </c>
    </row>
    <row r="527" spans="1:6" x14ac:dyDescent="0.25">
      <c r="A527" s="1">
        <v>857</v>
      </c>
      <c r="B527" s="8" t="s">
        <v>923</v>
      </c>
      <c r="C527" s="1" t="s">
        <v>671</v>
      </c>
      <c r="E527" s="1" t="s">
        <v>69</v>
      </c>
      <c r="F527" s="1">
        <v>0</v>
      </c>
    </row>
    <row r="528" spans="1:6" x14ac:dyDescent="0.25">
      <c r="A528" s="1">
        <v>858</v>
      </c>
      <c r="B528" s="8" t="s">
        <v>924</v>
      </c>
      <c r="C528" s="1" t="s">
        <v>671</v>
      </c>
      <c r="D528" s="25">
        <v>18</v>
      </c>
      <c r="E528" s="1" t="s">
        <v>66</v>
      </c>
      <c r="F528" s="1">
        <v>0</v>
      </c>
    </row>
    <row r="529" spans="1:6" x14ac:dyDescent="0.25">
      <c r="A529" s="1">
        <v>859</v>
      </c>
      <c r="B529" s="8" t="s">
        <v>925</v>
      </c>
      <c r="C529" s="1" t="s">
        <v>671</v>
      </c>
      <c r="D529" s="25">
        <v>26</v>
      </c>
      <c r="E529" s="1" t="s">
        <v>66</v>
      </c>
      <c r="F529" s="1">
        <v>1</v>
      </c>
    </row>
    <row r="530" spans="1:6" x14ac:dyDescent="0.25">
      <c r="A530" s="1">
        <v>860</v>
      </c>
      <c r="B530" s="8" t="s">
        <v>926</v>
      </c>
      <c r="C530" s="1" t="s">
        <v>671</v>
      </c>
      <c r="D530" s="25">
        <v>23</v>
      </c>
      <c r="E530" s="1" t="s">
        <v>66</v>
      </c>
      <c r="F530" s="1">
        <v>0</v>
      </c>
    </row>
    <row r="531" spans="1:6" x14ac:dyDescent="0.25">
      <c r="A531" s="1">
        <v>861</v>
      </c>
      <c r="B531" s="8" t="s">
        <v>927</v>
      </c>
      <c r="C531" s="1" t="s">
        <v>671</v>
      </c>
      <c r="D531" s="25">
        <v>22</v>
      </c>
      <c r="E531" s="1" t="s">
        <v>66</v>
      </c>
      <c r="F531" s="1">
        <v>1</v>
      </c>
    </row>
    <row r="532" spans="1:6" x14ac:dyDescent="0.25">
      <c r="A532" s="1">
        <v>862</v>
      </c>
      <c r="B532" s="8" t="s">
        <v>928</v>
      </c>
      <c r="C532" s="1" t="s">
        <v>671</v>
      </c>
      <c r="E532" s="1" t="s">
        <v>66</v>
      </c>
      <c r="F532" s="1">
        <v>0</v>
      </c>
    </row>
    <row r="533" spans="1:6" x14ac:dyDescent="0.25">
      <c r="A533" s="1">
        <v>863</v>
      </c>
      <c r="B533" s="8" t="s">
        <v>929</v>
      </c>
      <c r="C533" s="1" t="s">
        <v>671</v>
      </c>
      <c r="E533" s="1" t="s">
        <v>69</v>
      </c>
      <c r="F533" s="1">
        <v>0</v>
      </c>
    </row>
    <row r="534" spans="1:6" x14ac:dyDescent="0.25">
      <c r="A534" s="1">
        <v>864</v>
      </c>
      <c r="B534" s="8" t="s">
        <v>930</v>
      </c>
      <c r="C534" s="1" t="s">
        <v>671</v>
      </c>
      <c r="E534" s="1" t="s">
        <v>66</v>
      </c>
      <c r="F534" s="1">
        <v>0</v>
      </c>
    </row>
    <row r="535" spans="1:6" x14ac:dyDescent="0.25">
      <c r="A535" s="1">
        <v>865</v>
      </c>
      <c r="B535" s="8" t="s">
        <v>931</v>
      </c>
      <c r="C535" s="1" t="s">
        <v>671</v>
      </c>
      <c r="D535" s="25">
        <v>28</v>
      </c>
      <c r="E535" s="1" t="s">
        <v>66</v>
      </c>
      <c r="F535" s="1">
        <v>0</v>
      </c>
    </row>
    <row r="536" spans="1:6" x14ac:dyDescent="0.25">
      <c r="A536" s="1">
        <v>435</v>
      </c>
      <c r="B536" s="8" t="s">
        <v>502</v>
      </c>
      <c r="C536" s="1" t="s">
        <v>390</v>
      </c>
      <c r="D536" s="25">
        <v>24</v>
      </c>
      <c r="E536" s="1" t="s">
        <v>66</v>
      </c>
      <c r="F536" s="1">
        <v>1</v>
      </c>
    </row>
    <row r="537" spans="1:6" x14ac:dyDescent="0.25">
      <c r="A537" s="1">
        <v>436</v>
      </c>
      <c r="B537" s="8" t="s">
        <v>503</v>
      </c>
      <c r="C537" s="1" t="s">
        <v>390</v>
      </c>
      <c r="D537" s="25">
        <v>24</v>
      </c>
      <c r="E537" s="1" t="s">
        <v>66</v>
      </c>
      <c r="F537" s="1">
        <v>1</v>
      </c>
    </row>
    <row r="538" spans="1:6" x14ac:dyDescent="0.25">
      <c r="A538" s="1">
        <v>437</v>
      </c>
      <c r="B538" s="8" t="s">
        <v>504</v>
      </c>
      <c r="C538" s="1" t="s">
        <v>390</v>
      </c>
      <c r="D538" s="25">
        <v>49</v>
      </c>
      <c r="E538" s="1" t="s">
        <v>69</v>
      </c>
      <c r="F538" s="1">
        <v>0</v>
      </c>
    </row>
    <row r="539" spans="1:6" x14ac:dyDescent="0.25">
      <c r="A539" s="1">
        <v>438</v>
      </c>
      <c r="B539" s="8" t="s">
        <v>505</v>
      </c>
      <c r="C539" s="1" t="s">
        <v>390</v>
      </c>
      <c r="D539" s="25">
        <v>48</v>
      </c>
      <c r="E539" s="1" t="s">
        <v>66</v>
      </c>
      <c r="F539" s="1">
        <v>1</v>
      </c>
    </row>
    <row r="540" spans="1:6" x14ac:dyDescent="0.25">
      <c r="A540" s="1">
        <v>439</v>
      </c>
      <c r="B540" s="8" t="s">
        <v>506</v>
      </c>
      <c r="C540" s="1" t="s">
        <v>390</v>
      </c>
      <c r="E540" s="1" t="s">
        <v>66</v>
      </c>
      <c r="F540" s="1">
        <v>1</v>
      </c>
    </row>
    <row r="541" spans="1:6" x14ac:dyDescent="0.25">
      <c r="A541" s="1">
        <v>440</v>
      </c>
      <c r="B541" s="8" t="s">
        <v>507</v>
      </c>
      <c r="C541" s="1" t="s">
        <v>390</v>
      </c>
      <c r="D541" s="25">
        <v>34</v>
      </c>
      <c r="E541" s="1" t="s">
        <v>69</v>
      </c>
      <c r="F541" s="1">
        <v>0</v>
      </c>
    </row>
    <row r="542" spans="1:6" x14ac:dyDescent="0.25">
      <c r="A542" s="1">
        <v>441</v>
      </c>
      <c r="B542" s="8" t="s">
        <v>508</v>
      </c>
      <c r="C542" s="1" t="s">
        <v>390</v>
      </c>
      <c r="D542" s="25">
        <v>32</v>
      </c>
      <c r="E542" s="1" t="s">
        <v>69</v>
      </c>
      <c r="F542" s="1">
        <v>0</v>
      </c>
    </row>
    <row r="543" spans="1:6" x14ac:dyDescent="0.25">
      <c r="A543" s="1">
        <v>442</v>
      </c>
      <c r="B543" s="8" t="s">
        <v>509</v>
      </c>
      <c r="C543" s="1" t="s">
        <v>390</v>
      </c>
      <c r="D543" s="25">
        <v>21</v>
      </c>
      <c r="E543" s="1" t="s">
        <v>69</v>
      </c>
      <c r="F543" s="1">
        <v>0</v>
      </c>
    </row>
    <row r="544" spans="1:6" x14ac:dyDescent="0.25">
      <c r="A544" s="1">
        <v>139</v>
      </c>
      <c r="B544" s="8" t="s">
        <v>205</v>
      </c>
      <c r="C544" s="1" t="s">
        <v>65</v>
      </c>
      <c r="E544" s="1" t="s">
        <v>69</v>
      </c>
      <c r="F544" s="1">
        <v>0</v>
      </c>
    </row>
    <row r="545" spans="1:6" x14ac:dyDescent="0.25">
      <c r="A545" s="1">
        <v>443</v>
      </c>
      <c r="B545" s="8" t="s">
        <v>510</v>
      </c>
      <c r="C545" s="1" t="s">
        <v>390</v>
      </c>
      <c r="D545" s="25">
        <v>18</v>
      </c>
      <c r="E545" s="1" t="s">
        <v>66</v>
      </c>
      <c r="F545" s="1">
        <v>0</v>
      </c>
    </row>
    <row r="546" spans="1:6" x14ac:dyDescent="0.25">
      <c r="A546" s="1">
        <v>140</v>
      </c>
      <c r="B546" s="8" t="s">
        <v>206</v>
      </c>
      <c r="C546" s="1" t="s">
        <v>65</v>
      </c>
      <c r="E546" s="1" t="s">
        <v>69</v>
      </c>
      <c r="F546" s="1">
        <v>0</v>
      </c>
    </row>
    <row r="547" spans="1:6" x14ac:dyDescent="0.25">
      <c r="A547" s="1">
        <v>141</v>
      </c>
      <c r="B547" s="8" t="s">
        <v>207</v>
      </c>
      <c r="C547" s="1" t="s">
        <v>65</v>
      </c>
      <c r="D547" s="25">
        <v>16</v>
      </c>
      <c r="E547" s="1" t="s">
        <v>66</v>
      </c>
      <c r="F547" s="1">
        <v>1</v>
      </c>
    </row>
    <row r="548" spans="1:6" x14ac:dyDescent="0.25">
      <c r="A548" s="1">
        <v>142</v>
      </c>
      <c r="B548" s="8" t="s">
        <v>208</v>
      </c>
      <c r="C548" s="1" t="s">
        <v>65</v>
      </c>
      <c r="D548" s="25">
        <v>44</v>
      </c>
      <c r="E548" s="1" t="s">
        <v>66</v>
      </c>
      <c r="F548" s="1">
        <v>1</v>
      </c>
    </row>
    <row r="549" spans="1:6" x14ac:dyDescent="0.25">
      <c r="A549" s="1">
        <v>867</v>
      </c>
      <c r="B549" s="8" t="s">
        <v>933</v>
      </c>
      <c r="C549" s="1" t="s">
        <v>671</v>
      </c>
      <c r="D549" s="25">
        <v>2</v>
      </c>
      <c r="E549" s="1" t="s">
        <v>66</v>
      </c>
      <c r="F549" s="1">
        <v>0</v>
      </c>
    </row>
    <row r="550" spans="1:6" x14ac:dyDescent="0.25">
      <c r="A550" s="1">
        <v>866</v>
      </c>
      <c r="B550" s="8" t="s">
        <v>932</v>
      </c>
      <c r="C550" s="1" t="s">
        <v>671</v>
      </c>
      <c r="D550" s="25">
        <v>22</v>
      </c>
      <c r="E550" s="1" t="s">
        <v>66</v>
      </c>
      <c r="F550" s="1">
        <v>1</v>
      </c>
    </row>
    <row r="551" spans="1:6" x14ac:dyDescent="0.25">
      <c r="A551" s="1">
        <v>446</v>
      </c>
      <c r="B551" s="8" t="s">
        <v>513</v>
      </c>
      <c r="C551" s="1" t="s">
        <v>390</v>
      </c>
      <c r="D551" s="25">
        <v>21</v>
      </c>
      <c r="E551" s="1" t="s">
        <v>66</v>
      </c>
      <c r="F551" s="1">
        <v>1</v>
      </c>
    </row>
    <row r="552" spans="1:6" x14ac:dyDescent="0.25">
      <c r="A552" s="1">
        <v>445</v>
      </c>
      <c r="B552" s="8" t="s">
        <v>512</v>
      </c>
      <c r="C552" s="1" t="s">
        <v>390</v>
      </c>
      <c r="D552" s="25">
        <v>23</v>
      </c>
      <c r="E552" s="1" t="s">
        <v>69</v>
      </c>
      <c r="F552" s="1">
        <v>0</v>
      </c>
    </row>
    <row r="553" spans="1:6" x14ac:dyDescent="0.25">
      <c r="A553" s="1">
        <v>447</v>
      </c>
      <c r="B553" s="8" t="s">
        <v>514</v>
      </c>
      <c r="C553" s="1" t="s">
        <v>390</v>
      </c>
      <c r="E553" s="1" t="s">
        <v>69</v>
      </c>
      <c r="F553" s="1">
        <v>0</v>
      </c>
    </row>
    <row r="554" spans="1:6" x14ac:dyDescent="0.25">
      <c r="A554" s="1">
        <v>444</v>
      </c>
      <c r="B554" s="8" t="s">
        <v>511</v>
      </c>
      <c r="C554" s="1" t="s">
        <v>390</v>
      </c>
      <c r="D554" s="25">
        <v>53</v>
      </c>
      <c r="E554" s="1" t="s">
        <v>66</v>
      </c>
      <c r="F554" s="1">
        <v>1</v>
      </c>
    </row>
    <row r="555" spans="1:6" x14ac:dyDescent="0.25">
      <c r="A555" s="1">
        <v>448</v>
      </c>
      <c r="B555" s="8" t="s">
        <v>515</v>
      </c>
      <c r="C555" s="1" t="s">
        <v>390</v>
      </c>
      <c r="D555" s="25">
        <v>52</v>
      </c>
      <c r="E555" s="1" t="s">
        <v>69</v>
      </c>
      <c r="F555" s="1">
        <v>0</v>
      </c>
    </row>
    <row r="556" spans="1:6" x14ac:dyDescent="0.25">
      <c r="A556" s="1">
        <v>143</v>
      </c>
      <c r="B556" s="8" t="s">
        <v>209</v>
      </c>
      <c r="C556" s="1" t="s">
        <v>65</v>
      </c>
      <c r="D556" s="25">
        <v>51</v>
      </c>
      <c r="E556" s="1" t="s">
        <v>66</v>
      </c>
      <c r="F556" s="1">
        <v>1</v>
      </c>
    </row>
    <row r="557" spans="1:6" x14ac:dyDescent="0.25">
      <c r="A557" s="1">
        <v>449</v>
      </c>
      <c r="B557" s="8" t="s">
        <v>516</v>
      </c>
      <c r="C557" s="1" t="s">
        <v>390</v>
      </c>
      <c r="D557" s="25">
        <v>42</v>
      </c>
      <c r="E557" s="1" t="s">
        <v>69</v>
      </c>
      <c r="F557" s="1">
        <v>0</v>
      </c>
    </row>
    <row r="558" spans="1:6" x14ac:dyDescent="0.25">
      <c r="A558" s="1">
        <v>450</v>
      </c>
      <c r="B558" s="8" t="s">
        <v>517</v>
      </c>
      <c r="C558" s="1" t="s">
        <v>390</v>
      </c>
      <c r="D558" s="25">
        <v>36</v>
      </c>
      <c r="E558" s="1" t="s">
        <v>66</v>
      </c>
      <c r="F558" s="1">
        <v>1</v>
      </c>
    </row>
    <row r="559" spans="1:6" x14ac:dyDescent="0.25">
      <c r="A559" s="1">
        <v>868</v>
      </c>
      <c r="B559" s="8" t="s">
        <v>934</v>
      </c>
      <c r="C559" s="1" t="s">
        <v>671</v>
      </c>
      <c r="D559" s="25">
        <v>43</v>
      </c>
      <c r="E559" s="1" t="s">
        <v>69</v>
      </c>
      <c r="F559" s="1">
        <v>0</v>
      </c>
    </row>
    <row r="560" spans="1:6" x14ac:dyDescent="0.25">
      <c r="A560" s="1">
        <v>869</v>
      </c>
      <c r="B560" s="8" t="s">
        <v>935</v>
      </c>
      <c r="C560" s="1" t="s">
        <v>671</v>
      </c>
      <c r="E560" s="1" t="s">
        <v>69</v>
      </c>
      <c r="F560" s="1">
        <v>0</v>
      </c>
    </row>
    <row r="561" spans="1:6" x14ac:dyDescent="0.25">
      <c r="A561" s="1">
        <v>144</v>
      </c>
      <c r="B561" s="8" t="s">
        <v>210</v>
      </c>
      <c r="C561" s="1" t="s">
        <v>65</v>
      </c>
      <c r="D561" s="25">
        <v>42</v>
      </c>
      <c r="E561" s="1" t="s">
        <v>69</v>
      </c>
      <c r="F561" s="1">
        <v>0</v>
      </c>
    </row>
    <row r="562" spans="1:6" x14ac:dyDescent="0.25">
      <c r="A562" s="1">
        <v>145</v>
      </c>
      <c r="B562" s="8" t="s">
        <v>211</v>
      </c>
      <c r="C562" s="1" t="s">
        <v>65</v>
      </c>
      <c r="D562" s="25">
        <v>35</v>
      </c>
      <c r="E562" s="1" t="s">
        <v>66</v>
      </c>
      <c r="F562" s="1">
        <v>1</v>
      </c>
    </row>
    <row r="563" spans="1:6" x14ac:dyDescent="0.25">
      <c r="A563" s="1">
        <v>146</v>
      </c>
      <c r="B563" s="8" t="s">
        <v>212</v>
      </c>
      <c r="C563" s="1" t="s">
        <v>65</v>
      </c>
      <c r="D563" s="25">
        <v>35</v>
      </c>
      <c r="E563" s="1" t="s">
        <v>69</v>
      </c>
      <c r="F563" s="1">
        <v>1</v>
      </c>
    </row>
    <row r="564" spans="1:6" x14ac:dyDescent="0.25">
      <c r="A564" s="1">
        <v>870</v>
      </c>
      <c r="B564" s="8" t="s">
        <v>936</v>
      </c>
      <c r="C564" s="1" t="s">
        <v>671</v>
      </c>
      <c r="D564" s="25">
        <v>27</v>
      </c>
      <c r="E564" s="1" t="s">
        <v>66</v>
      </c>
      <c r="F564" s="1">
        <v>1</v>
      </c>
    </row>
    <row r="565" spans="1:6" x14ac:dyDescent="0.25">
      <c r="A565" s="1">
        <v>451</v>
      </c>
      <c r="B565" s="8" t="s">
        <v>518</v>
      </c>
      <c r="C565" s="1" t="s">
        <v>390</v>
      </c>
      <c r="D565" s="25">
        <v>21</v>
      </c>
      <c r="E565" s="1" t="s">
        <v>69</v>
      </c>
      <c r="F565" s="1">
        <v>0</v>
      </c>
    </row>
    <row r="566" spans="1:6" x14ac:dyDescent="0.25">
      <c r="A566" s="1">
        <v>871</v>
      </c>
      <c r="B566" s="8" t="s">
        <v>937</v>
      </c>
      <c r="C566" s="1" t="s">
        <v>671</v>
      </c>
      <c r="E566" s="1" t="s">
        <v>69</v>
      </c>
      <c r="F566" s="1">
        <v>0</v>
      </c>
    </row>
    <row r="567" spans="1:6" x14ac:dyDescent="0.25">
      <c r="A567" s="1">
        <v>452</v>
      </c>
      <c r="B567" s="8" t="s">
        <v>519</v>
      </c>
      <c r="C567" s="1" t="s">
        <v>390</v>
      </c>
      <c r="D567" s="25">
        <v>41</v>
      </c>
      <c r="E567" s="1" t="s">
        <v>69</v>
      </c>
      <c r="F567" s="1">
        <v>1</v>
      </c>
    </row>
    <row r="568" spans="1:6" x14ac:dyDescent="0.25">
      <c r="A568" s="1">
        <v>872</v>
      </c>
      <c r="B568" s="8" t="s">
        <v>938</v>
      </c>
      <c r="C568" s="1" t="s">
        <v>671</v>
      </c>
      <c r="E568" s="1" t="s">
        <v>66</v>
      </c>
      <c r="F568" s="1">
        <v>1</v>
      </c>
    </row>
    <row r="569" spans="1:6" x14ac:dyDescent="0.25">
      <c r="A569" s="1">
        <v>453</v>
      </c>
      <c r="B569" s="8" t="s">
        <v>520</v>
      </c>
      <c r="C569" s="1" t="s">
        <v>390</v>
      </c>
      <c r="E569" s="1" t="s">
        <v>69</v>
      </c>
      <c r="F569" s="1">
        <v>0</v>
      </c>
    </row>
    <row r="570" spans="1:6" x14ac:dyDescent="0.25">
      <c r="A570" s="1">
        <v>454</v>
      </c>
      <c r="B570" s="8" t="s">
        <v>521</v>
      </c>
      <c r="C570" s="1" t="s">
        <v>390</v>
      </c>
      <c r="E570" s="1" t="s">
        <v>66</v>
      </c>
      <c r="F570" s="1">
        <v>0</v>
      </c>
    </row>
    <row r="571" spans="1:6" x14ac:dyDescent="0.25">
      <c r="A571" s="1">
        <v>147</v>
      </c>
      <c r="B571" s="8" t="s">
        <v>213</v>
      </c>
      <c r="C571" s="1" t="s">
        <v>65</v>
      </c>
      <c r="D571" s="25">
        <v>38</v>
      </c>
      <c r="E571" s="1" t="s">
        <v>69</v>
      </c>
      <c r="F571" s="1">
        <v>1</v>
      </c>
    </row>
    <row r="572" spans="1:6" x14ac:dyDescent="0.25">
      <c r="A572" s="1">
        <v>149</v>
      </c>
      <c r="B572" s="8" t="s">
        <v>215</v>
      </c>
      <c r="C572" s="1" t="s">
        <v>65</v>
      </c>
      <c r="E572" s="1" t="s">
        <v>69</v>
      </c>
      <c r="F572" s="1">
        <v>0</v>
      </c>
    </row>
    <row r="573" spans="1:6" x14ac:dyDescent="0.25">
      <c r="A573" s="1">
        <v>148</v>
      </c>
      <c r="B573" s="8" t="s">
        <v>214</v>
      </c>
      <c r="C573" s="1" t="s">
        <v>65</v>
      </c>
      <c r="D573" s="25">
        <v>35</v>
      </c>
      <c r="E573" s="1" t="s">
        <v>66</v>
      </c>
      <c r="F573" s="1">
        <v>1</v>
      </c>
    </row>
    <row r="574" spans="1:6" x14ac:dyDescent="0.25">
      <c r="A574" s="1">
        <v>873</v>
      </c>
      <c r="B574" s="8" t="s">
        <v>939</v>
      </c>
      <c r="C574" s="1" t="s">
        <v>671</v>
      </c>
      <c r="D574" s="25">
        <v>42</v>
      </c>
      <c r="E574" s="1" t="s">
        <v>69</v>
      </c>
      <c r="F574" s="1">
        <v>0</v>
      </c>
    </row>
    <row r="575" spans="1:6" x14ac:dyDescent="0.25">
      <c r="A575" s="1">
        <v>455</v>
      </c>
      <c r="B575" s="8" t="s">
        <v>522</v>
      </c>
      <c r="C575" s="1" t="s">
        <v>390</v>
      </c>
      <c r="D575" s="25">
        <v>33</v>
      </c>
      <c r="E575" s="1" t="s">
        <v>69</v>
      </c>
      <c r="F575" s="1">
        <v>0</v>
      </c>
    </row>
    <row r="576" spans="1:6" x14ac:dyDescent="0.25">
      <c r="A576" s="1">
        <v>874</v>
      </c>
      <c r="B576" s="8" t="s">
        <v>940</v>
      </c>
      <c r="C576" s="1" t="s">
        <v>671</v>
      </c>
      <c r="E576" s="1" t="s">
        <v>69</v>
      </c>
      <c r="F576" s="1">
        <v>1</v>
      </c>
    </row>
    <row r="577" spans="1:6" x14ac:dyDescent="0.25">
      <c r="A577" s="1">
        <v>309</v>
      </c>
      <c r="B577" s="8" t="s">
        <v>375</v>
      </c>
      <c r="C577" s="1" t="s">
        <v>65</v>
      </c>
      <c r="E577" s="1" t="s">
        <v>66</v>
      </c>
      <c r="F577" s="1">
        <v>1</v>
      </c>
    </row>
    <row r="578" spans="1:6" x14ac:dyDescent="0.25">
      <c r="A578" s="1">
        <v>456</v>
      </c>
      <c r="B578" s="8" t="s">
        <v>523</v>
      </c>
      <c r="C578" s="1" t="s">
        <v>390</v>
      </c>
      <c r="D578" s="25">
        <v>17</v>
      </c>
      <c r="E578" s="1" t="s">
        <v>66</v>
      </c>
      <c r="F578" s="1">
        <v>1</v>
      </c>
    </row>
    <row r="579" spans="1:6" x14ac:dyDescent="0.25">
      <c r="A579" s="1">
        <v>875</v>
      </c>
      <c r="B579" s="8" t="s">
        <v>941</v>
      </c>
      <c r="C579" s="1" t="s">
        <v>671</v>
      </c>
      <c r="E579" s="1" t="s">
        <v>69</v>
      </c>
      <c r="F579" s="1">
        <v>0</v>
      </c>
    </row>
    <row r="580" spans="1:6" x14ac:dyDescent="0.25">
      <c r="A580" s="1">
        <v>876</v>
      </c>
      <c r="B580" s="8" t="s">
        <v>942</v>
      </c>
      <c r="C580" s="1" t="s">
        <v>671</v>
      </c>
      <c r="D580" s="25">
        <v>27</v>
      </c>
      <c r="E580" s="1" t="s">
        <v>66</v>
      </c>
      <c r="F580" s="1">
        <v>0</v>
      </c>
    </row>
    <row r="581" spans="1:6" x14ac:dyDescent="0.25">
      <c r="A581" s="1">
        <v>877</v>
      </c>
      <c r="B581" s="8" t="s">
        <v>943</v>
      </c>
      <c r="C581" s="1" t="s">
        <v>671</v>
      </c>
      <c r="D581" s="25">
        <v>25</v>
      </c>
      <c r="E581" s="1" t="s">
        <v>66</v>
      </c>
      <c r="F581" s="1">
        <v>0</v>
      </c>
    </row>
    <row r="582" spans="1:6" x14ac:dyDescent="0.25">
      <c r="A582" s="1">
        <v>150</v>
      </c>
      <c r="B582" s="8" t="s">
        <v>216</v>
      </c>
      <c r="C582" s="1" t="s">
        <v>65</v>
      </c>
      <c r="D582" s="25">
        <v>50</v>
      </c>
      <c r="E582" s="1" t="s">
        <v>66</v>
      </c>
      <c r="F582" s="1">
        <v>0</v>
      </c>
    </row>
    <row r="583" spans="1:6" x14ac:dyDescent="0.25">
      <c r="A583" s="1">
        <v>151</v>
      </c>
      <c r="B583" s="8" t="s">
        <v>217</v>
      </c>
      <c r="C583" s="1" t="s">
        <v>65</v>
      </c>
      <c r="D583" s="25">
        <v>49</v>
      </c>
      <c r="E583" s="1" t="s">
        <v>69</v>
      </c>
      <c r="F583" s="1">
        <v>1</v>
      </c>
    </row>
    <row r="584" spans="1:6" x14ac:dyDescent="0.25">
      <c r="A584" s="1">
        <v>878</v>
      </c>
      <c r="B584" s="8" t="s">
        <v>944</v>
      </c>
      <c r="C584" s="1" t="s">
        <v>671</v>
      </c>
      <c r="E584" s="1" t="s">
        <v>69</v>
      </c>
      <c r="F584" s="1">
        <v>0</v>
      </c>
    </row>
    <row r="585" spans="1:6" x14ac:dyDescent="0.25">
      <c r="A585" s="1">
        <v>457</v>
      </c>
      <c r="B585" s="8" t="s">
        <v>524</v>
      </c>
      <c r="C585" s="1" t="s">
        <v>390</v>
      </c>
      <c r="E585" s="1" t="s">
        <v>69</v>
      </c>
      <c r="F585" s="1">
        <v>0</v>
      </c>
    </row>
    <row r="586" spans="1:6" x14ac:dyDescent="0.25">
      <c r="A586" s="1">
        <v>458</v>
      </c>
      <c r="B586" s="8" t="s">
        <v>525</v>
      </c>
      <c r="C586" s="1" t="s">
        <v>390</v>
      </c>
      <c r="E586" s="1" t="s">
        <v>66</v>
      </c>
      <c r="F586" s="1">
        <v>1</v>
      </c>
    </row>
    <row r="587" spans="1:6" x14ac:dyDescent="0.25">
      <c r="A587" s="1">
        <v>879</v>
      </c>
      <c r="B587" s="8" t="s">
        <v>945</v>
      </c>
      <c r="C587" s="1" t="s">
        <v>671</v>
      </c>
      <c r="D587" s="25">
        <v>27</v>
      </c>
      <c r="E587" s="1" t="s">
        <v>69</v>
      </c>
      <c r="F587" s="1">
        <v>1</v>
      </c>
    </row>
    <row r="588" spans="1:6" x14ac:dyDescent="0.25">
      <c r="A588" s="1">
        <v>880</v>
      </c>
      <c r="B588" s="8" t="s">
        <v>946</v>
      </c>
      <c r="C588" s="1" t="s">
        <v>671</v>
      </c>
      <c r="E588" s="1" t="s">
        <v>69</v>
      </c>
      <c r="F588" s="1">
        <v>0</v>
      </c>
    </row>
    <row r="589" spans="1:6" x14ac:dyDescent="0.25">
      <c r="A589" s="1">
        <v>459</v>
      </c>
      <c r="B589" s="8" t="s">
        <v>526</v>
      </c>
      <c r="C589" s="1" t="s">
        <v>390</v>
      </c>
      <c r="E589" s="1" t="s">
        <v>69</v>
      </c>
      <c r="F589" s="1">
        <v>0</v>
      </c>
    </row>
    <row r="590" spans="1:6" x14ac:dyDescent="0.25">
      <c r="A590" s="1">
        <v>460</v>
      </c>
      <c r="B590" s="8" t="s">
        <v>527</v>
      </c>
      <c r="C590" s="1" t="s">
        <v>390</v>
      </c>
      <c r="E590" s="1" t="s">
        <v>69</v>
      </c>
      <c r="F590" s="1">
        <v>0</v>
      </c>
    </row>
    <row r="591" spans="1:6" x14ac:dyDescent="0.25">
      <c r="A591" s="1">
        <v>461</v>
      </c>
      <c r="B591" s="8" t="s">
        <v>528</v>
      </c>
      <c r="C591" s="1" t="s">
        <v>390</v>
      </c>
      <c r="E591" s="1" t="s">
        <v>69</v>
      </c>
      <c r="F591" s="1">
        <v>0</v>
      </c>
    </row>
    <row r="592" spans="1:6" x14ac:dyDescent="0.25">
      <c r="A592" s="1">
        <v>462</v>
      </c>
      <c r="B592" s="8" t="s">
        <v>529</v>
      </c>
      <c r="C592" s="1" t="s">
        <v>390</v>
      </c>
      <c r="E592" s="1" t="s">
        <v>69</v>
      </c>
      <c r="F592" s="1">
        <v>0</v>
      </c>
    </row>
    <row r="593" spans="1:6" x14ac:dyDescent="0.25">
      <c r="A593" s="1">
        <v>881</v>
      </c>
      <c r="B593" s="8" t="s">
        <v>947</v>
      </c>
      <c r="C593" s="1" t="s">
        <v>671</v>
      </c>
      <c r="D593" s="25">
        <v>19</v>
      </c>
      <c r="E593" s="1" t="s">
        <v>66</v>
      </c>
      <c r="F593" s="1">
        <v>1</v>
      </c>
    </row>
    <row r="594" spans="1:6" x14ac:dyDescent="0.25">
      <c r="A594" s="1">
        <v>882</v>
      </c>
      <c r="B594" s="8" t="s">
        <v>948</v>
      </c>
      <c r="C594" s="1" t="s">
        <v>671</v>
      </c>
      <c r="D594" s="25">
        <v>20</v>
      </c>
      <c r="E594" s="1" t="s">
        <v>69</v>
      </c>
      <c r="F594" s="1">
        <v>0</v>
      </c>
    </row>
    <row r="595" spans="1:6" x14ac:dyDescent="0.25">
      <c r="A595" s="1">
        <v>883</v>
      </c>
      <c r="B595" s="8" t="s">
        <v>949</v>
      </c>
      <c r="C595" s="1" t="s">
        <v>671</v>
      </c>
      <c r="D595" s="25">
        <v>48</v>
      </c>
      <c r="E595" s="1" t="s">
        <v>69</v>
      </c>
      <c r="F595" s="1">
        <v>0</v>
      </c>
    </row>
    <row r="596" spans="1:6" x14ac:dyDescent="0.25">
      <c r="A596" s="1">
        <v>884</v>
      </c>
      <c r="B596" s="8" t="s">
        <v>950</v>
      </c>
      <c r="C596" s="1" t="s">
        <v>671</v>
      </c>
      <c r="D596" s="25">
        <v>17</v>
      </c>
      <c r="E596" s="1" t="s">
        <v>69</v>
      </c>
      <c r="F596" s="1">
        <v>0</v>
      </c>
    </row>
    <row r="597" spans="1:6" x14ac:dyDescent="0.25">
      <c r="A597" s="1">
        <v>885</v>
      </c>
      <c r="B597" s="8" t="s">
        <v>951</v>
      </c>
      <c r="C597" s="1" t="s">
        <v>671</v>
      </c>
      <c r="E597" s="1" t="s">
        <v>66</v>
      </c>
      <c r="F597" s="1">
        <v>1</v>
      </c>
    </row>
    <row r="598" spans="1:6" x14ac:dyDescent="0.25">
      <c r="A598" s="1">
        <v>463</v>
      </c>
      <c r="B598" s="8" t="s">
        <v>530</v>
      </c>
      <c r="C598" s="1" t="s">
        <v>390</v>
      </c>
      <c r="D598" s="25">
        <v>23</v>
      </c>
      <c r="E598" s="1" t="s">
        <v>66</v>
      </c>
      <c r="F598" s="1">
        <v>1</v>
      </c>
    </row>
    <row r="599" spans="1:6" x14ac:dyDescent="0.25">
      <c r="A599" s="1">
        <v>886</v>
      </c>
      <c r="B599" s="8" t="s">
        <v>952</v>
      </c>
      <c r="C599" s="1" t="s">
        <v>671</v>
      </c>
      <c r="E599" s="1" t="s">
        <v>69</v>
      </c>
      <c r="F599" s="1">
        <v>0</v>
      </c>
    </row>
    <row r="600" spans="1:6" x14ac:dyDescent="0.25">
      <c r="A600" s="1">
        <v>887</v>
      </c>
      <c r="B600" s="8" t="s">
        <v>953</v>
      </c>
      <c r="C600" s="1" t="s">
        <v>671</v>
      </c>
      <c r="D600" s="25">
        <v>34</v>
      </c>
      <c r="E600" s="1" t="s">
        <v>69</v>
      </c>
      <c r="F600" s="1">
        <v>0</v>
      </c>
    </row>
    <row r="601" spans="1:6" x14ac:dyDescent="0.25">
      <c r="A601" s="1">
        <v>888</v>
      </c>
      <c r="B601" s="8" t="s">
        <v>954</v>
      </c>
      <c r="C601" s="1" t="s">
        <v>671</v>
      </c>
      <c r="D601" s="25">
        <v>22</v>
      </c>
      <c r="E601" s="1" t="s">
        <v>69</v>
      </c>
      <c r="F601" s="1">
        <v>0</v>
      </c>
    </row>
    <row r="602" spans="1:6" x14ac:dyDescent="0.25">
      <c r="A602" s="1">
        <v>889</v>
      </c>
      <c r="B602" s="8" t="s">
        <v>955</v>
      </c>
      <c r="C602" s="1" t="s">
        <v>671</v>
      </c>
      <c r="D602" s="25">
        <v>33</v>
      </c>
      <c r="E602" s="1" t="s">
        <v>69</v>
      </c>
      <c r="F602" s="1">
        <v>0</v>
      </c>
    </row>
    <row r="603" spans="1:6" x14ac:dyDescent="0.25">
      <c r="A603" s="1">
        <v>890</v>
      </c>
      <c r="B603" s="8" t="s">
        <v>956</v>
      </c>
      <c r="C603" s="1" t="s">
        <v>671</v>
      </c>
      <c r="D603" s="25">
        <v>32</v>
      </c>
      <c r="E603" s="1" t="s">
        <v>69</v>
      </c>
      <c r="F603" s="1">
        <v>1</v>
      </c>
    </row>
    <row r="604" spans="1:6" x14ac:dyDescent="0.25">
      <c r="A604" s="1">
        <v>891</v>
      </c>
      <c r="B604" s="8" t="s">
        <v>957</v>
      </c>
      <c r="C604" s="1" t="s">
        <v>671</v>
      </c>
      <c r="D604" s="25">
        <v>29</v>
      </c>
      <c r="E604" s="1" t="s">
        <v>69</v>
      </c>
      <c r="F604" s="1">
        <v>0</v>
      </c>
    </row>
    <row r="605" spans="1:6" x14ac:dyDescent="0.25">
      <c r="A605" s="1">
        <v>892</v>
      </c>
      <c r="B605" s="8" t="s">
        <v>958</v>
      </c>
      <c r="C605" s="1" t="s">
        <v>671</v>
      </c>
      <c r="D605" s="25">
        <v>26</v>
      </c>
      <c r="E605" s="1" t="s">
        <v>69</v>
      </c>
      <c r="F605" s="1">
        <v>1</v>
      </c>
    </row>
    <row r="606" spans="1:6" x14ac:dyDescent="0.25">
      <c r="A606" s="1">
        <v>896</v>
      </c>
      <c r="B606" s="8" t="s">
        <v>962</v>
      </c>
      <c r="C606" s="1" t="s">
        <v>671</v>
      </c>
      <c r="D606" s="25">
        <v>4</v>
      </c>
      <c r="E606" s="1" t="s">
        <v>69</v>
      </c>
      <c r="F606" s="1">
        <v>1</v>
      </c>
    </row>
    <row r="607" spans="1:6" x14ac:dyDescent="0.25">
      <c r="A607" s="1">
        <v>894</v>
      </c>
      <c r="B607" s="8" t="s">
        <v>960</v>
      </c>
      <c r="C607" s="1" t="s">
        <v>671</v>
      </c>
      <c r="D607" s="25">
        <v>1</v>
      </c>
      <c r="E607" s="1" t="s">
        <v>66</v>
      </c>
      <c r="F607" s="1">
        <v>1</v>
      </c>
    </row>
    <row r="608" spans="1:6" x14ac:dyDescent="0.25">
      <c r="A608" s="1">
        <v>893</v>
      </c>
      <c r="B608" s="8" t="s">
        <v>959</v>
      </c>
      <c r="C608" s="1" t="s">
        <v>671</v>
      </c>
      <c r="D608" s="25">
        <v>49</v>
      </c>
      <c r="E608" s="1" t="s">
        <v>69</v>
      </c>
      <c r="F608" s="1">
        <v>0</v>
      </c>
    </row>
    <row r="609" spans="1:6" x14ac:dyDescent="0.25">
      <c r="A609" s="1">
        <v>895</v>
      </c>
      <c r="B609" s="8" t="s">
        <v>961</v>
      </c>
      <c r="C609" s="1" t="s">
        <v>671</v>
      </c>
      <c r="D609" s="25">
        <v>33</v>
      </c>
      <c r="E609" s="1" t="s">
        <v>69</v>
      </c>
      <c r="F609" s="1">
        <v>0</v>
      </c>
    </row>
    <row r="610" spans="1:6" x14ac:dyDescent="0.25">
      <c r="A610" s="1">
        <v>898</v>
      </c>
      <c r="B610" s="8" t="s">
        <v>964</v>
      </c>
      <c r="C610" s="1" t="s">
        <v>671</v>
      </c>
      <c r="D610" s="25">
        <v>19</v>
      </c>
      <c r="E610" s="1" t="s">
        <v>69</v>
      </c>
      <c r="F610" s="1">
        <v>0</v>
      </c>
    </row>
    <row r="611" spans="1:6" x14ac:dyDescent="0.25">
      <c r="A611" s="1">
        <v>897</v>
      </c>
      <c r="B611" s="8" t="s">
        <v>963</v>
      </c>
      <c r="C611" s="1" t="s">
        <v>671</v>
      </c>
      <c r="D611" s="25">
        <v>24</v>
      </c>
      <c r="E611" s="1" t="s">
        <v>66</v>
      </c>
      <c r="F611" s="1">
        <v>0</v>
      </c>
    </row>
    <row r="612" spans="1:6" x14ac:dyDescent="0.25">
      <c r="A612" s="1">
        <v>902</v>
      </c>
      <c r="B612" s="8" t="s">
        <v>968</v>
      </c>
      <c r="C612" s="1" t="s">
        <v>671</v>
      </c>
      <c r="E612" s="1" t="s">
        <v>69</v>
      </c>
      <c r="F612" s="1">
        <v>0</v>
      </c>
    </row>
    <row r="613" spans="1:6" x14ac:dyDescent="0.25">
      <c r="A613" s="1">
        <v>901</v>
      </c>
      <c r="B613" s="8" t="s">
        <v>967</v>
      </c>
      <c r="C613" s="1" t="s">
        <v>671</v>
      </c>
      <c r="E613" s="1" t="s">
        <v>66</v>
      </c>
      <c r="F613" s="1">
        <v>0</v>
      </c>
    </row>
    <row r="614" spans="1:6" x14ac:dyDescent="0.25">
      <c r="A614" s="1">
        <v>899</v>
      </c>
      <c r="B614" s="8" t="s">
        <v>965</v>
      </c>
      <c r="C614" s="1" t="s">
        <v>671</v>
      </c>
      <c r="E614" s="1" t="s">
        <v>69</v>
      </c>
      <c r="F614" s="1">
        <v>0</v>
      </c>
    </row>
    <row r="615" spans="1:6" x14ac:dyDescent="0.25">
      <c r="A615" s="1">
        <v>900</v>
      </c>
      <c r="B615" s="8" t="s">
        <v>966</v>
      </c>
      <c r="C615" s="1" t="s">
        <v>671</v>
      </c>
      <c r="E615" s="1" t="s">
        <v>66</v>
      </c>
      <c r="F615" s="1">
        <v>0</v>
      </c>
    </row>
    <row r="616" spans="1:6" x14ac:dyDescent="0.25">
      <c r="A616" s="1">
        <v>152</v>
      </c>
      <c r="B616" s="8" t="s">
        <v>218</v>
      </c>
      <c r="C616" s="1" t="s">
        <v>65</v>
      </c>
      <c r="D616" s="25">
        <v>46</v>
      </c>
      <c r="E616" s="1" t="s">
        <v>69</v>
      </c>
      <c r="F616" s="1">
        <v>0</v>
      </c>
    </row>
    <row r="617" spans="1:6" x14ac:dyDescent="0.25">
      <c r="A617" s="1">
        <v>903</v>
      </c>
      <c r="B617" s="8" t="s">
        <v>969</v>
      </c>
      <c r="C617" s="1" t="s">
        <v>671</v>
      </c>
      <c r="E617" s="1" t="s">
        <v>69</v>
      </c>
      <c r="F617" s="1">
        <v>0</v>
      </c>
    </row>
    <row r="618" spans="1:6" x14ac:dyDescent="0.25">
      <c r="A618" s="1">
        <v>904</v>
      </c>
      <c r="B618" s="8" t="s">
        <v>970</v>
      </c>
      <c r="C618" s="1" t="s">
        <v>671</v>
      </c>
      <c r="D618" s="25">
        <v>32</v>
      </c>
      <c r="E618" s="1" t="s">
        <v>69</v>
      </c>
      <c r="F618" s="1">
        <v>1</v>
      </c>
    </row>
    <row r="619" spans="1:6" x14ac:dyDescent="0.25">
      <c r="A619" s="1">
        <v>905</v>
      </c>
      <c r="B619" s="8" t="s">
        <v>971</v>
      </c>
      <c r="C619" s="1" t="s">
        <v>671</v>
      </c>
      <c r="D619" s="25">
        <v>27</v>
      </c>
      <c r="E619" s="1" t="s">
        <v>69</v>
      </c>
      <c r="F619" s="1">
        <v>0</v>
      </c>
    </row>
    <row r="620" spans="1:6" x14ac:dyDescent="0.25">
      <c r="A620" s="1">
        <v>153</v>
      </c>
      <c r="B620" s="8" t="s">
        <v>219</v>
      </c>
      <c r="C620" s="1" t="s">
        <v>65</v>
      </c>
      <c r="E620" s="1" t="s">
        <v>69</v>
      </c>
      <c r="F620" s="1">
        <v>0</v>
      </c>
    </row>
    <row r="621" spans="1:6" x14ac:dyDescent="0.25">
      <c r="A621" s="1">
        <v>906</v>
      </c>
      <c r="B621" s="8" t="s">
        <v>972</v>
      </c>
      <c r="C621" s="1" t="s">
        <v>671</v>
      </c>
      <c r="D621" s="25">
        <v>21</v>
      </c>
      <c r="E621" s="1" t="s">
        <v>66</v>
      </c>
      <c r="F621" s="1">
        <v>0</v>
      </c>
    </row>
    <row r="622" spans="1:6" x14ac:dyDescent="0.25">
      <c r="A622" s="1">
        <v>908</v>
      </c>
      <c r="B622" s="8" t="s">
        <v>974</v>
      </c>
      <c r="C622" s="1" t="s">
        <v>671</v>
      </c>
      <c r="D622" s="25">
        <v>20</v>
      </c>
      <c r="E622" s="1" t="s">
        <v>66</v>
      </c>
      <c r="F622" s="1">
        <v>0</v>
      </c>
    </row>
    <row r="623" spans="1:6" x14ac:dyDescent="0.25">
      <c r="A623" s="1">
        <v>907</v>
      </c>
      <c r="B623" s="8" t="s">
        <v>973</v>
      </c>
      <c r="C623" s="1" t="s">
        <v>671</v>
      </c>
      <c r="D623" s="25">
        <v>32</v>
      </c>
      <c r="E623" s="1" t="s">
        <v>69</v>
      </c>
      <c r="F623" s="1">
        <v>1</v>
      </c>
    </row>
    <row r="624" spans="1:6" x14ac:dyDescent="0.25">
      <c r="A624" s="1">
        <v>909</v>
      </c>
      <c r="B624" s="8" t="s">
        <v>975</v>
      </c>
      <c r="C624" s="1" t="s">
        <v>671</v>
      </c>
      <c r="D624" s="25">
        <v>17</v>
      </c>
      <c r="E624" s="1" t="s">
        <v>69</v>
      </c>
      <c r="F624" s="1">
        <v>0</v>
      </c>
    </row>
    <row r="625" spans="1:6" x14ac:dyDescent="0.25">
      <c r="A625" s="1">
        <v>910</v>
      </c>
      <c r="B625" s="8" t="s">
        <v>976</v>
      </c>
      <c r="C625" s="1" t="s">
        <v>671</v>
      </c>
      <c r="D625" s="25">
        <v>21</v>
      </c>
      <c r="E625" s="1" t="s">
        <v>69</v>
      </c>
      <c r="F625" s="1">
        <v>0</v>
      </c>
    </row>
    <row r="626" spans="1:6" x14ac:dyDescent="0.25">
      <c r="A626" s="1">
        <v>464</v>
      </c>
      <c r="B626" s="8" t="s">
        <v>531</v>
      </c>
      <c r="C626" s="1" t="s">
        <v>390</v>
      </c>
      <c r="D626" s="25">
        <v>34</v>
      </c>
      <c r="E626" s="1" t="s">
        <v>69</v>
      </c>
      <c r="F626" s="1">
        <v>0</v>
      </c>
    </row>
    <row r="627" spans="1:6" x14ac:dyDescent="0.25">
      <c r="A627" s="1">
        <v>465</v>
      </c>
      <c r="B627" s="8" t="s">
        <v>532</v>
      </c>
      <c r="C627" s="1" t="s">
        <v>390</v>
      </c>
      <c r="E627" s="1" t="s">
        <v>66</v>
      </c>
      <c r="F627" s="1">
        <v>1</v>
      </c>
    </row>
    <row r="628" spans="1:6" x14ac:dyDescent="0.25">
      <c r="A628" s="1">
        <v>911</v>
      </c>
      <c r="B628" s="8" t="s">
        <v>977</v>
      </c>
      <c r="C628" s="1" t="s">
        <v>671</v>
      </c>
      <c r="D628" s="25">
        <v>30</v>
      </c>
      <c r="E628" s="1" t="s">
        <v>69</v>
      </c>
      <c r="F628" s="1">
        <v>0</v>
      </c>
    </row>
    <row r="629" spans="1:6" x14ac:dyDescent="0.25">
      <c r="A629" s="1">
        <v>912</v>
      </c>
      <c r="B629" s="8" t="s">
        <v>978</v>
      </c>
      <c r="C629" s="1" t="s">
        <v>671</v>
      </c>
      <c r="D629" s="25">
        <v>21</v>
      </c>
      <c r="E629" s="1" t="s">
        <v>69</v>
      </c>
      <c r="F629" s="1">
        <v>1</v>
      </c>
    </row>
    <row r="630" spans="1:6" x14ac:dyDescent="0.25">
      <c r="A630" s="1">
        <v>913</v>
      </c>
      <c r="B630" s="8" t="s">
        <v>979</v>
      </c>
      <c r="C630" s="1" t="s">
        <v>671</v>
      </c>
      <c r="D630" s="25">
        <v>23</v>
      </c>
      <c r="E630" s="1" t="s">
        <v>69</v>
      </c>
      <c r="F630" s="1">
        <v>0</v>
      </c>
    </row>
    <row r="631" spans="1:6" x14ac:dyDescent="0.25">
      <c r="A631" s="1">
        <v>914</v>
      </c>
      <c r="B631" s="8" t="s">
        <v>980</v>
      </c>
      <c r="C631" s="1" t="s">
        <v>671</v>
      </c>
      <c r="D631" s="25">
        <v>22</v>
      </c>
      <c r="E631" s="1" t="s">
        <v>69</v>
      </c>
      <c r="F631" s="1">
        <v>0</v>
      </c>
    </row>
    <row r="632" spans="1:6" x14ac:dyDescent="0.25">
      <c r="A632" s="1">
        <v>466</v>
      </c>
      <c r="B632" s="8" t="s">
        <v>533</v>
      </c>
      <c r="C632" s="1" t="s">
        <v>390</v>
      </c>
      <c r="D632" s="25">
        <v>22</v>
      </c>
      <c r="E632" s="1" t="s">
        <v>66</v>
      </c>
      <c r="F632" s="1">
        <v>0</v>
      </c>
    </row>
    <row r="633" spans="1:6" x14ac:dyDescent="0.25">
      <c r="A633" s="1">
        <v>915</v>
      </c>
      <c r="B633" s="8" t="s">
        <v>981</v>
      </c>
      <c r="C633" s="1" t="s">
        <v>671</v>
      </c>
      <c r="D633" s="25">
        <v>4</v>
      </c>
      <c r="E633" s="1" t="s">
        <v>66</v>
      </c>
      <c r="F633" s="1">
        <v>1</v>
      </c>
    </row>
    <row r="634" spans="1:6" x14ac:dyDescent="0.25">
      <c r="A634" s="1">
        <v>916</v>
      </c>
      <c r="B634" s="8" t="s">
        <v>982</v>
      </c>
      <c r="C634" s="1" t="s">
        <v>671</v>
      </c>
      <c r="D634" s="25">
        <v>39</v>
      </c>
      <c r="E634" s="1" t="s">
        <v>69</v>
      </c>
      <c r="F634" s="1">
        <v>0</v>
      </c>
    </row>
    <row r="635" spans="1:6" x14ac:dyDescent="0.25">
      <c r="A635" s="1">
        <v>917</v>
      </c>
      <c r="B635" s="8" t="s">
        <v>983</v>
      </c>
      <c r="C635" s="1" t="s">
        <v>671</v>
      </c>
      <c r="E635" s="1" t="s">
        <v>69</v>
      </c>
      <c r="F635" s="1">
        <v>0</v>
      </c>
    </row>
    <row r="636" spans="1:6" x14ac:dyDescent="0.25">
      <c r="A636" s="1">
        <v>468</v>
      </c>
      <c r="B636" s="8" t="s">
        <v>535</v>
      </c>
      <c r="C636" s="1" t="s">
        <v>390</v>
      </c>
      <c r="E636" s="1" t="s">
        <v>66</v>
      </c>
      <c r="F636" s="1">
        <v>1</v>
      </c>
    </row>
    <row r="637" spans="1:6" x14ac:dyDescent="0.25">
      <c r="A637" s="1">
        <v>918</v>
      </c>
      <c r="B637" s="8" t="s">
        <v>984</v>
      </c>
      <c r="C637" s="1" t="s">
        <v>671</v>
      </c>
      <c r="D637" s="25">
        <v>20</v>
      </c>
      <c r="E637" s="1" t="s">
        <v>69</v>
      </c>
      <c r="F637" s="1">
        <v>0</v>
      </c>
    </row>
    <row r="638" spans="1:6" x14ac:dyDescent="0.25">
      <c r="A638" s="1">
        <v>467</v>
      </c>
      <c r="B638" s="8" t="s">
        <v>534</v>
      </c>
      <c r="C638" s="1" t="s">
        <v>390</v>
      </c>
      <c r="E638" s="1" t="s">
        <v>69</v>
      </c>
      <c r="F638" s="1">
        <v>0</v>
      </c>
    </row>
    <row r="639" spans="1:6" x14ac:dyDescent="0.25">
      <c r="A639" s="1">
        <v>919</v>
      </c>
      <c r="B639" s="8" t="s">
        <v>985</v>
      </c>
      <c r="C639" s="1" t="s">
        <v>671</v>
      </c>
      <c r="E639" s="1" t="s">
        <v>69</v>
      </c>
      <c r="F639" s="1">
        <v>0</v>
      </c>
    </row>
    <row r="640" spans="1:6" x14ac:dyDescent="0.25">
      <c r="A640" s="1">
        <v>310</v>
      </c>
      <c r="B640" s="8" t="s">
        <v>376</v>
      </c>
      <c r="C640" s="1" t="s">
        <v>65</v>
      </c>
      <c r="D640" s="25">
        <v>32</v>
      </c>
      <c r="E640" s="1" t="s">
        <v>69</v>
      </c>
      <c r="F640" s="1">
        <v>0</v>
      </c>
    </row>
    <row r="641" spans="1:6" x14ac:dyDescent="0.25">
      <c r="A641" s="1">
        <v>920</v>
      </c>
      <c r="B641" s="8" t="s">
        <v>986</v>
      </c>
      <c r="C641" s="1" t="s">
        <v>671</v>
      </c>
      <c r="E641" s="1" t="s">
        <v>69</v>
      </c>
      <c r="F641" s="1">
        <v>0</v>
      </c>
    </row>
    <row r="642" spans="1:6" x14ac:dyDescent="0.25">
      <c r="A642" s="1">
        <v>921</v>
      </c>
      <c r="B642" s="8" t="s">
        <v>987</v>
      </c>
      <c r="C642" s="1" t="s">
        <v>671</v>
      </c>
      <c r="D642" s="25">
        <v>21</v>
      </c>
      <c r="E642" s="1" t="s">
        <v>66</v>
      </c>
      <c r="F642" s="1">
        <v>1</v>
      </c>
    </row>
    <row r="643" spans="1:6" x14ac:dyDescent="0.25">
      <c r="A643" s="1">
        <v>924</v>
      </c>
      <c r="B643" s="8" t="s">
        <v>989</v>
      </c>
      <c r="C643" s="1" t="s">
        <v>671</v>
      </c>
      <c r="D643" s="25">
        <v>21</v>
      </c>
      <c r="E643" s="1" t="s">
        <v>66</v>
      </c>
      <c r="F643" s="1">
        <v>1</v>
      </c>
    </row>
    <row r="644" spans="1:6" x14ac:dyDescent="0.25">
      <c r="A644" s="1">
        <v>923</v>
      </c>
      <c r="B644" s="8" t="s">
        <v>988</v>
      </c>
      <c r="C644" s="1" t="s">
        <v>671</v>
      </c>
      <c r="D644" s="25">
        <v>42</v>
      </c>
      <c r="E644" s="1" t="s">
        <v>69</v>
      </c>
      <c r="F644" s="1">
        <v>0</v>
      </c>
    </row>
    <row r="645" spans="1:6" x14ac:dyDescent="0.25">
      <c r="A645" s="1">
        <v>922</v>
      </c>
      <c r="B645" s="8" t="s">
        <v>988</v>
      </c>
      <c r="C645" s="1" t="s">
        <v>671</v>
      </c>
      <c r="D645" s="25">
        <v>44</v>
      </c>
      <c r="E645" s="1" t="s">
        <v>69</v>
      </c>
      <c r="F645" s="1">
        <v>0</v>
      </c>
    </row>
    <row r="646" spans="1:6" x14ac:dyDescent="0.25">
      <c r="A646" s="1">
        <v>469</v>
      </c>
      <c r="B646" s="8" t="s">
        <v>536</v>
      </c>
      <c r="C646" s="1" t="s">
        <v>390</v>
      </c>
      <c r="D646" s="25">
        <v>45</v>
      </c>
      <c r="E646" s="1" t="s">
        <v>66</v>
      </c>
      <c r="F646" s="1">
        <v>1</v>
      </c>
    </row>
    <row r="647" spans="1:6" x14ac:dyDescent="0.25">
      <c r="A647" s="1">
        <v>311</v>
      </c>
      <c r="B647" s="8" t="s">
        <v>377</v>
      </c>
      <c r="C647" s="1" t="s">
        <v>65</v>
      </c>
      <c r="E647" s="1" t="s">
        <v>66</v>
      </c>
      <c r="F647" s="1">
        <v>1</v>
      </c>
    </row>
    <row r="648" spans="1:6" x14ac:dyDescent="0.25">
      <c r="A648" s="1">
        <v>925</v>
      </c>
      <c r="B648" s="8" t="s">
        <v>990</v>
      </c>
      <c r="C648" s="1" t="s">
        <v>671</v>
      </c>
      <c r="D648" s="25">
        <v>24</v>
      </c>
      <c r="E648" s="1" t="s">
        <v>69</v>
      </c>
      <c r="F648" s="1">
        <v>0</v>
      </c>
    </row>
    <row r="649" spans="1:6" x14ac:dyDescent="0.25">
      <c r="A649" s="1">
        <v>154</v>
      </c>
      <c r="B649" s="8" t="s">
        <v>220</v>
      </c>
      <c r="C649" s="1" t="s">
        <v>65</v>
      </c>
      <c r="D649" s="25">
        <v>58</v>
      </c>
      <c r="E649" s="1" t="s">
        <v>69</v>
      </c>
      <c r="F649" s="1">
        <v>0</v>
      </c>
    </row>
    <row r="650" spans="1:6" x14ac:dyDescent="0.25">
      <c r="A650" s="1">
        <v>155</v>
      </c>
      <c r="B650" s="8" t="s">
        <v>221</v>
      </c>
      <c r="C650" s="1" t="s">
        <v>65</v>
      </c>
      <c r="D650" s="25">
        <v>41</v>
      </c>
      <c r="E650" s="1" t="s">
        <v>69</v>
      </c>
      <c r="F650" s="1">
        <v>0</v>
      </c>
    </row>
    <row r="651" spans="1:6" x14ac:dyDescent="0.25">
      <c r="A651" s="1">
        <v>156</v>
      </c>
      <c r="B651" s="8" t="s">
        <v>222</v>
      </c>
      <c r="C651" s="1" t="s">
        <v>65</v>
      </c>
      <c r="E651" s="1" t="s">
        <v>66</v>
      </c>
      <c r="F651" s="1">
        <v>1</v>
      </c>
    </row>
    <row r="652" spans="1:6" x14ac:dyDescent="0.25">
      <c r="A652" s="1">
        <v>926</v>
      </c>
      <c r="B652" s="8" t="s">
        <v>991</v>
      </c>
      <c r="C652" s="1" t="s">
        <v>671</v>
      </c>
      <c r="E652" s="1" t="s">
        <v>69</v>
      </c>
      <c r="F652" s="1">
        <v>0</v>
      </c>
    </row>
    <row r="653" spans="1:6" x14ac:dyDescent="0.25">
      <c r="A653" s="1">
        <v>928</v>
      </c>
      <c r="B653" s="8" t="s">
        <v>993</v>
      </c>
      <c r="C653" s="1" t="s">
        <v>671</v>
      </c>
      <c r="E653" s="1" t="s">
        <v>69</v>
      </c>
      <c r="F653" s="1">
        <v>0</v>
      </c>
    </row>
    <row r="654" spans="1:6" x14ac:dyDescent="0.25">
      <c r="A654" s="1">
        <v>927</v>
      </c>
      <c r="B654" s="8" t="s">
        <v>992</v>
      </c>
      <c r="C654" s="1" t="s">
        <v>671</v>
      </c>
      <c r="E654" s="1" t="s">
        <v>66</v>
      </c>
      <c r="F654" s="1">
        <v>0</v>
      </c>
    </row>
    <row r="655" spans="1:6" x14ac:dyDescent="0.25">
      <c r="A655" s="1">
        <v>929</v>
      </c>
      <c r="B655" s="8" t="s">
        <v>994</v>
      </c>
      <c r="C655" s="1" t="s">
        <v>671</v>
      </c>
      <c r="D655" s="25">
        <v>25</v>
      </c>
      <c r="E655" s="1" t="s">
        <v>69</v>
      </c>
      <c r="F655" s="1">
        <v>0</v>
      </c>
    </row>
    <row r="656" spans="1:6" x14ac:dyDescent="0.25">
      <c r="A656" s="1">
        <v>930</v>
      </c>
      <c r="B656" s="8" t="s">
        <v>995</v>
      </c>
      <c r="C656" s="1" t="s">
        <v>671</v>
      </c>
      <c r="D656" s="25">
        <v>22</v>
      </c>
      <c r="E656" s="1" t="s">
        <v>69</v>
      </c>
      <c r="F656" s="1">
        <v>0</v>
      </c>
    </row>
    <row r="657" spans="1:6" x14ac:dyDescent="0.25">
      <c r="A657" s="1">
        <v>931</v>
      </c>
      <c r="B657" s="8" t="s">
        <v>996</v>
      </c>
      <c r="C657" s="1" t="s">
        <v>671</v>
      </c>
      <c r="D657" s="25">
        <v>22</v>
      </c>
      <c r="E657" s="1" t="s">
        <v>69</v>
      </c>
      <c r="F657" s="1">
        <v>0</v>
      </c>
    </row>
    <row r="658" spans="1:6" x14ac:dyDescent="0.25">
      <c r="A658" s="1">
        <v>157</v>
      </c>
      <c r="B658" s="8" t="s">
        <v>223</v>
      </c>
      <c r="C658" s="1" t="s">
        <v>65</v>
      </c>
      <c r="D658" s="25">
        <v>42</v>
      </c>
      <c r="E658" s="1" t="s">
        <v>69</v>
      </c>
      <c r="F658" s="1">
        <v>1</v>
      </c>
    </row>
    <row r="659" spans="1:6" x14ac:dyDescent="0.25">
      <c r="A659" s="1">
        <v>158</v>
      </c>
      <c r="B659" s="8" t="s">
        <v>224</v>
      </c>
      <c r="C659" s="1" t="s">
        <v>65</v>
      </c>
      <c r="D659" s="25">
        <v>40</v>
      </c>
      <c r="E659" s="1" t="s">
        <v>66</v>
      </c>
      <c r="F659" s="1">
        <v>1</v>
      </c>
    </row>
    <row r="660" spans="1:6" x14ac:dyDescent="0.25">
      <c r="A660" s="1">
        <v>934</v>
      </c>
      <c r="B660" s="8" t="s">
        <v>999</v>
      </c>
      <c r="C660" s="1" t="s">
        <v>671</v>
      </c>
      <c r="D660" s="25">
        <v>4</v>
      </c>
      <c r="E660" s="1" t="s">
        <v>66</v>
      </c>
      <c r="F660" s="1">
        <v>1</v>
      </c>
    </row>
    <row r="661" spans="1:6" x14ac:dyDescent="0.25">
      <c r="A661" s="1">
        <v>935</v>
      </c>
      <c r="B661" s="8" t="s">
        <v>1000</v>
      </c>
      <c r="C661" s="1" t="s">
        <v>671</v>
      </c>
      <c r="D661" s="25">
        <v>22</v>
      </c>
      <c r="E661" s="1" t="s">
        <v>66</v>
      </c>
      <c r="F661" s="1">
        <v>0</v>
      </c>
    </row>
    <row r="662" spans="1:6" x14ac:dyDescent="0.25">
      <c r="A662" s="1">
        <v>932</v>
      </c>
      <c r="B662" s="8" t="s">
        <v>997</v>
      </c>
      <c r="C662" s="1" t="s">
        <v>671</v>
      </c>
      <c r="D662" s="25">
        <v>39</v>
      </c>
      <c r="E662" s="1" t="s">
        <v>69</v>
      </c>
      <c r="F662" s="1">
        <v>1</v>
      </c>
    </row>
    <row r="663" spans="1:6" x14ac:dyDescent="0.25">
      <c r="A663" s="1">
        <v>936</v>
      </c>
      <c r="B663" s="8" t="s">
        <v>1001</v>
      </c>
      <c r="C663" s="1" t="s">
        <v>671</v>
      </c>
      <c r="D663" s="25">
        <v>26</v>
      </c>
      <c r="E663" s="1" t="s">
        <v>69</v>
      </c>
      <c r="F663" s="1">
        <v>0</v>
      </c>
    </row>
    <row r="664" spans="1:6" x14ac:dyDescent="0.25">
      <c r="A664" s="1">
        <v>933</v>
      </c>
      <c r="B664" s="8" t="s">
        <v>998</v>
      </c>
      <c r="C664" s="1" t="s">
        <v>671</v>
      </c>
      <c r="D664" s="25">
        <v>26</v>
      </c>
      <c r="E664" s="1" t="s">
        <v>66</v>
      </c>
      <c r="F664" s="1">
        <v>0</v>
      </c>
    </row>
    <row r="665" spans="1:6" x14ac:dyDescent="0.25">
      <c r="A665" s="1">
        <v>470</v>
      </c>
      <c r="B665" s="8" t="s">
        <v>537</v>
      </c>
      <c r="C665" s="1" t="s">
        <v>390</v>
      </c>
      <c r="E665" s="1" t="s">
        <v>69</v>
      </c>
      <c r="F665" s="1">
        <v>0</v>
      </c>
    </row>
    <row r="666" spans="1:6" x14ac:dyDescent="0.25">
      <c r="A666" s="1">
        <v>159</v>
      </c>
      <c r="B666" s="8" t="s">
        <v>225</v>
      </c>
      <c r="C666" s="1" t="s">
        <v>65</v>
      </c>
      <c r="E666" s="1" t="s">
        <v>69</v>
      </c>
      <c r="F666" s="1">
        <v>0</v>
      </c>
    </row>
    <row r="667" spans="1:6" x14ac:dyDescent="0.25">
      <c r="A667" s="1">
        <v>937</v>
      </c>
      <c r="B667" s="8" t="s">
        <v>1002</v>
      </c>
      <c r="C667" s="1" t="s">
        <v>671</v>
      </c>
      <c r="D667" s="25">
        <v>1.5</v>
      </c>
      <c r="E667" s="1" t="s">
        <v>66</v>
      </c>
      <c r="F667" s="1">
        <v>0</v>
      </c>
    </row>
    <row r="668" spans="1:6" x14ac:dyDescent="0.25">
      <c r="A668" s="1">
        <v>939</v>
      </c>
      <c r="B668" s="8" t="s">
        <v>1004</v>
      </c>
      <c r="C668" s="1" t="s">
        <v>671</v>
      </c>
      <c r="D668" s="25">
        <v>18</v>
      </c>
      <c r="E668" s="1" t="s">
        <v>69</v>
      </c>
      <c r="F668" s="1">
        <v>0</v>
      </c>
    </row>
    <row r="669" spans="1:6" x14ac:dyDescent="0.25">
      <c r="A669" s="1">
        <v>938</v>
      </c>
      <c r="B669" s="8" t="s">
        <v>1003</v>
      </c>
      <c r="C669" s="1" t="s">
        <v>671</v>
      </c>
      <c r="D669" s="25">
        <v>36</v>
      </c>
      <c r="E669" s="1" t="s">
        <v>66</v>
      </c>
      <c r="F669" s="1">
        <v>0</v>
      </c>
    </row>
    <row r="670" spans="1:6" x14ac:dyDescent="0.25">
      <c r="A670" s="1">
        <v>471</v>
      </c>
      <c r="B670" s="8" t="s">
        <v>538</v>
      </c>
      <c r="C670" s="1" t="s">
        <v>390</v>
      </c>
      <c r="E670" s="1" t="s">
        <v>69</v>
      </c>
      <c r="F670" s="1">
        <v>0</v>
      </c>
    </row>
    <row r="671" spans="1:6" x14ac:dyDescent="0.25">
      <c r="A671" s="1">
        <v>940</v>
      </c>
      <c r="B671" s="8" t="s">
        <v>1005</v>
      </c>
      <c r="C671" s="1" t="s">
        <v>671</v>
      </c>
      <c r="E671" s="1" t="s">
        <v>69</v>
      </c>
      <c r="F671" s="1">
        <v>0</v>
      </c>
    </row>
    <row r="672" spans="1:6" x14ac:dyDescent="0.25">
      <c r="A672" s="1">
        <v>941</v>
      </c>
      <c r="B672" s="8" t="s">
        <v>1006</v>
      </c>
      <c r="C672" s="1" t="s">
        <v>671</v>
      </c>
      <c r="D672" s="25">
        <v>25</v>
      </c>
      <c r="E672" s="1" t="s">
        <v>69</v>
      </c>
      <c r="F672" s="1">
        <v>1</v>
      </c>
    </row>
    <row r="673" spans="1:6" x14ac:dyDescent="0.25">
      <c r="A673" s="1">
        <v>472</v>
      </c>
      <c r="B673" s="8" t="s">
        <v>539</v>
      </c>
      <c r="C673" s="1" t="s">
        <v>390</v>
      </c>
      <c r="D673" s="25">
        <v>31</v>
      </c>
      <c r="E673" s="1" t="s">
        <v>69</v>
      </c>
      <c r="F673" s="1">
        <v>0</v>
      </c>
    </row>
    <row r="674" spans="1:6" x14ac:dyDescent="0.25">
      <c r="A674" s="1">
        <v>942</v>
      </c>
      <c r="B674" s="8" t="s">
        <v>1007</v>
      </c>
      <c r="C674" s="1" t="s">
        <v>671</v>
      </c>
      <c r="E674" s="1" t="s">
        <v>69</v>
      </c>
      <c r="F674" s="1">
        <v>0</v>
      </c>
    </row>
    <row r="675" spans="1:6" x14ac:dyDescent="0.25">
      <c r="A675" s="1">
        <v>474</v>
      </c>
      <c r="B675" s="8" t="s">
        <v>541</v>
      </c>
      <c r="C675" s="1" t="s">
        <v>390</v>
      </c>
      <c r="D675" s="25">
        <v>26</v>
      </c>
      <c r="E675" s="1" t="s">
        <v>66</v>
      </c>
      <c r="F675" s="1">
        <v>0</v>
      </c>
    </row>
    <row r="676" spans="1:6" x14ac:dyDescent="0.25">
      <c r="A676" s="1">
        <v>473</v>
      </c>
      <c r="B676" s="8" t="s">
        <v>540</v>
      </c>
      <c r="C676" s="1" t="s">
        <v>390</v>
      </c>
      <c r="D676" s="25">
        <v>30</v>
      </c>
      <c r="E676" s="1" t="s">
        <v>69</v>
      </c>
      <c r="F676" s="1">
        <v>0</v>
      </c>
    </row>
    <row r="677" spans="1:6" x14ac:dyDescent="0.25">
      <c r="A677" s="1">
        <v>943</v>
      </c>
      <c r="B677" s="8" t="s">
        <v>1008</v>
      </c>
      <c r="C677" s="1" t="s">
        <v>671</v>
      </c>
      <c r="D677" s="25">
        <v>37</v>
      </c>
      <c r="E677" s="1" t="s">
        <v>66</v>
      </c>
      <c r="F677" s="1">
        <v>0</v>
      </c>
    </row>
    <row r="678" spans="1:6" x14ac:dyDescent="0.25">
      <c r="A678" s="1">
        <v>944</v>
      </c>
      <c r="B678" s="8" t="s">
        <v>1009</v>
      </c>
      <c r="C678" s="1" t="s">
        <v>671</v>
      </c>
      <c r="E678" s="1" t="s">
        <v>69</v>
      </c>
      <c r="F678" s="1">
        <v>0</v>
      </c>
    </row>
    <row r="679" spans="1:6" x14ac:dyDescent="0.25">
      <c r="A679" s="1">
        <v>945</v>
      </c>
      <c r="B679" s="8" t="s">
        <v>1010</v>
      </c>
      <c r="C679" s="1" t="s">
        <v>671</v>
      </c>
      <c r="E679" s="1" t="s">
        <v>69</v>
      </c>
      <c r="F679" s="1">
        <v>1</v>
      </c>
    </row>
    <row r="680" spans="1:6" x14ac:dyDescent="0.25">
      <c r="A680" s="1">
        <v>946</v>
      </c>
      <c r="B680" s="8" t="s">
        <v>1011</v>
      </c>
      <c r="C680" s="1" t="s">
        <v>671</v>
      </c>
      <c r="E680" s="1" t="s">
        <v>69</v>
      </c>
      <c r="F680" s="1">
        <v>0</v>
      </c>
    </row>
    <row r="681" spans="1:6" x14ac:dyDescent="0.25">
      <c r="A681" s="1">
        <v>475</v>
      </c>
      <c r="B681" s="8" t="s">
        <v>542</v>
      </c>
      <c r="C681" s="1" t="s">
        <v>390</v>
      </c>
      <c r="E681" s="1" t="s">
        <v>69</v>
      </c>
      <c r="F681" s="1">
        <v>0</v>
      </c>
    </row>
    <row r="682" spans="1:6" x14ac:dyDescent="0.25">
      <c r="A682" s="1">
        <v>947</v>
      </c>
      <c r="B682" s="8" t="s">
        <v>1012</v>
      </c>
      <c r="C682" s="1" t="s">
        <v>671</v>
      </c>
      <c r="D682" s="25">
        <v>22</v>
      </c>
      <c r="E682" s="1" t="s">
        <v>66</v>
      </c>
      <c r="F682" s="1">
        <v>1</v>
      </c>
    </row>
    <row r="683" spans="1:6" x14ac:dyDescent="0.25">
      <c r="A683" s="1">
        <v>948</v>
      </c>
      <c r="B683" s="8" t="s">
        <v>1013</v>
      </c>
      <c r="C683" s="1" t="s">
        <v>671</v>
      </c>
      <c r="D683" s="25">
        <v>20</v>
      </c>
      <c r="E683" s="1" t="s">
        <v>69</v>
      </c>
      <c r="F683" s="1">
        <v>0</v>
      </c>
    </row>
    <row r="684" spans="1:6" x14ac:dyDescent="0.25">
      <c r="A684" s="1">
        <v>949</v>
      </c>
      <c r="B684" s="8" t="s">
        <v>1014</v>
      </c>
      <c r="C684" s="1" t="s">
        <v>671</v>
      </c>
      <c r="D684" s="25">
        <v>26</v>
      </c>
      <c r="E684" s="1" t="s">
        <v>69</v>
      </c>
      <c r="F684" s="1">
        <v>1</v>
      </c>
    </row>
    <row r="685" spans="1:6" x14ac:dyDescent="0.25">
      <c r="A685" s="1">
        <v>479</v>
      </c>
      <c r="B685" s="8" t="s">
        <v>546</v>
      </c>
      <c r="C685" s="1" t="s">
        <v>390</v>
      </c>
      <c r="D685" s="25">
        <v>1</v>
      </c>
      <c r="E685" s="1" t="s">
        <v>66</v>
      </c>
      <c r="F685" s="1">
        <v>1</v>
      </c>
    </row>
    <row r="686" spans="1:6" x14ac:dyDescent="0.25">
      <c r="A686" s="1">
        <v>480</v>
      </c>
      <c r="B686" s="8" t="s">
        <v>547</v>
      </c>
      <c r="C686" s="1" t="s">
        <v>390</v>
      </c>
      <c r="D686" s="25">
        <v>3</v>
      </c>
      <c r="E686" s="1" t="s">
        <v>66</v>
      </c>
      <c r="F686" s="1">
        <v>1</v>
      </c>
    </row>
    <row r="687" spans="1:6" x14ac:dyDescent="0.25">
      <c r="A687" s="1">
        <v>477</v>
      </c>
      <c r="B687" s="8" t="s">
        <v>544</v>
      </c>
      <c r="C687" s="1" t="s">
        <v>390</v>
      </c>
      <c r="D687" s="25">
        <v>26</v>
      </c>
      <c r="E687" s="1" t="s">
        <v>69</v>
      </c>
      <c r="F687" s="1">
        <v>0</v>
      </c>
    </row>
    <row r="688" spans="1:6" x14ac:dyDescent="0.25">
      <c r="A688" s="1">
        <v>478</v>
      </c>
      <c r="B688" s="8" t="s">
        <v>545</v>
      </c>
      <c r="C688" s="1" t="s">
        <v>390</v>
      </c>
      <c r="D688" s="25">
        <v>22</v>
      </c>
      <c r="E688" s="1" t="s">
        <v>66</v>
      </c>
      <c r="F688" s="1">
        <v>1</v>
      </c>
    </row>
    <row r="689" spans="1:6" x14ac:dyDescent="0.25">
      <c r="A689" s="1">
        <v>950</v>
      </c>
      <c r="B689" s="8" t="s">
        <v>1015</v>
      </c>
      <c r="C689" s="1" t="s">
        <v>671</v>
      </c>
      <c r="D689" s="25">
        <v>29</v>
      </c>
      <c r="E689" s="1" t="s">
        <v>69</v>
      </c>
      <c r="F689" s="1">
        <v>0</v>
      </c>
    </row>
    <row r="690" spans="1:6" x14ac:dyDescent="0.25">
      <c r="A690" s="1">
        <v>951</v>
      </c>
      <c r="B690" s="8" t="s">
        <v>1016</v>
      </c>
      <c r="C690" s="1" t="s">
        <v>671</v>
      </c>
      <c r="D690" s="25">
        <v>29</v>
      </c>
      <c r="E690" s="1" t="s">
        <v>69</v>
      </c>
      <c r="F690" s="1">
        <v>0</v>
      </c>
    </row>
    <row r="691" spans="1:6" x14ac:dyDescent="0.25">
      <c r="A691" s="1">
        <v>952</v>
      </c>
      <c r="B691" s="8" t="s">
        <v>1017</v>
      </c>
      <c r="C691" s="1" t="s">
        <v>671</v>
      </c>
      <c r="D691" s="25">
        <v>22</v>
      </c>
      <c r="E691" s="1" t="s">
        <v>69</v>
      </c>
      <c r="F691" s="1">
        <v>0</v>
      </c>
    </row>
    <row r="692" spans="1:6" x14ac:dyDescent="0.25">
      <c r="A692" s="1">
        <v>160</v>
      </c>
      <c r="B692" s="8" t="s">
        <v>226</v>
      </c>
      <c r="C692" s="1" t="s">
        <v>65</v>
      </c>
      <c r="E692" s="1" t="s">
        <v>66</v>
      </c>
      <c r="F692" s="1">
        <v>1</v>
      </c>
    </row>
    <row r="693" spans="1:6" x14ac:dyDescent="0.25">
      <c r="A693" s="1">
        <v>953</v>
      </c>
      <c r="B693" s="8" t="s">
        <v>1018</v>
      </c>
      <c r="C693" s="1" t="s">
        <v>671</v>
      </c>
      <c r="E693" s="1" t="s">
        <v>69</v>
      </c>
      <c r="F693" s="1">
        <v>1</v>
      </c>
    </row>
    <row r="694" spans="1:6" x14ac:dyDescent="0.25">
      <c r="A694" s="1">
        <v>955</v>
      </c>
      <c r="B694" s="8" t="s">
        <v>1020</v>
      </c>
      <c r="C694" s="1" t="s">
        <v>671</v>
      </c>
      <c r="E694" s="1" t="s">
        <v>69</v>
      </c>
      <c r="F694" s="1">
        <v>0</v>
      </c>
    </row>
    <row r="695" spans="1:6" x14ac:dyDescent="0.25">
      <c r="A695" s="1">
        <v>956</v>
      </c>
      <c r="B695" s="8" t="s">
        <v>1021</v>
      </c>
      <c r="C695" s="1" t="s">
        <v>671</v>
      </c>
      <c r="E695" s="1" t="s">
        <v>66</v>
      </c>
      <c r="F695" s="1">
        <v>0</v>
      </c>
    </row>
    <row r="696" spans="1:6" x14ac:dyDescent="0.25">
      <c r="A696" s="1">
        <v>957</v>
      </c>
      <c r="B696" s="8" t="s">
        <v>1022</v>
      </c>
      <c r="C696" s="1" t="s">
        <v>671</v>
      </c>
      <c r="E696" s="1" t="s">
        <v>66</v>
      </c>
      <c r="F696" s="1">
        <v>0</v>
      </c>
    </row>
    <row r="697" spans="1:6" x14ac:dyDescent="0.25">
      <c r="A697" s="1">
        <v>958</v>
      </c>
      <c r="B697" s="8" t="s">
        <v>1023</v>
      </c>
      <c r="C697" s="1" t="s">
        <v>671</v>
      </c>
      <c r="E697" s="1" t="s">
        <v>66</v>
      </c>
      <c r="F697" s="1">
        <v>0</v>
      </c>
    </row>
    <row r="698" spans="1:6" x14ac:dyDescent="0.25">
      <c r="A698" s="1">
        <v>954</v>
      </c>
      <c r="B698" s="8" t="s">
        <v>1019</v>
      </c>
      <c r="C698" s="1" t="s">
        <v>671</v>
      </c>
      <c r="E698" s="1" t="s">
        <v>66</v>
      </c>
      <c r="F698" s="1">
        <v>0</v>
      </c>
    </row>
    <row r="699" spans="1:6" x14ac:dyDescent="0.25">
      <c r="A699" s="1">
        <v>481</v>
      </c>
      <c r="B699" s="8" t="s">
        <v>548</v>
      </c>
      <c r="C699" s="1" t="s">
        <v>390</v>
      </c>
      <c r="E699" s="1" t="s">
        <v>66</v>
      </c>
      <c r="F699" s="1">
        <v>1</v>
      </c>
    </row>
    <row r="700" spans="1:6" x14ac:dyDescent="0.25">
      <c r="A700" s="1">
        <v>959</v>
      </c>
      <c r="B700" s="8" t="s">
        <v>1024</v>
      </c>
      <c r="C700" s="1" t="s">
        <v>671</v>
      </c>
      <c r="D700" s="25">
        <v>32</v>
      </c>
      <c r="E700" s="1" t="s">
        <v>69</v>
      </c>
      <c r="F700" s="1">
        <v>0</v>
      </c>
    </row>
    <row r="701" spans="1:6" x14ac:dyDescent="0.25">
      <c r="A701" s="1">
        <v>482</v>
      </c>
      <c r="B701" s="8" t="s">
        <v>549</v>
      </c>
      <c r="C701" s="1" t="s">
        <v>390</v>
      </c>
      <c r="E701" s="1" t="s">
        <v>66</v>
      </c>
      <c r="F701" s="1">
        <v>1</v>
      </c>
    </row>
    <row r="702" spans="1:6" x14ac:dyDescent="0.25">
      <c r="A702" s="1">
        <v>960</v>
      </c>
      <c r="B702" s="8" t="s">
        <v>1025</v>
      </c>
      <c r="C702" s="1" t="s">
        <v>671</v>
      </c>
      <c r="E702" s="1" t="s">
        <v>69</v>
      </c>
      <c r="F702" s="1">
        <v>0</v>
      </c>
    </row>
    <row r="703" spans="1:6" x14ac:dyDescent="0.25">
      <c r="A703" s="1">
        <v>961</v>
      </c>
      <c r="B703" s="8" t="s">
        <v>1026</v>
      </c>
      <c r="C703" s="1" t="s">
        <v>671</v>
      </c>
      <c r="D703" s="25">
        <v>21</v>
      </c>
      <c r="E703" s="1" t="s">
        <v>69</v>
      </c>
      <c r="F703" s="1">
        <v>0</v>
      </c>
    </row>
    <row r="704" spans="1:6" x14ac:dyDescent="0.25">
      <c r="A704" s="1">
        <v>962</v>
      </c>
      <c r="B704" s="8" t="s">
        <v>1027</v>
      </c>
      <c r="C704" s="1" t="s">
        <v>671</v>
      </c>
      <c r="D704" s="25">
        <v>21</v>
      </c>
      <c r="E704" s="1" t="s">
        <v>66</v>
      </c>
      <c r="F704" s="1">
        <v>0</v>
      </c>
    </row>
    <row r="705" spans="1:6" x14ac:dyDescent="0.25">
      <c r="A705" s="1">
        <v>476</v>
      </c>
      <c r="B705" s="8" t="s">
        <v>543</v>
      </c>
      <c r="C705" s="1" t="s">
        <v>390</v>
      </c>
      <c r="D705" s="25">
        <v>34</v>
      </c>
      <c r="E705" s="1" t="s">
        <v>66</v>
      </c>
      <c r="F705" s="1">
        <v>1</v>
      </c>
    </row>
    <row r="706" spans="1:6" x14ac:dyDescent="0.25">
      <c r="A706" s="1">
        <v>963</v>
      </c>
      <c r="B706" s="8" t="s">
        <v>1028</v>
      </c>
      <c r="C706" s="1" t="s">
        <v>671</v>
      </c>
      <c r="D706" s="25">
        <v>36</v>
      </c>
      <c r="E706" s="1" t="s">
        <v>69</v>
      </c>
      <c r="F706" s="1">
        <v>0</v>
      </c>
    </row>
    <row r="707" spans="1:6" x14ac:dyDescent="0.25">
      <c r="A707" s="1">
        <v>312</v>
      </c>
      <c r="B707" s="8" t="s">
        <v>378</v>
      </c>
      <c r="C707" s="1" t="s">
        <v>65</v>
      </c>
      <c r="E707" s="1" t="s">
        <v>66</v>
      </c>
      <c r="F707" s="1">
        <v>1</v>
      </c>
    </row>
    <row r="708" spans="1:6" x14ac:dyDescent="0.25">
      <c r="A708" s="1">
        <v>313</v>
      </c>
      <c r="B708" s="8" t="s">
        <v>379</v>
      </c>
      <c r="C708" s="1" t="s">
        <v>65</v>
      </c>
      <c r="E708" s="1" t="s">
        <v>69</v>
      </c>
      <c r="F708" s="1">
        <v>0</v>
      </c>
    </row>
    <row r="709" spans="1:6" x14ac:dyDescent="0.25">
      <c r="A709" s="1">
        <v>964</v>
      </c>
      <c r="B709" s="8" t="s">
        <v>1029</v>
      </c>
      <c r="C709" s="1" t="s">
        <v>671</v>
      </c>
      <c r="D709" s="25">
        <v>39</v>
      </c>
      <c r="E709" s="1" t="s">
        <v>69</v>
      </c>
      <c r="F709" s="1">
        <v>0</v>
      </c>
    </row>
    <row r="710" spans="1:6" x14ac:dyDescent="0.25">
      <c r="A710" s="1">
        <v>483</v>
      </c>
      <c r="B710" s="8" t="s">
        <v>550</v>
      </c>
      <c r="C710" s="1" t="s">
        <v>390</v>
      </c>
      <c r="E710" s="1" t="s">
        <v>69</v>
      </c>
      <c r="F710" s="1">
        <v>0</v>
      </c>
    </row>
    <row r="711" spans="1:6" x14ac:dyDescent="0.25">
      <c r="A711" s="1">
        <v>161</v>
      </c>
      <c r="B711" s="8" t="s">
        <v>227</v>
      </c>
      <c r="C711" s="1" t="s">
        <v>65</v>
      </c>
      <c r="E711" s="1" t="s">
        <v>69</v>
      </c>
      <c r="F711" s="1">
        <v>0</v>
      </c>
    </row>
    <row r="712" spans="1:6" x14ac:dyDescent="0.25">
      <c r="A712" s="1">
        <v>484</v>
      </c>
      <c r="B712" s="8" t="s">
        <v>551</v>
      </c>
      <c r="C712" s="1" t="s">
        <v>390</v>
      </c>
      <c r="D712" s="25">
        <v>25</v>
      </c>
      <c r="E712" s="1" t="s">
        <v>69</v>
      </c>
      <c r="F712" s="1">
        <v>0</v>
      </c>
    </row>
    <row r="713" spans="1:6" x14ac:dyDescent="0.25">
      <c r="A713" s="1">
        <v>1312</v>
      </c>
      <c r="B713" s="8" t="s">
        <v>1377</v>
      </c>
      <c r="C713" s="1" t="s">
        <v>671</v>
      </c>
      <c r="D713" s="25">
        <v>24</v>
      </c>
      <c r="E713" s="1" t="s">
        <v>69</v>
      </c>
      <c r="F713" s="1">
        <v>0</v>
      </c>
    </row>
    <row r="714" spans="1:6" x14ac:dyDescent="0.25">
      <c r="A714" s="1">
        <v>965</v>
      </c>
      <c r="B714" s="8" t="s">
        <v>1030</v>
      </c>
      <c r="C714" s="1" t="s">
        <v>671</v>
      </c>
      <c r="D714" s="25">
        <v>25</v>
      </c>
      <c r="E714" s="1" t="s">
        <v>66</v>
      </c>
      <c r="F714" s="1">
        <v>0</v>
      </c>
    </row>
    <row r="715" spans="1:6" x14ac:dyDescent="0.25">
      <c r="A715" s="1">
        <v>966</v>
      </c>
      <c r="B715" s="8" t="s">
        <v>1031</v>
      </c>
      <c r="C715" s="1" t="s">
        <v>671</v>
      </c>
      <c r="D715" s="25">
        <v>45</v>
      </c>
      <c r="E715" s="1" t="s">
        <v>66</v>
      </c>
      <c r="F715" s="1">
        <v>0</v>
      </c>
    </row>
    <row r="716" spans="1:6" x14ac:dyDescent="0.25">
      <c r="A716" s="1">
        <v>162</v>
      </c>
      <c r="B716" s="8" t="s">
        <v>228</v>
      </c>
      <c r="C716" s="1" t="s">
        <v>65</v>
      </c>
      <c r="D716" s="25">
        <v>42</v>
      </c>
      <c r="E716" s="1" t="s">
        <v>69</v>
      </c>
      <c r="F716" s="1">
        <v>0</v>
      </c>
    </row>
    <row r="717" spans="1:6" x14ac:dyDescent="0.25">
      <c r="A717" s="1">
        <v>967</v>
      </c>
      <c r="B717" s="8" t="s">
        <v>1032</v>
      </c>
      <c r="C717" s="1" t="s">
        <v>671</v>
      </c>
      <c r="D717" s="25">
        <v>36</v>
      </c>
      <c r="E717" s="1" t="s">
        <v>69</v>
      </c>
      <c r="F717" s="1">
        <v>0</v>
      </c>
    </row>
    <row r="718" spans="1:6" x14ac:dyDescent="0.25">
      <c r="A718" s="1">
        <v>968</v>
      </c>
      <c r="B718" s="8" t="s">
        <v>1033</v>
      </c>
      <c r="C718" s="1" t="s">
        <v>671</v>
      </c>
      <c r="D718" s="25">
        <v>30</v>
      </c>
      <c r="E718" s="1" t="s">
        <v>66</v>
      </c>
      <c r="F718" s="1">
        <v>0</v>
      </c>
    </row>
    <row r="719" spans="1:6" x14ac:dyDescent="0.25">
      <c r="A719" s="1">
        <v>969</v>
      </c>
      <c r="B719" s="8" t="s">
        <v>1034</v>
      </c>
      <c r="C719" s="1" t="s">
        <v>671</v>
      </c>
      <c r="D719" s="25">
        <v>20</v>
      </c>
      <c r="E719" s="1" t="s">
        <v>69</v>
      </c>
      <c r="F719" s="1">
        <v>1</v>
      </c>
    </row>
    <row r="720" spans="1:6" x14ac:dyDescent="0.25">
      <c r="A720" s="1">
        <v>163</v>
      </c>
      <c r="B720" s="8" t="s">
        <v>229</v>
      </c>
      <c r="C720" s="1" t="s">
        <v>65</v>
      </c>
      <c r="D720" s="25">
        <v>55</v>
      </c>
      <c r="E720" s="1" t="s">
        <v>66</v>
      </c>
      <c r="F720" s="1">
        <v>1</v>
      </c>
    </row>
    <row r="721" spans="1:6" x14ac:dyDescent="0.25">
      <c r="A721" s="1">
        <v>970</v>
      </c>
      <c r="B721" s="8" t="s">
        <v>1035</v>
      </c>
      <c r="C721" s="1" t="s">
        <v>671</v>
      </c>
      <c r="E721" s="1" t="s">
        <v>69</v>
      </c>
      <c r="F721" s="1">
        <v>0</v>
      </c>
    </row>
    <row r="722" spans="1:6" x14ac:dyDescent="0.25">
      <c r="A722" s="1">
        <v>165</v>
      </c>
      <c r="B722" s="8" t="s">
        <v>231</v>
      </c>
      <c r="C722" s="1" t="s">
        <v>65</v>
      </c>
      <c r="D722" s="25">
        <v>16</v>
      </c>
      <c r="E722" s="1" t="s">
        <v>66</v>
      </c>
      <c r="F722" s="1">
        <v>1</v>
      </c>
    </row>
    <row r="723" spans="1:6" x14ac:dyDescent="0.25">
      <c r="A723" s="1">
        <v>164</v>
      </c>
      <c r="B723" s="8" t="s">
        <v>230</v>
      </c>
      <c r="C723" s="1" t="s">
        <v>65</v>
      </c>
      <c r="D723" s="25">
        <v>50</v>
      </c>
      <c r="E723" s="1" t="s">
        <v>66</v>
      </c>
      <c r="F723" s="1">
        <v>1</v>
      </c>
    </row>
    <row r="724" spans="1:6" x14ac:dyDescent="0.25">
      <c r="A724" s="1">
        <v>971</v>
      </c>
      <c r="B724" s="8" t="s">
        <v>1036</v>
      </c>
      <c r="C724" s="1" t="s">
        <v>671</v>
      </c>
      <c r="E724" s="1" t="s">
        <v>69</v>
      </c>
      <c r="F724" s="1">
        <v>0</v>
      </c>
    </row>
    <row r="725" spans="1:6" x14ac:dyDescent="0.25">
      <c r="A725" s="1">
        <v>485</v>
      </c>
      <c r="B725" s="8" t="s">
        <v>552</v>
      </c>
      <c r="C725" s="1" t="s">
        <v>390</v>
      </c>
      <c r="E725" s="1" t="s">
        <v>69</v>
      </c>
      <c r="F725" s="1">
        <v>0</v>
      </c>
    </row>
    <row r="726" spans="1:6" x14ac:dyDescent="0.25">
      <c r="A726" s="1">
        <v>166</v>
      </c>
      <c r="B726" s="8" t="s">
        <v>232</v>
      </c>
      <c r="C726" s="1" t="s">
        <v>65</v>
      </c>
      <c r="E726" s="1" t="s">
        <v>69</v>
      </c>
      <c r="F726" s="1">
        <v>0</v>
      </c>
    </row>
    <row r="727" spans="1:6" x14ac:dyDescent="0.25">
      <c r="A727" s="1">
        <v>972</v>
      </c>
      <c r="B727" s="8" t="s">
        <v>1037</v>
      </c>
      <c r="C727" s="1" t="s">
        <v>671</v>
      </c>
      <c r="E727" s="1" t="s">
        <v>69</v>
      </c>
      <c r="F727" s="1">
        <v>0</v>
      </c>
    </row>
    <row r="728" spans="1:6" x14ac:dyDescent="0.25">
      <c r="A728" s="1">
        <v>973</v>
      </c>
      <c r="B728" s="8" t="s">
        <v>1038</v>
      </c>
      <c r="C728" s="1" t="s">
        <v>671</v>
      </c>
      <c r="E728" s="1" t="s">
        <v>69</v>
      </c>
      <c r="F728" s="1">
        <v>0</v>
      </c>
    </row>
    <row r="729" spans="1:6" x14ac:dyDescent="0.25">
      <c r="A729" s="1">
        <v>974</v>
      </c>
      <c r="B729" s="8" t="s">
        <v>1039</v>
      </c>
      <c r="C729" s="1" t="s">
        <v>671</v>
      </c>
      <c r="E729" s="1" t="s">
        <v>66</v>
      </c>
      <c r="F729" s="1">
        <v>0</v>
      </c>
    </row>
    <row r="730" spans="1:6" x14ac:dyDescent="0.25">
      <c r="A730" s="1">
        <v>975</v>
      </c>
      <c r="B730" s="8" t="s">
        <v>1040</v>
      </c>
      <c r="C730" s="1" t="s">
        <v>671</v>
      </c>
      <c r="E730" s="1" t="s">
        <v>69</v>
      </c>
      <c r="F730" s="1">
        <v>0</v>
      </c>
    </row>
    <row r="731" spans="1:6" x14ac:dyDescent="0.25">
      <c r="A731" s="1">
        <v>167</v>
      </c>
      <c r="B731" s="8" t="s">
        <v>233</v>
      </c>
      <c r="C731" s="1" t="s">
        <v>65</v>
      </c>
      <c r="D731" s="25">
        <v>29</v>
      </c>
      <c r="E731" s="1" t="s">
        <v>69</v>
      </c>
      <c r="F731" s="1">
        <v>0</v>
      </c>
    </row>
    <row r="732" spans="1:6" x14ac:dyDescent="0.25">
      <c r="A732" s="1">
        <v>168</v>
      </c>
      <c r="B732" s="8" t="s">
        <v>234</v>
      </c>
      <c r="C732" s="1" t="s">
        <v>65</v>
      </c>
      <c r="D732" s="25">
        <v>21</v>
      </c>
      <c r="E732" s="1" t="s">
        <v>66</v>
      </c>
      <c r="F732" s="1">
        <v>1</v>
      </c>
    </row>
    <row r="733" spans="1:6" x14ac:dyDescent="0.25">
      <c r="A733" s="1">
        <v>169</v>
      </c>
      <c r="B733" s="8" t="s">
        <v>235</v>
      </c>
      <c r="C733" s="1" t="s">
        <v>65</v>
      </c>
      <c r="D733" s="25">
        <v>30</v>
      </c>
      <c r="E733" s="1" t="s">
        <v>69</v>
      </c>
      <c r="F733" s="1">
        <v>0</v>
      </c>
    </row>
    <row r="734" spans="1:6" x14ac:dyDescent="0.25">
      <c r="A734" s="1">
        <v>486</v>
      </c>
      <c r="B734" s="8" t="s">
        <v>553</v>
      </c>
      <c r="C734" s="1" t="s">
        <v>390</v>
      </c>
      <c r="D734" s="25">
        <v>48</v>
      </c>
      <c r="E734" s="1" t="s">
        <v>69</v>
      </c>
      <c r="F734" s="1">
        <v>0</v>
      </c>
    </row>
    <row r="735" spans="1:6" x14ac:dyDescent="0.25">
      <c r="A735" s="1">
        <v>487</v>
      </c>
      <c r="B735" s="8" t="s">
        <v>554</v>
      </c>
      <c r="C735" s="1" t="s">
        <v>390</v>
      </c>
      <c r="E735" s="1" t="s">
        <v>66</v>
      </c>
      <c r="F735" s="1">
        <v>1</v>
      </c>
    </row>
    <row r="736" spans="1:6" x14ac:dyDescent="0.25">
      <c r="A736" s="1">
        <v>976</v>
      </c>
      <c r="B736" s="8" t="s">
        <v>1041</v>
      </c>
      <c r="C736" s="1" t="s">
        <v>671</v>
      </c>
      <c r="E736" s="1" t="s">
        <v>69</v>
      </c>
      <c r="F736" s="1">
        <v>0</v>
      </c>
    </row>
    <row r="737" spans="1:6" x14ac:dyDescent="0.25">
      <c r="A737" s="1">
        <v>977</v>
      </c>
      <c r="B737" s="8" t="s">
        <v>1042</v>
      </c>
      <c r="C737" s="1" t="s">
        <v>671</v>
      </c>
      <c r="E737" s="1" t="s">
        <v>69</v>
      </c>
      <c r="F737" s="1">
        <v>1</v>
      </c>
    </row>
    <row r="738" spans="1:6" x14ac:dyDescent="0.25">
      <c r="A738" s="1">
        <v>978</v>
      </c>
      <c r="B738" s="8" t="s">
        <v>1043</v>
      </c>
      <c r="C738" s="1" t="s">
        <v>671</v>
      </c>
      <c r="E738" s="1" t="s">
        <v>69</v>
      </c>
      <c r="F738" s="1">
        <v>0</v>
      </c>
    </row>
    <row r="739" spans="1:6" x14ac:dyDescent="0.25">
      <c r="A739" s="1">
        <v>979</v>
      </c>
      <c r="B739" s="8" t="s">
        <v>1044</v>
      </c>
      <c r="C739" s="1" t="s">
        <v>671</v>
      </c>
      <c r="E739" s="1" t="s">
        <v>66</v>
      </c>
      <c r="F739" s="1">
        <v>1</v>
      </c>
    </row>
    <row r="740" spans="1:6" x14ac:dyDescent="0.25">
      <c r="A740" s="1">
        <v>980</v>
      </c>
      <c r="B740" s="8" t="s">
        <v>1045</v>
      </c>
      <c r="C740" s="1" t="s">
        <v>671</v>
      </c>
      <c r="E740" s="1" t="s">
        <v>69</v>
      </c>
      <c r="F740" s="1">
        <v>0</v>
      </c>
    </row>
    <row r="741" spans="1:6" x14ac:dyDescent="0.25">
      <c r="A741" s="1">
        <v>981</v>
      </c>
      <c r="B741" s="8" t="s">
        <v>1046</v>
      </c>
      <c r="C741" s="1" t="s">
        <v>671</v>
      </c>
      <c r="E741" s="1" t="s">
        <v>69</v>
      </c>
      <c r="F741" s="1">
        <v>0</v>
      </c>
    </row>
    <row r="742" spans="1:6" x14ac:dyDescent="0.25">
      <c r="A742" s="1">
        <v>488</v>
      </c>
      <c r="B742" s="8" t="s">
        <v>555</v>
      </c>
      <c r="C742" s="1" t="s">
        <v>390</v>
      </c>
      <c r="D742" s="25">
        <v>57</v>
      </c>
      <c r="E742" s="1" t="s">
        <v>66</v>
      </c>
      <c r="F742" s="1">
        <v>0</v>
      </c>
    </row>
    <row r="743" spans="1:6" x14ac:dyDescent="0.25">
      <c r="A743" s="1">
        <v>982</v>
      </c>
      <c r="B743" s="8" t="s">
        <v>1047</v>
      </c>
      <c r="C743" s="1" t="s">
        <v>671</v>
      </c>
      <c r="E743" s="1" t="s">
        <v>69</v>
      </c>
      <c r="F743" s="1">
        <v>0</v>
      </c>
    </row>
    <row r="744" spans="1:6" x14ac:dyDescent="0.25">
      <c r="A744" s="1">
        <v>983</v>
      </c>
      <c r="B744" s="8" t="s">
        <v>1048</v>
      </c>
      <c r="C744" s="1" t="s">
        <v>671</v>
      </c>
      <c r="E744" s="1" t="s">
        <v>66</v>
      </c>
      <c r="F744" s="1">
        <v>1</v>
      </c>
    </row>
    <row r="745" spans="1:6" x14ac:dyDescent="0.25">
      <c r="A745" s="1">
        <v>170</v>
      </c>
      <c r="B745" s="8" t="s">
        <v>236</v>
      </c>
      <c r="C745" s="1" t="s">
        <v>65</v>
      </c>
      <c r="D745" s="25">
        <v>15</v>
      </c>
      <c r="E745" s="1" t="s">
        <v>66</v>
      </c>
      <c r="F745" s="1">
        <v>1</v>
      </c>
    </row>
    <row r="746" spans="1:6" x14ac:dyDescent="0.25">
      <c r="A746" s="1">
        <v>984</v>
      </c>
      <c r="B746" s="8" t="s">
        <v>1049</v>
      </c>
      <c r="C746" s="1" t="s">
        <v>671</v>
      </c>
      <c r="E746" s="1" t="s">
        <v>69</v>
      </c>
      <c r="F746" s="1">
        <v>0</v>
      </c>
    </row>
    <row r="747" spans="1:6" x14ac:dyDescent="0.25">
      <c r="A747" s="1">
        <v>985</v>
      </c>
      <c r="B747" s="8" t="s">
        <v>1050</v>
      </c>
      <c r="C747" s="1" t="s">
        <v>671</v>
      </c>
      <c r="E747" s="1" t="s">
        <v>69</v>
      </c>
      <c r="F747" s="1">
        <v>0</v>
      </c>
    </row>
    <row r="748" spans="1:6" x14ac:dyDescent="0.25">
      <c r="A748" s="1">
        <v>171</v>
      </c>
      <c r="B748" s="8" t="s">
        <v>237</v>
      </c>
      <c r="C748" s="1" t="s">
        <v>65</v>
      </c>
      <c r="D748" s="25">
        <v>30</v>
      </c>
      <c r="E748" s="1" t="s">
        <v>69</v>
      </c>
      <c r="F748" s="1">
        <v>0</v>
      </c>
    </row>
    <row r="749" spans="1:6" x14ac:dyDescent="0.25">
      <c r="A749" s="1">
        <v>986</v>
      </c>
      <c r="B749" s="8" t="s">
        <v>1051</v>
      </c>
      <c r="C749" s="1" t="s">
        <v>671</v>
      </c>
      <c r="E749" s="1" t="s">
        <v>66</v>
      </c>
      <c r="F749" s="1">
        <v>0</v>
      </c>
    </row>
    <row r="750" spans="1:6" x14ac:dyDescent="0.25">
      <c r="A750" s="1">
        <v>987</v>
      </c>
      <c r="B750" s="8" t="s">
        <v>1052</v>
      </c>
      <c r="C750" s="1" t="s">
        <v>671</v>
      </c>
      <c r="E750" s="1" t="s">
        <v>69</v>
      </c>
      <c r="F750" s="1">
        <v>0</v>
      </c>
    </row>
    <row r="751" spans="1:6" x14ac:dyDescent="0.25">
      <c r="A751" s="1">
        <v>988</v>
      </c>
      <c r="B751" s="8" t="s">
        <v>1053</v>
      </c>
      <c r="C751" s="1" t="s">
        <v>671</v>
      </c>
      <c r="E751" s="1" t="s">
        <v>69</v>
      </c>
      <c r="F751" s="1">
        <v>0</v>
      </c>
    </row>
    <row r="752" spans="1:6" x14ac:dyDescent="0.25">
      <c r="A752" s="1">
        <v>489</v>
      </c>
      <c r="B752" s="8" t="s">
        <v>556</v>
      </c>
      <c r="C752" s="1" t="s">
        <v>390</v>
      </c>
      <c r="E752" s="1" t="s">
        <v>69</v>
      </c>
      <c r="F752" s="1">
        <v>0</v>
      </c>
    </row>
    <row r="753" spans="1:6" x14ac:dyDescent="0.25">
      <c r="A753" s="1">
        <v>492</v>
      </c>
      <c r="B753" s="8" t="s">
        <v>559</v>
      </c>
      <c r="C753" s="1" t="s">
        <v>390</v>
      </c>
      <c r="D753" s="25">
        <v>2</v>
      </c>
      <c r="E753" s="1" t="s">
        <v>69</v>
      </c>
      <c r="F753" s="1">
        <v>1</v>
      </c>
    </row>
    <row r="754" spans="1:6" x14ac:dyDescent="0.25">
      <c r="A754" s="1">
        <v>490</v>
      </c>
      <c r="B754" s="8" t="s">
        <v>557</v>
      </c>
      <c r="C754" s="1" t="s">
        <v>390</v>
      </c>
      <c r="E754" s="1" t="s">
        <v>69</v>
      </c>
      <c r="F754" s="1">
        <v>0</v>
      </c>
    </row>
    <row r="755" spans="1:6" x14ac:dyDescent="0.25">
      <c r="A755" s="1">
        <v>491</v>
      </c>
      <c r="B755" s="8" t="s">
        <v>558</v>
      </c>
      <c r="C755" s="1" t="s">
        <v>390</v>
      </c>
      <c r="E755" s="1" t="s">
        <v>66</v>
      </c>
      <c r="F755" s="1">
        <v>1</v>
      </c>
    </row>
    <row r="756" spans="1:6" x14ac:dyDescent="0.25">
      <c r="A756" s="1">
        <v>314</v>
      </c>
      <c r="B756" s="8" t="s">
        <v>380</v>
      </c>
      <c r="C756" s="1" t="s">
        <v>65</v>
      </c>
      <c r="E756" s="1" t="s">
        <v>66</v>
      </c>
      <c r="F756" s="1">
        <v>1</v>
      </c>
    </row>
    <row r="757" spans="1:6" x14ac:dyDescent="0.25">
      <c r="A757" s="1">
        <v>989</v>
      </c>
      <c r="B757" s="8" t="s">
        <v>1054</v>
      </c>
      <c r="C757" s="1" t="s">
        <v>671</v>
      </c>
      <c r="E757" s="1" t="s">
        <v>69</v>
      </c>
      <c r="F757" s="1">
        <v>1</v>
      </c>
    </row>
    <row r="758" spans="1:6" x14ac:dyDescent="0.25">
      <c r="A758" s="1">
        <v>990</v>
      </c>
      <c r="B758" s="8" t="s">
        <v>1055</v>
      </c>
      <c r="C758" s="1" t="s">
        <v>671</v>
      </c>
      <c r="E758" s="1" t="s">
        <v>66</v>
      </c>
      <c r="F758" s="1">
        <v>0</v>
      </c>
    </row>
    <row r="759" spans="1:6" x14ac:dyDescent="0.25">
      <c r="A759" s="1">
        <v>493</v>
      </c>
      <c r="B759" s="8" t="s">
        <v>560</v>
      </c>
      <c r="C759" s="1" t="s">
        <v>390</v>
      </c>
      <c r="E759" s="1" t="s">
        <v>69</v>
      </c>
      <c r="F759" s="1">
        <v>0</v>
      </c>
    </row>
    <row r="760" spans="1:6" x14ac:dyDescent="0.25">
      <c r="A760" s="1">
        <v>991</v>
      </c>
      <c r="B760" s="8" t="s">
        <v>1056</v>
      </c>
      <c r="C760" s="1" t="s">
        <v>671</v>
      </c>
      <c r="E760" s="1" t="s">
        <v>66</v>
      </c>
      <c r="F760" s="1">
        <v>1</v>
      </c>
    </row>
    <row r="761" spans="1:6" x14ac:dyDescent="0.25">
      <c r="A761" s="1">
        <v>992</v>
      </c>
      <c r="B761" s="8" t="s">
        <v>1057</v>
      </c>
      <c r="C761" s="1" t="s">
        <v>671</v>
      </c>
      <c r="E761" s="1" t="s">
        <v>69</v>
      </c>
      <c r="F761" s="1">
        <v>0</v>
      </c>
    </row>
    <row r="762" spans="1:6" x14ac:dyDescent="0.25">
      <c r="A762" s="1">
        <v>494</v>
      </c>
      <c r="B762" s="8" t="s">
        <v>561</v>
      </c>
      <c r="C762" s="1" t="s">
        <v>390</v>
      </c>
      <c r="D762" s="25">
        <v>27</v>
      </c>
      <c r="E762" s="1" t="s">
        <v>69</v>
      </c>
      <c r="F762" s="1">
        <v>0</v>
      </c>
    </row>
    <row r="763" spans="1:6" x14ac:dyDescent="0.25">
      <c r="A763" s="1">
        <v>993</v>
      </c>
      <c r="B763" s="8" t="s">
        <v>1058</v>
      </c>
      <c r="C763" s="1" t="s">
        <v>671</v>
      </c>
      <c r="E763" s="1" t="s">
        <v>69</v>
      </c>
      <c r="F763" s="1">
        <v>0</v>
      </c>
    </row>
    <row r="764" spans="1:6" x14ac:dyDescent="0.25">
      <c r="A764" s="1">
        <v>172</v>
      </c>
      <c r="B764" s="8" t="s">
        <v>238</v>
      </c>
      <c r="C764" s="1" t="s">
        <v>65</v>
      </c>
      <c r="E764" s="1" t="s">
        <v>69</v>
      </c>
      <c r="F764" s="1">
        <v>1</v>
      </c>
    </row>
    <row r="765" spans="1:6" x14ac:dyDescent="0.25">
      <c r="A765" s="1">
        <v>994</v>
      </c>
      <c r="B765" s="8" t="s">
        <v>1059</v>
      </c>
      <c r="C765" s="1" t="s">
        <v>671</v>
      </c>
      <c r="E765" s="1" t="s">
        <v>69</v>
      </c>
      <c r="F765" s="1">
        <v>0</v>
      </c>
    </row>
    <row r="766" spans="1:6" x14ac:dyDescent="0.25">
      <c r="A766" s="1">
        <v>995</v>
      </c>
      <c r="B766" s="8" t="s">
        <v>1060</v>
      </c>
      <c r="C766" s="1" t="s">
        <v>671</v>
      </c>
      <c r="E766" s="1" t="s">
        <v>69</v>
      </c>
      <c r="F766" s="1">
        <v>0</v>
      </c>
    </row>
    <row r="767" spans="1:6" x14ac:dyDescent="0.25">
      <c r="A767" s="1">
        <v>996</v>
      </c>
      <c r="B767" s="8" t="s">
        <v>1061</v>
      </c>
      <c r="C767" s="1" t="s">
        <v>671</v>
      </c>
      <c r="E767" s="1" t="s">
        <v>69</v>
      </c>
      <c r="F767" s="1">
        <v>0</v>
      </c>
    </row>
    <row r="768" spans="1:6" x14ac:dyDescent="0.25">
      <c r="A768" s="1">
        <v>495</v>
      </c>
      <c r="B768" s="8" t="s">
        <v>562</v>
      </c>
      <c r="C768" s="1" t="s">
        <v>390</v>
      </c>
      <c r="D768" s="25">
        <v>19</v>
      </c>
      <c r="E768" s="1" t="s">
        <v>66</v>
      </c>
      <c r="F768" s="1">
        <v>1</v>
      </c>
    </row>
    <row r="769" spans="1:6" x14ac:dyDescent="0.25">
      <c r="A769" s="1">
        <v>173</v>
      </c>
      <c r="B769" s="8" t="s">
        <v>239</v>
      </c>
      <c r="C769" s="1" t="s">
        <v>65</v>
      </c>
      <c r="E769" s="1" t="s">
        <v>69</v>
      </c>
      <c r="F769" s="1">
        <v>0</v>
      </c>
    </row>
    <row r="770" spans="1:6" x14ac:dyDescent="0.25">
      <c r="A770" s="1">
        <v>174</v>
      </c>
      <c r="B770" s="8" t="s">
        <v>240</v>
      </c>
      <c r="C770" s="1" t="s">
        <v>65</v>
      </c>
      <c r="E770" s="1" t="s">
        <v>66</v>
      </c>
      <c r="F770" s="1">
        <v>1</v>
      </c>
    </row>
    <row r="771" spans="1:6" x14ac:dyDescent="0.25">
      <c r="A771" s="1">
        <v>997</v>
      </c>
      <c r="B771" s="8" t="s">
        <v>1062</v>
      </c>
      <c r="C771" s="1" t="s">
        <v>671</v>
      </c>
      <c r="E771" s="1" t="s">
        <v>66</v>
      </c>
      <c r="F771" s="1">
        <v>1</v>
      </c>
    </row>
    <row r="772" spans="1:6" x14ac:dyDescent="0.25">
      <c r="A772" s="1">
        <v>998</v>
      </c>
      <c r="B772" s="8" t="s">
        <v>1063</v>
      </c>
      <c r="C772" s="1" t="s">
        <v>671</v>
      </c>
      <c r="E772" s="1" t="s">
        <v>69</v>
      </c>
      <c r="F772" s="1">
        <v>0</v>
      </c>
    </row>
    <row r="773" spans="1:6" x14ac:dyDescent="0.25">
      <c r="A773" s="1">
        <v>496</v>
      </c>
      <c r="B773" s="8" t="s">
        <v>563</v>
      </c>
      <c r="C773" s="1" t="s">
        <v>390</v>
      </c>
      <c r="D773" s="25">
        <v>30</v>
      </c>
      <c r="E773" s="1" t="s">
        <v>69</v>
      </c>
      <c r="F773" s="1">
        <v>0</v>
      </c>
    </row>
    <row r="774" spans="1:6" x14ac:dyDescent="0.25">
      <c r="A774" s="1">
        <v>497</v>
      </c>
      <c r="B774" s="8" t="s">
        <v>564</v>
      </c>
      <c r="C774" s="1" t="s">
        <v>390</v>
      </c>
      <c r="D774" s="25">
        <v>20</v>
      </c>
      <c r="E774" s="1" t="s">
        <v>69</v>
      </c>
      <c r="F774" s="1">
        <v>0</v>
      </c>
    </row>
    <row r="775" spans="1:6" x14ac:dyDescent="0.25">
      <c r="A775" s="1">
        <v>175</v>
      </c>
      <c r="B775" s="8" t="s">
        <v>241</v>
      </c>
      <c r="C775" s="1" t="s">
        <v>65</v>
      </c>
      <c r="D775" s="25">
        <v>46</v>
      </c>
      <c r="E775" s="1" t="s">
        <v>69</v>
      </c>
      <c r="F775" s="1">
        <v>0</v>
      </c>
    </row>
    <row r="776" spans="1:6" x14ac:dyDescent="0.25">
      <c r="A776" s="1">
        <v>999</v>
      </c>
      <c r="B776" s="8" t="s">
        <v>1064</v>
      </c>
      <c r="C776" s="1" t="s">
        <v>671</v>
      </c>
      <c r="E776" s="1" t="s">
        <v>66</v>
      </c>
      <c r="F776" s="1">
        <v>1</v>
      </c>
    </row>
    <row r="777" spans="1:6" x14ac:dyDescent="0.25">
      <c r="A777" s="1">
        <v>176</v>
      </c>
      <c r="B777" s="8" t="s">
        <v>242</v>
      </c>
      <c r="C777" s="1" t="s">
        <v>65</v>
      </c>
      <c r="D777" s="25">
        <v>54</v>
      </c>
      <c r="E777" s="1" t="s">
        <v>69</v>
      </c>
      <c r="F777" s="1">
        <v>0</v>
      </c>
    </row>
    <row r="778" spans="1:6" x14ac:dyDescent="0.25">
      <c r="A778" s="1">
        <v>1000</v>
      </c>
      <c r="B778" s="8" t="s">
        <v>1065</v>
      </c>
      <c r="C778" s="1" t="s">
        <v>671</v>
      </c>
      <c r="E778" s="1" t="s">
        <v>69</v>
      </c>
      <c r="F778" s="1">
        <v>0</v>
      </c>
    </row>
    <row r="779" spans="1:6" x14ac:dyDescent="0.25">
      <c r="A779" s="1">
        <v>1001</v>
      </c>
      <c r="B779" s="8" t="s">
        <v>1066</v>
      </c>
      <c r="C779" s="1" t="s">
        <v>671</v>
      </c>
      <c r="E779" s="1" t="s">
        <v>66</v>
      </c>
      <c r="F779" s="1">
        <v>0</v>
      </c>
    </row>
    <row r="780" spans="1:6" x14ac:dyDescent="0.25">
      <c r="A780" s="1">
        <v>1002</v>
      </c>
      <c r="B780" s="8" t="s">
        <v>1067</v>
      </c>
      <c r="C780" s="1" t="s">
        <v>671</v>
      </c>
      <c r="E780" s="1" t="s">
        <v>66</v>
      </c>
      <c r="F780" s="1">
        <v>0</v>
      </c>
    </row>
    <row r="781" spans="1:6" x14ac:dyDescent="0.25">
      <c r="A781" s="1">
        <v>1003</v>
      </c>
      <c r="B781" s="8" t="s">
        <v>1068</v>
      </c>
      <c r="C781" s="1" t="s">
        <v>671</v>
      </c>
      <c r="E781" s="1" t="s">
        <v>69</v>
      </c>
      <c r="F781" s="1">
        <v>0</v>
      </c>
    </row>
    <row r="782" spans="1:6" x14ac:dyDescent="0.25">
      <c r="A782" s="1">
        <v>498</v>
      </c>
      <c r="B782" s="8" t="s">
        <v>565</v>
      </c>
      <c r="C782" s="1" t="s">
        <v>390</v>
      </c>
      <c r="D782" s="25">
        <v>45</v>
      </c>
      <c r="E782" s="1" t="s">
        <v>69</v>
      </c>
      <c r="F782" s="1">
        <v>0</v>
      </c>
    </row>
    <row r="783" spans="1:6" x14ac:dyDescent="0.25">
      <c r="A783" s="1">
        <v>499</v>
      </c>
      <c r="B783" s="8" t="s">
        <v>566</v>
      </c>
      <c r="C783" s="1" t="s">
        <v>390</v>
      </c>
      <c r="E783" s="1" t="s">
        <v>69</v>
      </c>
      <c r="F783" s="1">
        <v>0</v>
      </c>
    </row>
    <row r="784" spans="1:6" x14ac:dyDescent="0.25">
      <c r="A784" s="1">
        <v>1004</v>
      </c>
      <c r="B784" s="8" t="s">
        <v>1069</v>
      </c>
      <c r="C784" s="1" t="s">
        <v>671</v>
      </c>
      <c r="E784" s="1" t="s">
        <v>66</v>
      </c>
      <c r="F784" s="1">
        <v>0</v>
      </c>
    </row>
    <row r="785" spans="1:6" x14ac:dyDescent="0.25">
      <c r="A785" s="1">
        <v>1005</v>
      </c>
      <c r="B785" s="8" t="s">
        <v>1070</v>
      </c>
      <c r="C785" s="1" t="s">
        <v>671</v>
      </c>
      <c r="E785" s="1" t="s">
        <v>69</v>
      </c>
      <c r="F785" s="1">
        <v>0</v>
      </c>
    </row>
    <row r="786" spans="1:6" x14ac:dyDescent="0.25">
      <c r="A786" s="1">
        <v>177</v>
      </c>
      <c r="B786" s="8" t="s">
        <v>243</v>
      </c>
      <c r="C786" s="1" t="s">
        <v>65</v>
      </c>
      <c r="D786" s="25">
        <v>36</v>
      </c>
      <c r="E786" s="1" t="s">
        <v>69</v>
      </c>
      <c r="F786" s="1">
        <v>1</v>
      </c>
    </row>
    <row r="787" spans="1:6" x14ac:dyDescent="0.25">
      <c r="A787" s="1">
        <v>1006</v>
      </c>
      <c r="B787" s="8" t="s">
        <v>1071</v>
      </c>
      <c r="C787" s="1" t="s">
        <v>671</v>
      </c>
      <c r="E787" s="1" t="s">
        <v>66</v>
      </c>
      <c r="F787" s="1">
        <v>1</v>
      </c>
    </row>
    <row r="788" spans="1:6" x14ac:dyDescent="0.25">
      <c r="A788" s="1">
        <v>1007</v>
      </c>
      <c r="B788" s="8" t="s">
        <v>1072</v>
      </c>
      <c r="C788" s="1" t="s">
        <v>671</v>
      </c>
      <c r="E788" s="1" t="s">
        <v>66</v>
      </c>
      <c r="F788" s="1">
        <v>0</v>
      </c>
    </row>
    <row r="789" spans="1:6" x14ac:dyDescent="0.25">
      <c r="A789" s="1">
        <v>1008</v>
      </c>
      <c r="B789" s="8" t="s">
        <v>1073</v>
      </c>
      <c r="C789" s="1" t="s">
        <v>671</v>
      </c>
      <c r="E789" s="1" t="s">
        <v>66</v>
      </c>
      <c r="F789" s="1">
        <v>0</v>
      </c>
    </row>
    <row r="790" spans="1:6" x14ac:dyDescent="0.25">
      <c r="A790" s="1">
        <v>500</v>
      </c>
      <c r="B790" s="8" t="s">
        <v>567</v>
      </c>
      <c r="C790" s="1" t="s">
        <v>390</v>
      </c>
      <c r="D790" s="25">
        <v>46</v>
      </c>
      <c r="E790" s="1" t="s">
        <v>69</v>
      </c>
      <c r="F790" s="1">
        <v>0</v>
      </c>
    </row>
    <row r="791" spans="1:6" x14ac:dyDescent="0.25">
      <c r="A791" s="1">
        <v>1009</v>
      </c>
      <c r="B791" s="8" t="s">
        <v>1074</v>
      </c>
      <c r="C791" s="1" t="s">
        <v>671</v>
      </c>
      <c r="E791" s="1" t="s">
        <v>69</v>
      </c>
      <c r="F791" s="1">
        <v>0</v>
      </c>
    </row>
    <row r="792" spans="1:6" x14ac:dyDescent="0.25">
      <c r="A792" s="1">
        <v>1010</v>
      </c>
      <c r="B792" s="8" t="s">
        <v>1075</v>
      </c>
      <c r="C792" s="1" t="s">
        <v>671</v>
      </c>
      <c r="E792" s="1" t="s">
        <v>69</v>
      </c>
      <c r="F792" s="1">
        <v>0</v>
      </c>
    </row>
    <row r="793" spans="1:6" x14ac:dyDescent="0.25">
      <c r="A793" s="1">
        <v>1011</v>
      </c>
      <c r="B793" s="8" t="s">
        <v>1076</v>
      </c>
      <c r="C793" s="1" t="s">
        <v>671</v>
      </c>
      <c r="E793" s="1" t="s">
        <v>66</v>
      </c>
      <c r="F793" s="1">
        <v>0</v>
      </c>
    </row>
    <row r="794" spans="1:6" x14ac:dyDescent="0.25">
      <c r="A794" s="1">
        <v>1012</v>
      </c>
      <c r="B794" s="8" t="s">
        <v>1077</v>
      </c>
      <c r="C794" s="1" t="s">
        <v>671</v>
      </c>
      <c r="E794" s="1" t="s">
        <v>66</v>
      </c>
      <c r="F794" s="1">
        <v>0</v>
      </c>
    </row>
    <row r="795" spans="1:6" x14ac:dyDescent="0.25">
      <c r="A795" s="1">
        <v>1013</v>
      </c>
      <c r="B795" s="8" t="s">
        <v>1078</v>
      </c>
      <c r="C795" s="1" t="s">
        <v>671</v>
      </c>
      <c r="E795" s="1" t="s">
        <v>69</v>
      </c>
      <c r="F795" s="1">
        <v>0</v>
      </c>
    </row>
    <row r="796" spans="1:6" x14ac:dyDescent="0.25">
      <c r="A796" s="1">
        <v>1014</v>
      </c>
      <c r="B796" s="8" t="s">
        <v>1079</v>
      </c>
      <c r="C796" s="1" t="s">
        <v>671</v>
      </c>
      <c r="E796" s="1" t="s">
        <v>66</v>
      </c>
      <c r="F796" s="1">
        <v>0</v>
      </c>
    </row>
    <row r="797" spans="1:6" x14ac:dyDescent="0.25">
      <c r="A797" s="1">
        <v>1015</v>
      </c>
      <c r="B797" s="8" t="s">
        <v>1080</v>
      </c>
      <c r="C797" s="1" t="s">
        <v>671</v>
      </c>
      <c r="D797" s="25">
        <v>23</v>
      </c>
      <c r="E797" s="1" t="s">
        <v>66</v>
      </c>
      <c r="F797" s="1">
        <v>0</v>
      </c>
    </row>
    <row r="798" spans="1:6" x14ac:dyDescent="0.25">
      <c r="A798" s="1">
        <v>502</v>
      </c>
      <c r="B798" s="8" t="s">
        <v>569</v>
      </c>
      <c r="C798" s="1" t="s">
        <v>390</v>
      </c>
      <c r="D798" s="25">
        <v>13</v>
      </c>
      <c r="E798" s="1" t="s">
        <v>66</v>
      </c>
      <c r="F798" s="1">
        <v>1</v>
      </c>
    </row>
    <row r="799" spans="1:6" x14ac:dyDescent="0.25">
      <c r="A799" s="1">
        <v>501</v>
      </c>
      <c r="B799" s="8" t="s">
        <v>568</v>
      </c>
      <c r="C799" s="1" t="s">
        <v>390</v>
      </c>
      <c r="D799" s="25">
        <v>41</v>
      </c>
      <c r="E799" s="1" t="s">
        <v>66</v>
      </c>
      <c r="F799" s="1">
        <v>1</v>
      </c>
    </row>
    <row r="800" spans="1:6" x14ac:dyDescent="0.25">
      <c r="A800" s="1">
        <v>503</v>
      </c>
      <c r="B800" s="8" t="s">
        <v>570</v>
      </c>
      <c r="C800" s="1" t="s">
        <v>390</v>
      </c>
      <c r="D800" s="25">
        <v>19</v>
      </c>
      <c r="E800" s="1" t="s">
        <v>69</v>
      </c>
      <c r="F800" s="1">
        <v>1</v>
      </c>
    </row>
    <row r="801" spans="1:6" x14ac:dyDescent="0.25">
      <c r="A801" s="1">
        <v>1016</v>
      </c>
      <c r="B801" s="8" t="s">
        <v>1081</v>
      </c>
      <c r="C801" s="1" t="s">
        <v>671</v>
      </c>
      <c r="E801" s="1" t="s">
        <v>69</v>
      </c>
      <c r="F801" s="1">
        <v>0</v>
      </c>
    </row>
    <row r="802" spans="1:6" x14ac:dyDescent="0.25">
      <c r="A802" s="1">
        <v>504</v>
      </c>
      <c r="B802" s="8" t="s">
        <v>571</v>
      </c>
      <c r="C802" s="1" t="s">
        <v>390</v>
      </c>
      <c r="D802" s="25">
        <v>30</v>
      </c>
      <c r="E802" s="1" t="s">
        <v>69</v>
      </c>
      <c r="F802" s="1">
        <v>0</v>
      </c>
    </row>
    <row r="803" spans="1:6" x14ac:dyDescent="0.25">
      <c r="A803" s="1">
        <v>178</v>
      </c>
      <c r="B803" s="8" t="s">
        <v>244</v>
      </c>
      <c r="C803" s="1" t="s">
        <v>65</v>
      </c>
      <c r="D803" s="25">
        <v>28</v>
      </c>
      <c r="E803" s="1" t="s">
        <v>69</v>
      </c>
      <c r="F803" s="1">
        <v>0</v>
      </c>
    </row>
    <row r="804" spans="1:6" x14ac:dyDescent="0.25">
      <c r="A804" s="1">
        <v>179</v>
      </c>
      <c r="B804" s="8" t="s">
        <v>245</v>
      </c>
      <c r="C804" s="1" t="s">
        <v>65</v>
      </c>
      <c r="E804" s="1" t="s">
        <v>66</v>
      </c>
      <c r="F804" s="1">
        <v>1</v>
      </c>
    </row>
    <row r="805" spans="1:6" x14ac:dyDescent="0.25">
      <c r="A805" s="1">
        <v>1017</v>
      </c>
      <c r="B805" s="8" t="s">
        <v>1082</v>
      </c>
      <c r="C805" s="1" t="s">
        <v>671</v>
      </c>
      <c r="E805" s="1" t="s">
        <v>69</v>
      </c>
      <c r="F805" s="1">
        <v>1</v>
      </c>
    </row>
    <row r="806" spans="1:6" x14ac:dyDescent="0.25">
      <c r="A806" s="1">
        <v>1018</v>
      </c>
      <c r="B806" s="8" t="s">
        <v>1083</v>
      </c>
      <c r="C806" s="1" t="s">
        <v>671</v>
      </c>
      <c r="E806" s="1" t="s">
        <v>69</v>
      </c>
      <c r="F806" s="1">
        <v>0</v>
      </c>
    </row>
    <row r="807" spans="1:6" x14ac:dyDescent="0.25">
      <c r="A807" s="1">
        <v>1019</v>
      </c>
      <c r="B807" s="8" t="s">
        <v>1084</v>
      </c>
      <c r="C807" s="1" t="s">
        <v>671</v>
      </c>
      <c r="E807" s="1" t="s">
        <v>69</v>
      </c>
      <c r="F807" s="1">
        <v>0</v>
      </c>
    </row>
    <row r="808" spans="1:6" x14ac:dyDescent="0.25">
      <c r="A808" s="1">
        <v>180</v>
      </c>
      <c r="B808" s="8" t="s">
        <v>246</v>
      </c>
      <c r="C808" s="1" t="s">
        <v>65</v>
      </c>
      <c r="D808" s="25">
        <v>65</v>
      </c>
      <c r="E808" s="1" t="s">
        <v>69</v>
      </c>
      <c r="F808" s="1">
        <v>0</v>
      </c>
    </row>
    <row r="809" spans="1:6" x14ac:dyDescent="0.25">
      <c r="A809" s="1">
        <v>505</v>
      </c>
      <c r="B809" s="8" t="s">
        <v>572</v>
      </c>
      <c r="C809" s="1" t="s">
        <v>390</v>
      </c>
      <c r="D809" s="25">
        <v>48</v>
      </c>
      <c r="E809" s="1" t="s">
        <v>69</v>
      </c>
      <c r="F809" s="1">
        <v>0</v>
      </c>
    </row>
    <row r="810" spans="1:6" x14ac:dyDescent="0.25">
      <c r="A810" s="1">
        <v>182</v>
      </c>
      <c r="B810" s="8" t="s">
        <v>248</v>
      </c>
      <c r="C810" s="1" t="s">
        <v>65</v>
      </c>
      <c r="D810" s="25">
        <v>44</v>
      </c>
      <c r="E810" s="1" t="s">
        <v>69</v>
      </c>
      <c r="F810" s="1">
        <v>0</v>
      </c>
    </row>
    <row r="811" spans="1:6" x14ac:dyDescent="0.25">
      <c r="A811" s="1">
        <v>181</v>
      </c>
      <c r="B811" s="8" t="s">
        <v>247</v>
      </c>
      <c r="C811" s="1" t="s">
        <v>65</v>
      </c>
      <c r="D811" s="25">
        <v>33</v>
      </c>
      <c r="E811" s="1" t="s">
        <v>66</v>
      </c>
      <c r="F811" s="1">
        <v>1</v>
      </c>
    </row>
    <row r="812" spans="1:6" x14ac:dyDescent="0.25">
      <c r="A812" s="1">
        <v>183</v>
      </c>
      <c r="B812" s="8" t="s">
        <v>249</v>
      </c>
      <c r="C812" s="1" t="s">
        <v>65</v>
      </c>
      <c r="D812" s="25">
        <v>37</v>
      </c>
      <c r="E812" s="1" t="s">
        <v>66</v>
      </c>
      <c r="F812" s="1">
        <v>1</v>
      </c>
    </row>
    <row r="813" spans="1:6" x14ac:dyDescent="0.25">
      <c r="A813" s="1">
        <v>1020</v>
      </c>
      <c r="B813" s="8" t="s">
        <v>1085</v>
      </c>
      <c r="C813" s="1" t="s">
        <v>671</v>
      </c>
      <c r="E813" s="1" t="s">
        <v>69</v>
      </c>
      <c r="F813" s="1">
        <v>0</v>
      </c>
    </row>
    <row r="814" spans="1:6" x14ac:dyDescent="0.25">
      <c r="A814" s="1">
        <v>1021</v>
      </c>
      <c r="B814" s="8" t="s">
        <v>1086</v>
      </c>
      <c r="C814" s="1" t="s">
        <v>671</v>
      </c>
      <c r="E814" s="1" t="s">
        <v>69</v>
      </c>
      <c r="F814" s="1">
        <v>0</v>
      </c>
    </row>
    <row r="815" spans="1:6" x14ac:dyDescent="0.25">
      <c r="A815" s="1">
        <v>1022</v>
      </c>
      <c r="B815" s="8" t="s">
        <v>1087</v>
      </c>
      <c r="C815" s="1" t="s">
        <v>671</v>
      </c>
      <c r="E815" s="1" t="s">
        <v>69</v>
      </c>
      <c r="F815" s="1">
        <v>0</v>
      </c>
    </row>
    <row r="816" spans="1:6" x14ac:dyDescent="0.25">
      <c r="A816" s="1">
        <v>506</v>
      </c>
      <c r="B816" s="8" t="s">
        <v>573</v>
      </c>
      <c r="C816" s="1" t="s">
        <v>390</v>
      </c>
      <c r="D816" s="25">
        <v>71</v>
      </c>
      <c r="E816" s="1" t="s">
        <v>69</v>
      </c>
      <c r="F816" s="1">
        <v>0</v>
      </c>
    </row>
    <row r="817" spans="1:6" x14ac:dyDescent="0.25">
      <c r="A817" s="1">
        <v>1023</v>
      </c>
      <c r="B817" s="8" t="s">
        <v>1088</v>
      </c>
      <c r="C817" s="1" t="s">
        <v>671</v>
      </c>
      <c r="E817" s="1" t="s">
        <v>69</v>
      </c>
      <c r="F817" s="1">
        <v>0</v>
      </c>
    </row>
    <row r="818" spans="1:6" x14ac:dyDescent="0.25">
      <c r="A818" s="1">
        <v>184</v>
      </c>
      <c r="B818" s="8" t="s">
        <v>250</v>
      </c>
      <c r="C818" s="1" t="s">
        <v>65</v>
      </c>
      <c r="E818" s="1" t="s">
        <v>69</v>
      </c>
      <c r="F818" s="1">
        <v>1</v>
      </c>
    </row>
    <row r="819" spans="1:6" x14ac:dyDescent="0.25">
      <c r="A819" s="1">
        <v>1024</v>
      </c>
      <c r="B819" s="8" t="s">
        <v>1089</v>
      </c>
      <c r="C819" s="1" t="s">
        <v>671</v>
      </c>
      <c r="E819" s="1" t="s">
        <v>66</v>
      </c>
      <c r="F819" s="1">
        <v>1</v>
      </c>
    </row>
    <row r="820" spans="1:6" x14ac:dyDescent="0.25">
      <c r="A820" s="1">
        <v>1025</v>
      </c>
      <c r="B820" s="8" t="s">
        <v>1090</v>
      </c>
      <c r="C820" s="1" t="s">
        <v>671</v>
      </c>
      <c r="E820" s="1" t="s">
        <v>69</v>
      </c>
      <c r="F820" s="1">
        <v>0</v>
      </c>
    </row>
    <row r="821" spans="1:6" x14ac:dyDescent="0.25">
      <c r="A821" s="1">
        <v>185</v>
      </c>
      <c r="B821" s="8" t="s">
        <v>251</v>
      </c>
      <c r="C821" s="1" t="s">
        <v>65</v>
      </c>
      <c r="D821" s="25">
        <v>55</v>
      </c>
      <c r="E821" s="1" t="s">
        <v>69</v>
      </c>
      <c r="F821" s="1">
        <v>0</v>
      </c>
    </row>
    <row r="822" spans="1:6" x14ac:dyDescent="0.25">
      <c r="A822" s="1">
        <v>1027</v>
      </c>
      <c r="B822" s="8" t="s">
        <v>1092</v>
      </c>
      <c r="C822" s="1" t="s">
        <v>671</v>
      </c>
      <c r="E822" s="1" t="s">
        <v>69</v>
      </c>
      <c r="F822" s="1">
        <v>0</v>
      </c>
    </row>
    <row r="823" spans="1:6" x14ac:dyDescent="0.25">
      <c r="A823" s="1">
        <v>1026</v>
      </c>
      <c r="B823" s="8" t="s">
        <v>1091</v>
      </c>
      <c r="C823" s="1" t="s">
        <v>671</v>
      </c>
      <c r="E823" s="1" t="s">
        <v>66</v>
      </c>
      <c r="F823" s="1">
        <v>1</v>
      </c>
    </row>
    <row r="824" spans="1:6" x14ac:dyDescent="0.25">
      <c r="A824" s="1">
        <v>186</v>
      </c>
      <c r="B824" s="8" t="s">
        <v>252</v>
      </c>
      <c r="C824" s="1" t="s">
        <v>65</v>
      </c>
      <c r="D824" s="25">
        <v>47</v>
      </c>
      <c r="E824" s="1" t="s">
        <v>69</v>
      </c>
      <c r="F824" s="1">
        <v>0</v>
      </c>
    </row>
    <row r="825" spans="1:6" x14ac:dyDescent="0.25">
      <c r="A825" s="1">
        <v>1028</v>
      </c>
      <c r="B825" s="8" t="s">
        <v>1093</v>
      </c>
      <c r="C825" s="1" t="s">
        <v>671</v>
      </c>
      <c r="E825" s="1" t="s">
        <v>69</v>
      </c>
      <c r="F825" s="1">
        <v>0</v>
      </c>
    </row>
    <row r="826" spans="1:6" x14ac:dyDescent="0.25">
      <c r="A826" s="1">
        <v>1029</v>
      </c>
      <c r="B826" s="8" t="s">
        <v>1094</v>
      </c>
      <c r="C826" s="1" t="s">
        <v>671</v>
      </c>
      <c r="E826" s="1" t="s">
        <v>66</v>
      </c>
      <c r="F826" s="1">
        <v>1</v>
      </c>
    </row>
    <row r="827" spans="1:6" x14ac:dyDescent="0.25">
      <c r="A827" s="1">
        <v>1030</v>
      </c>
      <c r="B827" s="8" t="s">
        <v>1095</v>
      </c>
      <c r="C827" s="1" t="s">
        <v>671</v>
      </c>
      <c r="E827" s="1" t="s">
        <v>69</v>
      </c>
      <c r="F827" s="1">
        <v>0</v>
      </c>
    </row>
    <row r="828" spans="1:6" x14ac:dyDescent="0.25">
      <c r="A828" s="1">
        <v>1031</v>
      </c>
      <c r="B828" s="8" t="s">
        <v>1096</v>
      </c>
      <c r="C828" s="1" t="s">
        <v>671</v>
      </c>
      <c r="E828" s="1" t="s">
        <v>69</v>
      </c>
      <c r="F828" s="1">
        <v>0</v>
      </c>
    </row>
    <row r="829" spans="1:6" x14ac:dyDescent="0.25">
      <c r="A829" s="1">
        <v>507</v>
      </c>
      <c r="B829" s="8" t="s">
        <v>574</v>
      </c>
      <c r="C829" s="1" t="s">
        <v>390</v>
      </c>
      <c r="D829" s="25">
        <v>54</v>
      </c>
      <c r="E829" s="1" t="s">
        <v>69</v>
      </c>
      <c r="F829" s="1">
        <v>0</v>
      </c>
    </row>
    <row r="830" spans="1:6" x14ac:dyDescent="0.25">
      <c r="A830" s="1">
        <v>1032</v>
      </c>
      <c r="B830" s="8" t="s">
        <v>1097</v>
      </c>
      <c r="C830" s="1" t="s">
        <v>671</v>
      </c>
      <c r="E830" s="1" t="s">
        <v>69</v>
      </c>
      <c r="F830" s="1">
        <v>0</v>
      </c>
    </row>
    <row r="831" spans="1:6" x14ac:dyDescent="0.25">
      <c r="A831" s="1">
        <v>508</v>
      </c>
      <c r="B831" s="8" t="s">
        <v>575</v>
      </c>
      <c r="C831" s="1" t="s">
        <v>390</v>
      </c>
      <c r="E831" s="1" t="s">
        <v>69</v>
      </c>
      <c r="F831" s="1">
        <v>0</v>
      </c>
    </row>
    <row r="832" spans="1:6" x14ac:dyDescent="0.25">
      <c r="A832" s="1">
        <v>1033</v>
      </c>
      <c r="B832" s="8" t="s">
        <v>1098</v>
      </c>
      <c r="C832" s="1" t="s">
        <v>671</v>
      </c>
      <c r="E832" s="1" t="s">
        <v>69</v>
      </c>
      <c r="F832" s="1">
        <v>0</v>
      </c>
    </row>
    <row r="833" spans="1:6" x14ac:dyDescent="0.25">
      <c r="A833" s="1">
        <v>1038</v>
      </c>
      <c r="B833" s="8" t="s">
        <v>1103</v>
      </c>
      <c r="C833" s="1" t="s">
        <v>671</v>
      </c>
      <c r="E833" s="1" t="s">
        <v>69</v>
      </c>
      <c r="F833" s="1">
        <v>0</v>
      </c>
    </row>
    <row r="834" spans="1:6" x14ac:dyDescent="0.25">
      <c r="A834" s="1">
        <v>1034</v>
      </c>
      <c r="B834" s="8" t="s">
        <v>1099</v>
      </c>
      <c r="C834" s="1" t="s">
        <v>671</v>
      </c>
      <c r="E834" s="1" t="s">
        <v>69</v>
      </c>
      <c r="F834" s="1">
        <v>1</v>
      </c>
    </row>
    <row r="835" spans="1:6" x14ac:dyDescent="0.25">
      <c r="A835" s="1">
        <v>1036</v>
      </c>
      <c r="B835" s="8" t="s">
        <v>1101</v>
      </c>
      <c r="C835" s="1" t="s">
        <v>671</v>
      </c>
      <c r="E835" s="1" t="s">
        <v>69</v>
      </c>
      <c r="F835" s="1">
        <v>0</v>
      </c>
    </row>
    <row r="836" spans="1:6" x14ac:dyDescent="0.25">
      <c r="A836" s="1">
        <v>1037</v>
      </c>
      <c r="B836" s="8" t="s">
        <v>1102</v>
      </c>
      <c r="C836" s="1" t="s">
        <v>671</v>
      </c>
      <c r="E836" s="1" t="s">
        <v>69</v>
      </c>
      <c r="F836" s="1">
        <v>0</v>
      </c>
    </row>
    <row r="837" spans="1:6" x14ac:dyDescent="0.25">
      <c r="A837" s="1">
        <v>1035</v>
      </c>
      <c r="B837" s="8" t="s">
        <v>1100</v>
      </c>
      <c r="C837" s="1" t="s">
        <v>671</v>
      </c>
      <c r="E837" s="1" t="s">
        <v>66</v>
      </c>
      <c r="F837" s="1">
        <v>0</v>
      </c>
    </row>
    <row r="838" spans="1:6" x14ac:dyDescent="0.25">
      <c r="A838" s="1">
        <v>1039</v>
      </c>
      <c r="B838" s="8" t="s">
        <v>1104</v>
      </c>
      <c r="C838" s="1" t="s">
        <v>671</v>
      </c>
      <c r="E838" s="1" t="s">
        <v>66</v>
      </c>
      <c r="F838" s="1">
        <v>0</v>
      </c>
    </row>
    <row r="839" spans="1:6" x14ac:dyDescent="0.25">
      <c r="A839" s="1">
        <v>1040</v>
      </c>
      <c r="B839" s="8" t="s">
        <v>1105</v>
      </c>
      <c r="C839" s="1" t="s">
        <v>671</v>
      </c>
      <c r="E839" s="1" t="s">
        <v>69</v>
      </c>
      <c r="F839" s="1">
        <v>0</v>
      </c>
    </row>
    <row r="840" spans="1:6" x14ac:dyDescent="0.25">
      <c r="A840" s="1">
        <v>509</v>
      </c>
      <c r="B840" s="8" t="s">
        <v>576</v>
      </c>
      <c r="C840" s="1" t="s">
        <v>390</v>
      </c>
      <c r="E840" s="1" t="s">
        <v>69</v>
      </c>
      <c r="F840" s="1">
        <v>0</v>
      </c>
    </row>
    <row r="841" spans="1:6" x14ac:dyDescent="0.25">
      <c r="A841" s="1">
        <v>1041</v>
      </c>
      <c r="B841" s="8" t="s">
        <v>1106</v>
      </c>
      <c r="C841" s="1" t="s">
        <v>671</v>
      </c>
      <c r="E841" s="1" t="s">
        <v>66</v>
      </c>
      <c r="F841" s="1">
        <v>1</v>
      </c>
    </row>
    <row r="842" spans="1:6" x14ac:dyDescent="0.25">
      <c r="A842" s="1">
        <v>1042</v>
      </c>
      <c r="B842" s="8" t="s">
        <v>1107</v>
      </c>
      <c r="C842" s="1" t="s">
        <v>671</v>
      </c>
      <c r="E842" s="1" t="s">
        <v>66</v>
      </c>
      <c r="F842" s="1">
        <v>0</v>
      </c>
    </row>
    <row r="843" spans="1:6" x14ac:dyDescent="0.25">
      <c r="A843" s="1">
        <v>1043</v>
      </c>
      <c r="B843" s="8" t="s">
        <v>1108</v>
      </c>
      <c r="C843" s="1" t="s">
        <v>671</v>
      </c>
      <c r="E843" s="1" t="s">
        <v>69</v>
      </c>
      <c r="F843" s="1">
        <v>0</v>
      </c>
    </row>
    <row r="844" spans="1:6" x14ac:dyDescent="0.25">
      <c r="A844" s="1">
        <v>1044</v>
      </c>
      <c r="B844" s="8" t="s">
        <v>1109</v>
      </c>
      <c r="C844" s="1" t="s">
        <v>671</v>
      </c>
      <c r="E844" s="1" t="s">
        <v>66</v>
      </c>
      <c r="F844" s="1">
        <v>0</v>
      </c>
    </row>
    <row r="845" spans="1:6" x14ac:dyDescent="0.25">
      <c r="A845" s="1">
        <v>1045</v>
      </c>
      <c r="B845" s="8" t="s">
        <v>1110</v>
      </c>
      <c r="C845" s="1" t="s">
        <v>671</v>
      </c>
      <c r="E845" s="1" t="s">
        <v>66</v>
      </c>
      <c r="F845" s="1">
        <v>0</v>
      </c>
    </row>
    <row r="846" spans="1:6" x14ac:dyDescent="0.25">
      <c r="A846" s="1">
        <v>1046</v>
      </c>
      <c r="B846" s="8" t="s">
        <v>1111</v>
      </c>
      <c r="C846" s="1" t="s">
        <v>671</v>
      </c>
      <c r="E846" s="1" t="s">
        <v>66</v>
      </c>
      <c r="F846" s="1">
        <v>0</v>
      </c>
    </row>
    <row r="847" spans="1:6" x14ac:dyDescent="0.25">
      <c r="A847" s="1">
        <v>1047</v>
      </c>
      <c r="B847" s="8" t="s">
        <v>1112</v>
      </c>
      <c r="C847" s="1" t="s">
        <v>671</v>
      </c>
      <c r="E847" s="1" t="s">
        <v>69</v>
      </c>
      <c r="F847" s="1">
        <v>0</v>
      </c>
    </row>
    <row r="848" spans="1:6" x14ac:dyDescent="0.25">
      <c r="A848" s="1">
        <v>510</v>
      </c>
      <c r="B848" s="8" t="s">
        <v>577</v>
      </c>
      <c r="C848" s="1" t="s">
        <v>390</v>
      </c>
      <c r="D848" s="25">
        <v>64</v>
      </c>
      <c r="E848" s="1" t="s">
        <v>69</v>
      </c>
      <c r="F848" s="1">
        <v>0</v>
      </c>
    </row>
    <row r="849" spans="1:6" x14ac:dyDescent="0.25">
      <c r="A849" s="1">
        <v>1048</v>
      </c>
      <c r="B849" s="8" t="s">
        <v>1113</v>
      </c>
      <c r="C849" s="1" t="s">
        <v>671</v>
      </c>
      <c r="E849" s="1" t="s">
        <v>66</v>
      </c>
      <c r="F849" s="1">
        <v>1</v>
      </c>
    </row>
    <row r="850" spans="1:6" x14ac:dyDescent="0.25">
      <c r="A850" s="1">
        <v>1049</v>
      </c>
      <c r="B850" s="8" t="s">
        <v>1114</v>
      </c>
      <c r="C850" s="1" t="s">
        <v>671</v>
      </c>
      <c r="E850" s="1" t="s">
        <v>69</v>
      </c>
      <c r="F850" s="1">
        <v>0</v>
      </c>
    </row>
    <row r="851" spans="1:6" x14ac:dyDescent="0.25">
      <c r="A851" s="1">
        <v>1050</v>
      </c>
      <c r="B851" s="8" t="s">
        <v>1115</v>
      </c>
      <c r="C851" s="1" t="s">
        <v>671</v>
      </c>
      <c r="E851" s="1" t="s">
        <v>66</v>
      </c>
      <c r="F851" s="1">
        <v>0</v>
      </c>
    </row>
    <row r="852" spans="1:6" x14ac:dyDescent="0.25">
      <c r="A852" s="1">
        <v>1051</v>
      </c>
      <c r="B852" s="8" t="s">
        <v>1116</v>
      </c>
      <c r="C852" s="1" t="s">
        <v>671</v>
      </c>
      <c r="E852" s="1" t="s">
        <v>69</v>
      </c>
      <c r="F852" s="1">
        <v>0</v>
      </c>
    </row>
    <row r="853" spans="1:6" x14ac:dyDescent="0.25">
      <c r="A853" s="1">
        <v>1052</v>
      </c>
      <c r="B853" s="8" t="s">
        <v>1117</v>
      </c>
      <c r="C853" s="1" t="s">
        <v>671</v>
      </c>
      <c r="E853" s="1" t="s">
        <v>69</v>
      </c>
      <c r="F853" s="1">
        <v>0</v>
      </c>
    </row>
    <row r="854" spans="1:6" x14ac:dyDescent="0.25">
      <c r="A854" s="1">
        <v>1056</v>
      </c>
      <c r="B854" s="8" t="s">
        <v>1121</v>
      </c>
      <c r="C854" s="1" t="s">
        <v>671</v>
      </c>
      <c r="E854" s="1" t="s">
        <v>66</v>
      </c>
      <c r="F854" s="1">
        <v>1</v>
      </c>
    </row>
    <row r="855" spans="1:6" x14ac:dyDescent="0.25">
      <c r="A855" s="1">
        <v>1057</v>
      </c>
      <c r="B855" s="8" t="s">
        <v>1122</v>
      </c>
      <c r="C855" s="1" t="s">
        <v>671</v>
      </c>
      <c r="E855" s="1" t="s">
        <v>69</v>
      </c>
      <c r="F855" s="1">
        <v>0</v>
      </c>
    </row>
    <row r="856" spans="1:6" x14ac:dyDescent="0.25">
      <c r="A856" s="1">
        <v>1053</v>
      </c>
      <c r="B856" s="8" t="s">
        <v>1118</v>
      </c>
      <c r="C856" s="1" t="s">
        <v>671</v>
      </c>
      <c r="E856" s="1" t="s">
        <v>69</v>
      </c>
      <c r="F856" s="1">
        <v>0</v>
      </c>
    </row>
    <row r="857" spans="1:6" x14ac:dyDescent="0.25">
      <c r="A857" s="1">
        <v>1058</v>
      </c>
      <c r="B857" s="8" t="s">
        <v>1123</v>
      </c>
      <c r="C857" s="1" t="s">
        <v>671</v>
      </c>
      <c r="E857" s="1" t="s">
        <v>69</v>
      </c>
      <c r="F857" s="1">
        <v>0</v>
      </c>
    </row>
    <row r="858" spans="1:6" x14ac:dyDescent="0.25">
      <c r="A858" s="1">
        <v>1059</v>
      </c>
      <c r="B858" s="8" t="s">
        <v>1124</v>
      </c>
      <c r="C858" s="1" t="s">
        <v>671</v>
      </c>
      <c r="E858" s="1" t="s">
        <v>69</v>
      </c>
      <c r="F858" s="1">
        <v>0</v>
      </c>
    </row>
    <row r="859" spans="1:6" x14ac:dyDescent="0.25">
      <c r="A859" s="1">
        <v>511</v>
      </c>
      <c r="B859" s="8" t="s">
        <v>578</v>
      </c>
      <c r="C859" s="1" t="s">
        <v>390</v>
      </c>
      <c r="D859" s="25">
        <v>32</v>
      </c>
      <c r="E859" s="1" t="s">
        <v>69</v>
      </c>
      <c r="F859" s="1">
        <v>0</v>
      </c>
    </row>
    <row r="860" spans="1:6" x14ac:dyDescent="0.25">
      <c r="A860" s="1">
        <v>512</v>
      </c>
      <c r="B860" s="8" t="s">
        <v>579</v>
      </c>
      <c r="C860" s="1" t="s">
        <v>390</v>
      </c>
      <c r="D860" s="25">
        <v>18</v>
      </c>
      <c r="E860" s="1" t="s">
        <v>66</v>
      </c>
      <c r="F860" s="1">
        <v>1</v>
      </c>
    </row>
    <row r="861" spans="1:6" x14ac:dyDescent="0.25">
      <c r="A861" s="1">
        <v>1060</v>
      </c>
      <c r="B861" s="8" t="s">
        <v>1125</v>
      </c>
      <c r="C861" s="1" t="s">
        <v>671</v>
      </c>
      <c r="E861" s="1" t="s">
        <v>69</v>
      </c>
      <c r="F861" s="1">
        <v>0</v>
      </c>
    </row>
    <row r="862" spans="1:6" x14ac:dyDescent="0.25">
      <c r="A862" s="1">
        <v>187</v>
      </c>
      <c r="B862" s="8" t="s">
        <v>253</v>
      </c>
      <c r="C862" s="1" t="s">
        <v>65</v>
      </c>
      <c r="D862" s="25">
        <v>36</v>
      </c>
      <c r="E862" s="1" t="s">
        <v>69</v>
      </c>
      <c r="F862" s="1">
        <v>0</v>
      </c>
    </row>
    <row r="863" spans="1:6" x14ac:dyDescent="0.25">
      <c r="A863" s="1">
        <v>1061</v>
      </c>
      <c r="B863" s="8" t="s">
        <v>1126</v>
      </c>
      <c r="C863" s="1" t="s">
        <v>671</v>
      </c>
      <c r="E863" s="1" t="s">
        <v>66</v>
      </c>
      <c r="F863" s="1">
        <v>0</v>
      </c>
    </row>
    <row r="864" spans="1:6" x14ac:dyDescent="0.25">
      <c r="A864" s="1">
        <v>513</v>
      </c>
      <c r="B864" s="8" t="s">
        <v>580</v>
      </c>
      <c r="C864" s="1" t="s">
        <v>390</v>
      </c>
      <c r="D864" s="25">
        <v>2</v>
      </c>
      <c r="E864" s="1" t="s">
        <v>69</v>
      </c>
      <c r="F864" s="1">
        <v>1</v>
      </c>
    </row>
    <row r="865" spans="1:6" x14ac:dyDescent="0.25">
      <c r="A865" s="1">
        <v>515</v>
      </c>
      <c r="B865" s="8" t="s">
        <v>582</v>
      </c>
      <c r="C865" s="1" t="s">
        <v>390</v>
      </c>
      <c r="D865" s="25">
        <v>3</v>
      </c>
      <c r="E865" s="1" t="s">
        <v>69</v>
      </c>
      <c r="F865" s="1">
        <v>1</v>
      </c>
    </row>
    <row r="866" spans="1:6" x14ac:dyDescent="0.25">
      <c r="A866" s="1">
        <v>514</v>
      </c>
      <c r="B866" s="8" t="s">
        <v>581</v>
      </c>
      <c r="C866" s="1" t="s">
        <v>390</v>
      </c>
      <c r="D866" s="25">
        <v>32</v>
      </c>
      <c r="E866" s="1" t="s">
        <v>69</v>
      </c>
      <c r="F866" s="1">
        <v>0</v>
      </c>
    </row>
    <row r="867" spans="1:6" x14ac:dyDescent="0.25">
      <c r="A867" s="1">
        <v>1062</v>
      </c>
      <c r="B867" s="8" t="s">
        <v>1127</v>
      </c>
      <c r="C867" s="1" t="s">
        <v>671</v>
      </c>
      <c r="E867" s="1" t="s">
        <v>69</v>
      </c>
      <c r="F867" s="1">
        <v>0</v>
      </c>
    </row>
    <row r="868" spans="1:6" x14ac:dyDescent="0.25">
      <c r="A868" s="1">
        <v>1063</v>
      </c>
      <c r="B868" s="8" t="s">
        <v>1128</v>
      </c>
      <c r="C868" s="1" t="s">
        <v>671</v>
      </c>
      <c r="E868" s="1" t="s">
        <v>69</v>
      </c>
      <c r="F868" s="1">
        <v>0</v>
      </c>
    </row>
    <row r="869" spans="1:6" x14ac:dyDescent="0.25">
      <c r="A869" s="1">
        <v>516</v>
      </c>
      <c r="B869" s="8" t="s">
        <v>583</v>
      </c>
      <c r="C869" s="1" t="s">
        <v>390</v>
      </c>
      <c r="D869" s="25">
        <v>26</v>
      </c>
      <c r="E869" s="1" t="s">
        <v>69</v>
      </c>
      <c r="F869" s="1">
        <v>0</v>
      </c>
    </row>
    <row r="870" spans="1:6" x14ac:dyDescent="0.25">
      <c r="A870" s="1">
        <v>189</v>
      </c>
      <c r="B870" s="8" t="s">
        <v>255</v>
      </c>
      <c r="C870" s="1" t="s">
        <v>65</v>
      </c>
      <c r="D870" s="25">
        <v>31</v>
      </c>
      <c r="E870" s="1" t="s">
        <v>66</v>
      </c>
      <c r="F870" s="1">
        <v>1</v>
      </c>
    </row>
    <row r="871" spans="1:6" x14ac:dyDescent="0.25">
      <c r="A871" s="1">
        <v>190</v>
      </c>
      <c r="B871" s="8" t="s">
        <v>256</v>
      </c>
      <c r="C871" s="1" t="s">
        <v>65</v>
      </c>
      <c r="D871" s="25">
        <v>23</v>
      </c>
      <c r="E871" s="1" t="s">
        <v>66</v>
      </c>
      <c r="F871" s="1">
        <v>1</v>
      </c>
    </row>
    <row r="872" spans="1:6" x14ac:dyDescent="0.25">
      <c r="A872" s="1">
        <v>188</v>
      </c>
      <c r="B872" s="8" t="s">
        <v>254</v>
      </c>
      <c r="C872" s="1" t="s">
        <v>65</v>
      </c>
      <c r="D872" s="25">
        <v>58</v>
      </c>
      <c r="E872" s="1" t="s">
        <v>69</v>
      </c>
      <c r="F872" s="1">
        <v>0</v>
      </c>
    </row>
    <row r="873" spans="1:6" x14ac:dyDescent="0.25">
      <c r="A873" s="1">
        <v>191</v>
      </c>
      <c r="B873" s="8" t="s">
        <v>257</v>
      </c>
      <c r="C873" s="1" t="s">
        <v>65</v>
      </c>
      <c r="D873" s="25">
        <v>19</v>
      </c>
      <c r="E873" s="1" t="s">
        <v>66</v>
      </c>
      <c r="F873" s="1">
        <v>1</v>
      </c>
    </row>
    <row r="874" spans="1:6" x14ac:dyDescent="0.25">
      <c r="A874" s="1">
        <v>517</v>
      </c>
      <c r="B874" s="8" t="s">
        <v>584</v>
      </c>
      <c r="C874" s="1" t="s">
        <v>390</v>
      </c>
      <c r="D874" s="25">
        <v>19</v>
      </c>
      <c r="E874" s="1" t="s">
        <v>69</v>
      </c>
      <c r="F874" s="1">
        <v>0</v>
      </c>
    </row>
    <row r="875" spans="1:6" x14ac:dyDescent="0.25">
      <c r="A875" s="1">
        <v>192</v>
      </c>
      <c r="B875" s="8" t="s">
        <v>258</v>
      </c>
      <c r="C875" s="1" t="s">
        <v>65</v>
      </c>
      <c r="D875" s="25">
        <v>64</v>
      </c>
      <c r="E875" s="1" t="s">
        <v>69</v>
      </c>
      <c r="F875" s="1">
        <v>0</v>
      </c>
    </row>
    <row r="876" spans="1:6" x14ac:dyDescent="0.25">
      <c r="A876" s="1">
        <v>1065</v>
      </c>
      <c r="B876" s="8" t="s">
        <v>1130</v>
      </c>
      <c r="C876" s="1" t="s">
        <v>671</v>
      </c>
      <c r="E876" s="1" t="s">
        <v>69</v>
      </c>
      <c r="F876" s="1">
        <v>0</v>
      </c>
    </row>
    <row r="877" spans="1:6" x14ac:dyDescent="0.25">
      <c r="A877" s="1">
        <v>1064</v>
      </c>
      <c r="B877" s="8" t="s">
        <v>1129</v>
      </c>
      <c r="C877" s="1" t="s">
        <v>671</v>
      </c>
      <c r="E877" s="1" t="s">
        <v>66</v>
      </c>
      <c r="F877" s="1">
        <v>1</v>
      </c>
    </row>
    <row r="878" spans="1:6" x14ac:dyDescent="0.25">
      <c r="A878" s="1">
        <v>1066</v>
      </c>
      <c r="B878" s="8" t="s">
        <v>1131</v>
      </c>
      <c r="C878" s="1" t="s">
        <v>671</v>
      </c>
      <c r="E878" s="1" t="s">
        <v>66</v>
      </c>
      <c r="F878" s="1">
        <v>0</v>
      </c>
    </row>
    <row r="879" spans="1:6" x14ac:dyDescent="0.25">
      <c r="A879" s="1">
        <v>1054</v>
      </c>
      <c r="B879" s="8" t="s">
        <v>1119</v>
      </c>
      <c r="C879" s="1" t="s">
        <v>671</v>
      </c>
      <c r="E879" s="1" t="s">
        <v>69</v>
      </c>
      <c r="F879" s="1">
        <v>0</v>
      </c>
    </row>
    <row r="880" spans="1:6" x14ac:dyDescent="0.25">
      <c r="A880" s="1">
        <v>1067</v>
      </c>
      <c r="B880" s="8" t="s">
        <v>1132</v>
      </c>
      <c r="C880" s="1" t="s">
        <v>671</v>
      </c>
      <c r="E880" s="1" t="s">
        <v>69</v>
      </c>
      <c r="F880" s="1">
        <v>0</v>
      </c>
    </row>
    <row r="881" spans="1:6" x14ac:dyDescent="0.25">
      <c r="A881" s="1">
        <v>1069</v>
      </c>
      <c r="B881" s="8" t="s">
        <v>1134</v>
      </c>
      <c r="C881" s="1" t="s">
        <v>671</v>
      </c>
      <c r="E881" s="1" t="s">
        <v>66</v>
      </c>
      <c r="F881" s="1">
        <v>1</v>
      </c>
    </row>
    <row r="882" spans="1:6" x14ac:dyDescent="0.25">
      <c r="A882" s="1">
        <v>1070</v>
      </c>
      <c r="B882" s="8" t="s">
        <v>1135</v>
      </c>
      <c r="C882" s="1" t="s">
        <v>671</v>
      </c>
      <c r="E882" s="1" t="s">
        <v>66</v>
      </c>
      <c r="F882" s="1">
        <v>0</v>
      </c>
    </row>
    <row r="883" spans="1:6" x14ac:dyDescent="0.25">
      <c r="A883" s="1">
        <v>1068</v>
      </c>
      <c r="B883" s="8" t="s">
        <v>1133</v>
      </c>
      <c r="C883" s="1" t="s">
        <v>671</v>
      </c>
      <c r="E883" s="1" t="s">
        <v>69</v>
      </c>
      <c r="F883" s="1">
        <v>0</v>
      </c>
    </row>
    <row r="884" spans="1:6" x14ac:dyDescent="0.25">
      <c r="A884" s="1">
        <v>1071</v>
      </c>
      <c r="B884" s="8" t="s">
        <v>1136</v>
      </c>
      <c r="C884" s="1" t="s">
        <v>671</v>
      </c>
      <c r="E884" s="1" t="s">
        <v>69</v>
      </c>
      <c r="F884" s="1">
        <v>0</v>
      </c>
    </row>
    <row r="885" spans="1:6" x14ac:dyDescent="0.25">
      <c r="A885" s="1">
        <v>518</v>
      </c>
      <c r="B885" s="8" t="s">
        <v>585</v>
      </c>
      <c r="C885" s="1" t="s">
        <v>390</v>
      </c>
      <c r="E885" s="1" t="s">
        <v>69</v>
      </c>
      <c r="F885" s="1">
        <v>0</v>
      </c>
    </row>
    <row r="886" spans="1:6" x14ac:dyDescent="0.25">
      <c r="A886" s="1">
        <v>1072</v>
      </c>
      <c r="B886" s="8" t="s">
        <v>1137</v>
      </c>
      <c r="C886" s="1" t="s">
        <v>671</v>
      </c>
      <c r="E886" s="1" t="s">
        <v>69</v>
      </c>
      <c r="F886" s="1">
        <v>0</v>
      </c>
    </row>
    <row r="887" spans="1:6" x14ac:dyDescent="0.25">
      <c r="A887" s="1">
        <v>1055</v>
      </c>
      <c r="B887" s="8" t="s">
        <v>1120</v>
      </c>
      <c r="C887" s="1" t="s">
        <v>671</v>
      </c>
      <c r="E887" s="1" t="s">
        <v>69</v>
      </c>
      <c r="F887" s="1">
        <v>0</v>
      </c>
    </row>
    <row r="888" spans="1:6" x14ac:dyDescent="0.25">
      <c r="A888" s="1">
        <v>519</v>
      </c>
      <c r="B888" s="8" t="s">
        <v>586</v>
      </c>
      <c r="C888" s="1" t="s">
        <v>390</v>
      </c>
      <c r="D888" s="25">
        <v>20</v>
      </c>
      <c r="E888" s="1" t="s">
        <v>69</v>
      </c>
      <c r="F888" s="1">
        <v>1</v>
      </c>
    </row>
    <row r="889" spans="1:6" x14ac:dyDescent="0.25">
      <c r="A889" s="1">
        <v>1073</v>
      </c>
      <c r="B889" s="8" t="s">
        <v>1138</v>
      </c>
      <c r="C889" s="1" t="s">
        <v>671</v>
      </c>
      <c r="E889" s="1" t="s">
        <v>69</v>
      </c>
      <c r="F889" s="1">
        <v>1</v>
      </c>
    </row>
    <row r="890" spans="1:6" x14ac:dyDescent="0.25">
      <c r="A890" s="1">
        <v>520</v>
      </c>
      <c r="B890" s="8" t="s">
        <v>587</v>
      </c>
      <c r="C890" s="1" t="s">
        <v>390</v>
      </c>
      <c r="D890" s="25">
        <v>29</v>
      </c>
      <c r="E890" s="1" t="s">
        <v>66</v>
      </c>
      <c r="F890" s="1">
        <v>1</v>
      </c>
    </row>
    <row r="891" spans="1:6" x14ac:dyDescent="0.25">
      <c r="A891" s="1">
        <v>1074</v>
      </c>
      <c r="B891" s="8" t="s">
        <v>1139</v>
      </c>
      <c r="C891" s="1" t="s">
        <v>671</v>
      </c>
      <c r="E891" s="1" t="s">
        <v>66</v>
      </c>
      <c r="F891" s="1">
        <v>0</v>
      </c>
    </row>
    <row r="892" spans="1:6" x14ac:dyDescent="0.25">
      <c r="A892" s="1">
        <v>1075</v>
      </c>
      <c r="B892" s="8" t="s">
        <v>1140</v>
      </c>
      <c r="C892" s="1" t="s">
        <v>671</v>
      </c>
      <c r="E892" s="1" t="s">
        <v>69</v>
      </c>
      <c r="F892" s="1">
        <v>0</v>
      </c>
    </row>
    <row r="893" spans="1:6" x14ac:dyDescent="0.25">
      <c r="A893" s="1">
        <v>1076</v>
      </c>
      <c r="B893" s="8" t="s">
        <v>1141</v>
      </c>
      <c r="C893" s="1" t="s">
        <v>671</v>
      </c>
      <c r="E893" s="1" t="s">
        <v>69</v>
      </c>
      <c r="F893" s="1">
        <v>0</v>
      </c>
    </row>
    <row r="894" spans="1:6" x14ac:dyDescent="0.25">
      <c r="A894" s="1">
        <v>1077</v>
      </c>
      <c r="B894" s="8" t="s">
        <v>1142</v>
      </c>
      <c r="C894" s="1" t="s">
        <v>671</v>
      </c>
      <c r="E894" s="1" t="s">
        <v>69</v>
      </c>
      <c r="F894" s="1">
        <v>0</v>
      </c>
    </row>
    <row r="895" spans="1:6" x14ac:dyDescent="0.25">
      <c r="A895" s="1">
        <v>1078</v>
      </c>
      <c r="B895" s="8" t="s">
        <v>1143</v>
      </c>
      <c r="C895" s="1" t="s">
        <v>671</v>
      </c>
      <c r="E895" s="1" t="s">
        <v>66</v>
      </c>
      <c r="F895" s="1">
        <v>1</v>
      </c>
    </row>
    <row r="896" spans="1:6" x14ac:dyDescent="0.25">
      <c r="A896" s="1">
        <v>1079</v>
      </c>
      <c r="B896" s="8" t="s">
        <v>1144</v>
      </c>
      <c r="C896" s="1" t="s">
        <v>671</v>
      </c>
      <c r="E896" s="1" t="s">
        <v>69</v>
      </c>
      <c r="F896" s="1">
        <v>0</v>
      </c>
    </row>
    <row r="897" spans="1:6" x14ac:dyDescent="0.25">
      <c r="A897" s="1">
        <v>1080</v>
      </c>
      <c r="B897" s="8" t="s">
        <v>1145</v>
      </c>
      <c r="C897" s="1" t="s">
        <v>671</v>
      </c>
      <c r="E897" s="1" t="s">
        <v>69</v>
      </c>
      <c r="F897" s="1">
        <v>0</v>
      </c>
    </row>
    <row r="898" spans="1:6" x14ac:dyDescent="0.25">
      <c r="A898" s="1">
        <v>1081</v>
      </c>
      <c r="B898" s="8" t="s">
        <v>1146</v>
      </c>
      <c r="C898" s="1" t="s">
        <v>671</v>
      </c>
      <c r="E898" s="1" t="s">
        <v>69</v>
      </c>
      <c r="F898" s="1">
        <v>0</v>
      </c>
    </row>
    <row r="899" spans="1:6" x14ac:dyDescent="0.25">
      <c r="A899" s="1">
        <v>1082</v>
      </c>
      <c r="B899" s="8" t="s">
        <v>1147</v>
      </c>
      <c r="C899" s="1" t="s">
        <v>671</v>
      </c>
      <c r="E899" s="1" t="s">
        <v>69</v>
      </c>
      <c r="F899" s="1">
        <v>1</v>
      </c>
    </row>
    <row r="900" spans="1:6" x14ac:dyDescent="0.25">
      <c r="A900" s="1">
        <v>1083</v>
      </c>
      <c r="B900" s="8" t="s">
        <v>1148</v>
      </c>
      <c r="C900" s="1" t="s">
        <v>671</v>
      </c>
      <c r="E900" s="1" t="s">
        <v>66</v>
      </c>
      <c r="F900" s="1">
        <v>0</v>
      </c>
    </row>
    <row r="901" spans="1:6" x14ac:dyDescent="0.25">
      <c r="A901" s="1">
        <v>1084</v>
      </c>
      <c r="B901" s="8" t="s">
        <v>1149</v>
      </c>
      <c r="C901" s="1" t="s">
        <v>671</v>
      </c>
      <c r="E901" s="1" t="s">
        <v>66</v>
      </c>
      <c r="F901" s="1">
        <v>0</v>
      </c>
    </row>
    <row r="902" spans="1:6" x14ac:dyDescent="0.25">
      <c r="A902" s="1">
        <v>1085</v>
      </c>
      <c r="B902" s="8" t="s">
        <v>1150</v>
      </c>
      <c r="C902" s="1" t="s">
        <v>671</v>
      </c>
      <c r="E902" s="1" t="s">
        <v>69</v>
      </c>
      <c r="F902" s="1">
        <v>0</v>
      </c>
    </row>
    <row r="903" spans="1:6" x14ac:dyDescent="0.25">
      <c r="A903" s="1">
        <v>1086</v>
      </c>
      <c r="B903" s="8" t="s">
        <v>1151</v>
      </c>
      <c r="C903" s="1" t="s">
        <v>671</v>
      </c>
      <c r="E903" s="1" t="s">
        <v>66</v>
      </c>
      <c r="F903" s="1">
        <v>0</v>
      </c>
    </row>
    <row r="904" spans="1:6" x14ac:dyDescent="0.25">
      <c r="A904" s="1">
        <v>315</v>
      </c>
      <c r="B904" s="8" t="s">
        <v>381</v>
      </c>
      <c r="C904" s="1" t="s">
        <v>65</v>
      </c>
      <c r="E904" s="1" t="s">
        <v>66</v>
      </c>
      <c r="F904" s="1">
        <v>0</v>
      </c>
    </row>
    <row r="905" spans="1:6" x14ac:dyDescent="0.25">
      <c r="A905" s="1">
        <v>1087</v>
      </c>
      <c r="B905" s="8" t="s">
        <v>1152</v>
      </c>
      <c r="C905" s="1" t="s">
        <v>671</v>
      </c>
      <c r="E905" s="1" t="s">
        <v>69</v>
      </c>
      <c r="F905" s="1">
        <v>0</v>
      </c>
    </row>
    <row r="906" spans="1:6" x14ac:dyDescent="0.25">
      <c r="A906" s="1">
        <v>1088</v>
      </c>
      <c r="B906" s="8" t="s">
        <v>1153</v>
      </c>
      <c r="C906" s="1" t="s">
        <v>671</v>
      </c>
      <c r="E906" s="1" t="s">
        <v>69</v>
      </c>
      <c r="F906" s="1">
        <v>0</v>
      </c>
    </row>
    <row r="907" spans="1:6" x14ac:dyDescent="0.25">
      <c r="A907" s="1">
        <v>1089</v>
      </c>
      <c r="B907" s="8" t="s">
        <v>1154</v>
      </c>
      <c r="C907" s="1" t="s">
        <v>671</v>
      </c>
      <c r="E907" s="1" t="s">
        <v>69</v>
      </c>
      <c r="F907" s="1">
        <v>0</v>
      </c>
    </row>
    <row r="908" spans="1:6" x14ac:dyDescent="0.25">
      <c r="A908" s="1">
        <v>1090</v>
      </c>
      <c r="B908" s="8" t="s">
        <v>1155</v>
      </c>
      <c r="C908" s="1" t="s">
        <v>671</v>
      </c>
      <c r="E908" s="1" t="s">
        <v>69</v>
      </c>
      <c r="F908" s="1">
        <v>0</v>
      </c>
    </row>
    <row r="909" spans="1:6" x14ac:dyDescent="0.25">
      <c r="A909" s="1">
        <v>1091</v>
      </c>
      <c r="B909" s="8" t="s">
        <v>1156</v>
      </c>
      <c r="C909" s="1" t="s">
        <v>671</v>
      </c>
      <c r="E909" s="1" t="s">
        <v>66</v>
      </c>
      <c r="F909" s="1">
        <v>0</v>
      </c>
    </row>
    <row r="910" spans="1:6" x14ac:dyDescent="0.25">
      <c r="A910" s="1">
        <v>1092</v>
      </c>
      <c r="B910" s="8" t="s">
        <v>1157</v>
      </c>
      <c r="C910" s="1" t="s">
        <v>671</v>
      </c>
      <c r="E910" s="1" t="s">
        <v>69</v>
      </c>
      <c r="F910" s="1">
        <v>0</v>
      </c>
    </row>
    <row r="911" spans="1:6" x14ac:dyDescent="0.25">
      <c r="A911" s="1">
        <v>1093</v>
      </c>
      <c r="B911" s="8" t="s">
        <v>1158</v>
      </c>
      <c r="C911" s="1" t="s">
        <v>671</v>
      </c>
      <c r="E911" s="1" t="s">
        <v>69</v>
      </c>
      <c r="F911" s="1">
        <v>1</v>
      </c>
    </row>
    <row r="912" spans="1:6" x14ac:dyDescent="0.25">
      <c r="A912" s="1">
        <v>193</v>
      </c>
      <c r="B912" s="8" t="s">
        <v>259</v>
      </c>
      <c r="C912" s="1" t="s">
        <v>65</v>
      </c>
      <c r="E912" s="1" t="s">
        <v>69</v>
      </c>
      <c r="F912" s="1">
        <v>1</v>
      </c>
    </row>
    <row r="913" spans="1:6" x14ac:dyDescent="0.25">
      <c r="A913" s="1">
        <v>1094</v>
      </c>
      <c r="B913" s="8" t="s">
        <v>1159</v>
      </c>
      <c r="C913" s="1" t="s">
        <v>671</v>
      </c>
      <c r="E913" s="1" t="s">
        <v>66</v>
      </c>
      <c r="F913" s="1">
        <v>0</v>
      </c>
    </row>
    <row r="914" spans="1:6" x14ac:dyDescent="0.25">
      <c r="A914" s="1">
        <v>1095</v>
      </c>
      <c r="B914" s="8" t="s">
        <v>1160</v>
      </c>
      <c r="C914" s="1" t="s">
        <v>671</v>
      </c>
      <c r="E914" s="1" t="s">
        <v>69</v>
      </c>
      <c r="F914" s="1">
        <v>0</v>
      </c>
    </row>
    <row r="915" spans="1:6" x14ac:dyDescent="0.25">
      <c r="A915" s="1">
        <v>1096</v>
      </c>
      <c r="B915" s="8" t="s">
        <v>1161</v>
      </c>
      <c r="C915" s="1" t="s">
        <v>671</v>
      </c>
      <c r="E915" s="1" t="s">
        <v>69</v>
      </c>
      <c r="F915" s="1">
        <v>0</v>
      </c>
    </row>
    <row r="916" spans="1:6" x14ac:dyDescent="0.25">
      <c r="A916" s="1">
        <v>1097</v>
      </c>
      <c r="B916" s="8" t="s">
        <v>1162</v>
      </c>
      <c r="C916" s="1" t="s">
        <v>671</v>
      </c>
      <c r="E916" s="1" t="s">
        <v>69</v>
      </c>
      <c r="F916" s="1">
        <v>0</v>
      </c>
    </row>
    <row r="917" spans="1:6" x14ac:dyDescent="0.25">
      <c r="A917" s="1">
        <v>1098</v>
      </c>
      <c r="B917" s="8" t="s">
        <v>1163</v>
      </c>
      <c r="C917" s="1" t="s">
        <v>671</v>
      </c>
      <c r="E917" s="1" t="s">
        <v>69</v>
      </c>
      <c r="F917" s="1">
        <v>0</v>
      </c>
    </row>
    <row r="918" spans="1:6" x14ac:dyDescent="0.25">
      <c r="A918" s="1">
        <v>1099</v>
      </c>
      <c r="B918" s="8" t="s">
        <v>1164</v>
      </c>
      <c r="C918" s="1" t="s">
        <v>671</v>
      </c>
      <c r="E918" s="1" t="s">
        <v>66</v>
      </c>
      <c r="F918" s="1">
        <v>1</v>
      </c>
    </row>
    <row r="919" spans="1:6" x14ac:dyDescent="0.25">
      <c r="A919" s="1">
        <v>195</v>
      </c>
      <c r="B919" s="8" t="s">
        <v>261</v>
      </c>
      <c r="C919" s="1" t="s">
        <v>65</v>
      </c>
      <c r="D919" s="25">
        <v>22</v>
      </c>
      <c r="E919" s="1" t="s">
        <v>66</v>
      </c>
      <c r="F919" s="1">
        <v>1</v>
      </c>
    </row>
    <row r="920" spans="1:6" x14ac:dyDescent="0.25">
      <c r="A920" s="1">
        <v>194</v>
      </c>
      <c r="B920" s="8" t="s">
        <v>260</v>
      </c>
      <c r="C920" s="1" t="s">
        <v>65</v>
      </c>
      <c r="D920" s="25">
        <v>64</v>
      </c>
      <c r="E920" s="1" t="s">
        <v>69</v>
      </c>
      <c r="F920" s="1">
        <v>0</v>
      </c>
    </row>
    <row r="921" spans="1:6" x14ac:dyDescent="0.25">
      <c r="A921" s="1">
        <v>1100</v>
      </c>
      <c r="B921" s="8" t="s">
        <v>1165</v>
      </c>
      <c r="C921" s="1" t="s">
        <v>671</v>
      </c>
      <c r="E921" s="1" t="s">
        <v>66</v>
      </c>
      <c r="F921" s="1">
        <v>0</v>
      </c>
    </row>
    <row r="922" spans="1:6" x14ac:dyDescent="0.25">
      <c r="A922" s="1">
        <v>521</v>
      </c>
      <c r="B922" s="8" t="s">
        <v>588</v>
      </c>
      <c r="C922" s="1" t="s">
        <v>390</v>
      </c>
      <c r="D922" s="25">
        <v>39</v>
      </c>
      <c r="E922" s="1" t="s">
        <v>69</v>
      </c>
      <c r="F922" s="1">
        <v>0</v>
      </c>
    </row>
    <row r="923" spans="1:6" x14ac:dyDescent="0.25">
      <c r="A923" s="1">
        <v>196</v>
      </c>
      <c r="B923" s="8" t="s">
        <v>262</v>
      </c>
      <c r="C923" s="1" t="s">
        <v>65</v>
      </c>
      <c r="D923" s="25">
        <v>28</v>
      </c>
      <c r="E923" s="1" t="s">
        <v>69</v>
      </c>
      <c r="F923" s="1">
        <v>0</v>
      </c>
    </row>
    <row r="924" spans="1:6" x14ac:dyDescent="0.25">
      <c r="A924" s="1">
        <v>522</v>
      </c>
      <c r="B924" s="8" t="s">
        <v>589</v>
      </c>
      <c r="C924" s="1" t="s">
        <v>390</v>
      </c>
      <c r="D924" s="25">
        <v>22</v>
      </c>
      <c r="E924" s="1" t="s">
        <v>69</v>
      </c>
      <c r="F924" s="1">
        <v>1</v>
      </c>
    </row>
    <row r="925" spans="1:6" x14ac:dyDescent="0.25">
      <c r="A925" s="1">
        <v>523</v>
      </c>
      <c r="B925" s="8" t="s">
        <v>590</v>
      </c>
      <c r="C925" s="1" t="s">
        <v>390</v>
      </c>
      <c r="E925" s="1" t="s">
        <v>69</v>
      </c>
      <c r="F925" s="1">
        <v>1</v>
      </c>
    </row>
    <row r="926" spans="1:6" x14ac:dyDescent="0.25">
      <c r="A926" s="1">
        <v>524</v>
      </c>
      <c r="B926" s="8" t="s">
        <v>591</v>
      </c>
      <c r="C926" s="1" t="s">
        <v>390</v>
      </c>
      <c r="D926" s="25">
        <v>24</v>
      </c>
      <c r="E926" s="1" t="s">
        <v>69</v>
      </c>
      <c r="F926" s="1">
        <v>0</v>
      </c>
    </row>
    <row r="927" spans="1:6" x14ac:dyDescent="0.25">
      <c r="A927" s="1">
        <v>525</v>
      </c>
      <c r="B927" s="8" t="s">
        <v>592</v>
      </c>
      <c r="C927" s="1" t="s">
        <v>390</v>
      </c>
      <c r="E927" s="1" t="s">
        <v>69</v>
      </c>
      <c r="F927" s="1">
        <v>1</v>
      </c>
    </row>
    <row r="928" spans="1:6" x14ac:dyDescent="0.25">
      <c r="A928" s="1">
        <v>1103</v>
      </c>
      <c r="B928" s="8" t="s">
        <v>1168</v>
      </c>
      <c r="C928" s="1" t="s">
        <v>671</v>
      </c>
      <c r="E928" s="1" t="s">
        <v>69</v>
      </c>
      <c r="F928" s="1">
        <v>0</v>
      </c>
    </row>
    <row r="929" spans="1:6" x14ac:dyDescent="0.25">
      <c r="A929" s="1">
        <v>1105</v>
      </c>
      <c r="B929" s="8" t="s">
        <v>1170</v>
      </c>
      <c r="C929" s="1" t="s">
        <v>671</v>
      </c>
      <c r="E929" s="1" t="s">
        <v>69</v>
      </c>
      <c r="F929" s="1">
        <v>0</v>
      </c>
    </row>
    <row r="930" spans="1:6" x14ac:dyDescent="0.25">
      <c r="A930" s="1">
        <v>1106</v>
      </c>
      <c r="B930" s="8" t="s">
        <v>1171</v>
      </c>
      <c r="C930" s="1" t="s">
        <v>671</v>
      </c>
      <c r="E930" s="1" t="s">
        <v>69</v>
      </c>
      <c r="F930" s="1">
        <v>0</v>
      </c>
    </row>
    <row r="931" spans="1:6" x14ac:dyDescent="0.25">
      <c r="A931" s="1">
        <v>1101</v>
      </c>
      <c r="B931" s="8" t="s">
        <v>1166</v>
      </c>
      <c r="C931" s="1" t="s">
        <v>671</v>
      </c>
      <c r="E931" s="1" t="s">
        <v>69</v>
      </c>
      <c r="F931" s="1">
        <v>0</v>
      </c>
    </row>
    <row r="932" spans="1:6" x14ac:dyDescent="0.25">
      <c r="A932" s="1">
        <v>1102</v>
      </c>
      <c r="B932" s="8" t="s">
        <v>1167</v>
      </c>
      <c r="C932" s="1" t="s">
        <v>671</v>
      </c>
      <c r="E932" s="1" t="s">
        <v>69</v>
      </c>
      <c r="F932" s="1">
        <v>0</v>
      </c>
    </row>
    <row r="933" spans="1:6" x14ac:dyDescent="0.25">
      <c r="A933" s="1">
        <v>1104</v>
      </c>
      <c r="B933" s="8" t="s">
        <v>1169</v>
      </c>
      <c r="C933" s="1" t="s">
        <v>671</v>
      </c>
      <c r="E933" s="1" t="s">
        <v>66</v>
      </c>
      <c r="F933" s="1">
        <v>0</v>
      </c>
    </row>
    <row r="934" spans="1:6" x14ac:dyDescent="0.25">
      <c r="A934" s="1">
        <v>526</v>
      </c>
      <c r="B934" s="8" t="s">
        <v>593</v>
      </c>
      <c r="C934" s="1" t="s">
        <v>390</v>
      </c>
      <c r="D934" s="25">
        <v>28</v>
      </c>
      <c r="E934" s="1" t="s">
        <v>69</v>
      </c>
      <c r="F934" s="1">
        <v>0</v>
      </c>
    </row>
    <row r="935" spans="1:6" x14ac:dyDescent="0.25">
      <c r="A935" s="1">
        <v>527</v>
      </c>
      <c r="B935" s="8" t="s">
        <v>594</v>
      </c>
      <c r="C935" s="1" t="s">
        <v>390</v>
      </c>
      <c r="E935" s="1" t="s">
        <v>69</v>
      </c>
      <c r="F935" s="1">
        <v>0</v>
      </c>
    </row>
    <row r="936" spans="1:6" x14ac:dyDescent="0.25">
      <c r="A936" s="1">
        <v>197</v>
      </c>
      <c r="B936" s="8" t="s">
        <v>263</v>
      </c>
      <c r="C936" s="1" t="s">
        <v>65</v>
      </c>
      <c r="E936" s="1" t="s">
        <v>69</v>
      </c>
      <c r="F936" s="1">
        <v>0</v>
      </c>
    </row>
    <row r="937" spans="1:6" x14ac:dyDescent="0.25">
      <c r="A937" s="1">
        <v>528</v>
      </c>
      <c r="B937" s="8" t="s">
        <v>595</v>
      </c>
      <c r="C937" s="1" t="s">
        <v>390</v>
      </c>
      <c r="D937" s="25">
        <v>50</v>
      </c>
      <c r="E937" s="1" t="s">
        <v>66</v>
      </c>
      <c r="F937" s="1">
        <v>1</v>
      </c>
    </row>
    <row r="938" spans="1:6" x14ac:dyDescent="0.25">
      <c r="A938" s="1">
        <v>198</v>
      </c>
      <c r="B938" s="8" t="s">
        <v>264</v>
      </c>
      <c r="C938" s="1" t="s">
        <v>65</v>
      </c>
      <c r="E938" s="1" t="s">
        <v>69</v>
      </c>
      <c r="F938" s="1">
        <v>0</v>
      </c>
    </row>
    <row r="939" spans="1:6" x14ac:dyDescent="0.25">
      <c r="A939" s="1">
        <v>1107</v>
      </c>
      <c r="B939" s="8" t="s">
        <v>1172</v>
      </c>
      <c r="C939" s="1" t="s">
        <v>671</v>
      </c>
      <c r="E939" s="1" t="s">
        <v>69</v>
      </c>
      <c r="F939" s="1">
        <v>0</v>
      </c>
    </row>
    <row r="940" spans="1:6" x14ac:dyDescent="0.25">
      <c r="A940" s="1">
        <v>1108</v>
      </c>
      <c r="B940" s="8" t="s">
        <v>1173</v>
      </c>
      <c r="C940" s="1" t="s">
        <v>671</v>
      </c>
      <c r="E940" s="1" t="s">
        <v>69</v>
      </c>
      <c r="F940" s="1">
        <v>0</v>
      </c>
    </row>
    <row r="941" spans="1:6" x14ac:dyDescent="0.25">
      <c r="A941" s="1">
        <v>1109</v>
      </c>
      <c r="B941" s="8" t="s">
        <v>1174</v>
      </c>
      <c r="C941" s="1" t="s">
        <v>671</v>
      </c>
      <c r="E941" s="1" t="s">
        <v>69</v>
      </c>
      <c r="F941" s="1">
        <v>0</v>
      </c>
    </row>
    <row r="942" spans="1:6" x14ac:dyDescent="0.25">
      <c r="A942" s="1">
        <v>1111</v>
      </c>
      <c r="B942" s="8" t="s">
        <v>1176</v>
      </c>
      <c r="C942" s="1" t="s">
        <v>671</v>
      </c>
      <c r="E942" s="1" t="s">
        <v>69</v>
      </c>
      <c r="F942" s="1">
        <v>0</v>
      </c>
    </row>
    <row r="943" spans="1:6" x14ac:dyDescent="0.25">
      <c r="A943" s="1">
        <v>1112</v>
      </c>
      <c r="B943" s="8" t="s">
        <v>1177</v>
      </c>
      <c r="C943" s="1" t="s">
        <v>671</v>
      </c>
      <c r="E943" s="1" t="s">
        <v>66</v>
      </c>
      <c r="F943" s="1">
        <v>0</v>
      </c>
    </row>
    <row r="944" spans="1:6" x14ac:dyDescent="0.25">
      <c r="A944" s="1">
        <v>1113</v>
      </c>
      <c r="B944" s="8" t="s">
        <v>1178</v>
      </c>
      <c r="C944" s="1" t="s">
        <v>671</v>
      </c>
      <c r="E944" s="1" t="s">
        <v>66</v>
      </c>
      <c r="F944" s="1">
        <v>0</v>
      </c>
    </row>
    <row r="945" spans="1:6" x14ac:dyDescent="0.25">
      <c r="A945" s="1">
        <v>1110</v>
      </c>
      <c r="B945" s="8" t="s">
        <v>1175</v>
      </c>
      <c r="C945" s="1" t="s">
        <v>671</v>
      </c>
      <c r="E945" s="1" t="s">
        <v>66</v>
      </c>
      <c r="F945" s="1">
        <v>0</v>
      </c>
    </row>
    <row r="946" spans="1:6" x14ac:dyDescent="0.25">
      <c r="A946" s="1">
        <v>1114</v>
      </c>
      <c r="B946" s="8" t="s">
        <v>1179</v>
      </c>
      <c r="C946" s="1" t="s">
        <v>671</v>
      </c>
      <c r="E946" s="1" t="s">
        <v>69</v>
      </c>
      <c r="F946" s="1">
        <v>0</v>
      </c>
    </row>
    <row r="947" spans="1:6" x14ac:dyDescent="0.25">
      <c r="A947" s="1">
        <v>199</v>
      </c>
      <c r="B947" s="8" t="s">
        <v>265</v>
      </c>
      <c r="C947" s="1" t="s">
        <v>65</v>
      </c>
      <c r="D947" s="25">
        <v>22</v>
      </c>
      <c r="E947" s="1" t="s">
        <v>69</v>
      </c>
      <c r="F947" s="1">
        <v>0</v>
      </c>
    </row>
    <row r="948" spans="1:6" x14ac:dyDescent="0.25">
      <c r="A948" s="1">
        <v>1115</v>
      </c>
      <c r="B948" s="8" t="s">
        <v>1180</v>
      </c>
      <c r="C948" s="1" t="s">
        <v>671</v>
      </c>
      <c r="E948" s="1" t="s">
        <v>69</v>
      </c>
      <c r="F948" s="1">
        <v>0</v>
      </c>
    </row>
    <row r="949" spans="1:6" x14ac:dyDescent="0.25">
      <c r="A949" s="1">
        <v>1117</v>
      </c>
      <c r="B949" s="8" t="s">
        <v>1182</v>
      </c>
      <c r="C949" s="1" t="s">
        <v>671</v>
      </c>
      <c r="E949" s="1" t="s">
        <v>66</v>
      </c>
      <c r="F949" s="1">
        <v>0</v>
      </c>
    </row>
    <row r="950" spans="1:6" x14ac:dyDescent="0.25">
      <c r="A950" s="1">
        <v>1116</v>
      </c>
      <c r="B950" s="8" t="s">
        <v>1181</v>
      </c>
      <c r="C950" s="1" t="s">
        <v>671</v>
      </c>
      <c r="E950" s="1" t="s">
        <v>66</v>
      </c>
      <c r="F950" s="1">
        <v>0</v>
      </c>
    </row>
    <row r="951" spans="1:6" x14ac:dyDescent="0.25">
      <c r="A951" s="1">
        <v>1118</v>
      </c>
      <c r="B951" s="8" t="s">
        <v>1183</v>
      </c>
      <c r="C951" s="1" t="s">
        <v>671</v>
      </c>
      <c r="E951" s="1" t="s">
        <v>69</v>
      </c>
      <c r="F951" s="1">
        <v>0</v>
      </c>
    </row>
    <row r="952" spans="1:6" x14ac:dyDescent="0.25">
      <c r="A952" s="1">
        <v>200</v>
      </c>
      <c r="B952" s="8" t="s">
        <v>266</v>
      </c>
      <c r="C952" s="1" t="s">
        <v>65</v>
      </c>
      <c r="E952" s="1" t="s">
        <v>69</v>
      </c>
      <c r="F952" s="1">
        <v>0</v>
      </c>
    </row>
    <row r="953" spans="1:6" x14ac:dyDescent="0.25">
      <c r="A953" s="1">
        <v>201</v>
      </c>
      <c r="B953" s="8" t="s">
        <v>267</v>
      </c>
      <c r="C953" s="1" t="s">
        <v>65</v>
      </c>
      <c r="E953" s="1" t="s">
        <v>66</v>
      </c>
      <c r="F953" s="1">
        <v>1</v>
      </c>
    </row>
    <row r="954" spans="1:6" x14ac:dyDescent="0.25">
      <c r="A954" s="1">
        <v>1119</v>
      </c>
      <c r="B954" s="8" t="s">
        <v>1184</v>
      </c>
      <c r="C954" s="1" t="s">
        <v>671</v>
      </c>
      <c r="E954" s="1" t="s">
        <v>69</v>
      </c>
      <c r="F954" s="1">
        <v>0</v>
      </c>
    </row>
    <row r="955" spans="1:6" x14ac:dyDescent="0.25">
      <c r="A955" s="1">
        <v>1120</v>
      </c>
      <c r="B955" s="8" t="s">
        <v>1185</v>
      </c>
      <c r="C955" s="1" t="s">
        <v>671</v>
      </c>
      <c r="E955" s="1" t="s">
        <v>69</v>
      </c>
      <c r="F955" s="1">
        <v>0</v>
      </c>
    </row>
    <row r="956" spans="1:6" x14ac:dyDescent="0.25">
      <c r="A956" s="1">
        <v>1121</v>
      </c>
      <c r="B956" s="8" t="s">
        <v>1186</v>
      </c>
      <c r="C956" s="1" t="s">
        <v>671</v>
      </c>
      <c r="E956" s="1" t="s">
        <v>69</v>
      </c>
      <c r="F956" s="1">
        <v>0</v>
      </c>
    </row>
    <row r="957" spans="1:6" x14ac:dyDescent="0.25">
      <c r="A957" s="1">
        <v>1122</v>
      </c>
      <c r="B957" s="8" t="s">
        <v>1187</v>
      </c>
      <c r="C957" s="1" t="s">
        <v>671</v>
      </c>
      <c r="E957" s="1" t="s">
        <v>69</v>
      </c>
      <c r="F957" s="1">
        <v>0</v>
      </c>
    </row>
    <row r="958" spans="1:6" x14ac:dyDescent="0.25">
      <c r="A958" s="1">
        <v>1123</v>
      </c>
      <c r="B958" s="8" t="s">
        <v>1188</v>
      </c>
      <c r="C958" s="1" t="s">
        <v>671</v>
      </c>
      <c r="E958" s="1" t="s">
        <v>69</v>
      </c>
      <c r="F958" s="1">
        <v>1</v>
      </c>
    </row>
    <row r="959" spans="1:6" x14ac:dyDescent="0.25">
      <c r="A959" s="1">
        <v>1124</v>
      </c>
      <c r="B959" s="8" t="s">
        <v>1189</v>
      </c>
      <c r="C959" s="1" t="s">
        <v>671</v>
      </c>
      <c r="E959" s="1" t="s">
        <v>69</v>
      </c>
      <c r="F959" s="1">
        <v>0</v>
      </c>
    </row>
    <row r="960" spans="1:6" x14ac:dyDescent="0.25">
      <c r="A960" s="1">
        <v>202</v>
      </c>
      <c r="B960" s="8" t="s">
        <v>268</v>
      </c>
      <c r="C960" s="1" t="s">
        <v>65</v>
      </c>
      <c r="D960" s="25">
        <v>18</v>
      </c>
      <c r="E960" s="1" t="s">
        <v>69</v>
      </c>
      <c r="F960" s="1">
        <v>0</v>
      </c>
    </row>
    <row r="961" spans="1:6" x14ac:dyDescent="0.25">
      <c r="A961" s="1">
        <v>203</v>
      </c>
      <c r="B961" s="8" t="s">
        <v>269</v>
      </c>
      <c r="C961" s="1" t="s">
        <v>65</v>
      </c>
      <c r="D961" s="25">
        <v>17</v>
      </c>
      <c r="E961" s="1" t="s">
        <v>66</v>
      </c>
      <c r="F961" s="1">
        <v>1</v>
      </c>
    </row>
    <row r="962" spans="1:6" x14ac:dyDescent="0.25">
      <c r="A962" s="1">
        <v>529</v>
      </c>
      <c r="B962" s="8" t="s">
        <v>596</v>
      </c>
      <c r="C962" s="1" t="s">
        <v>390</v>
      </c>
      <c r="D962" s="25">
        <v>20</v>
      </c>
      <c r="E962" s="1" t="s">
        <v>69</v>
      </c>
      <c r="F962" s="1">
        <v>0</v>
      </c>
    </row>
    <row r="963" spans="1:6" x14ac:dyDescent="0.25">
      <c r="A963" s="1">
        <v>316</v>
      </c>
      <c r="B963" s="8" t="s">
        <v>382</v>
      </c>
      <c r="C963" s="1" t="s">
        <v>65</v>
      </c>
      <c r="E963" s="1" t="s">
        <v>66</v>
      </c>
      <c r="F963" s="1">
        <v>1</v>
      </c>
    </row>
    <row r="964" spans="1:6" x14ac:dyDescent="0.25">
      <c r="A964" s="1">
        <v>1125</v>
      </c>
      <c r="B964" s="8" t="s">
        <v>1190</v>
      </c>
      <c r="C964" s="1" t="s">
        <v>671</v>
      </c>
      <c r="E964" s="1" t="s">
        <v>69</v>
      </c>
      <c r="F964" s="1">
        <v>0</v>
      </c>
    </row>
    <row r="965" spans="1:6" x14ac:dyDescent="0.25">
      <c r="A965" s="1">
        <v>601</v>
      </c>
      <c r="B965" s="8" t="s">
        <v>668</v>
      </c>
      <c r="C965" s="1" t="s">
        <v>390</v>
      </c>
      <c r="E965" s="1" t="s">
        <v>69</v>
      </c>
      <c r="F965" s="1">
        <v>0</v>
      </c>
    </row>
    <row r="966" spans="1:6" x14ac:dyDescent="0.25">
      <c r="A966" s="1">
        <v>1126</v>
      </c>
      <c r="B966" s="8" t="s">
        <v>1191</v>
      </c>
      <c r="C966" s="1" t="s">
        <v>671</v>
      </c>
      <c r="E966" s="1" t="s">
        <v>69</v>
      </c>
      <c r="F966" s="1">
        <v>1</v>
      </c>
    </row>
    <row r="967" spans="1:6" x14ac:dyDescent="0.25">
      <c r="A967" s="1">
        <v>530</v>
      </c>
      <c r="B967" s="8" t="s">
        <v>597</v>
      </c>
      <c r="C967" s="1" t="s">
        <v>390</v>
      </c>
      <c r="D967" s="25">
        <v>40</v>
      </c>
      <c r="E967" s="1" t="s">
        <v>69</v>
      </c>
      <c r="F967" s="1">
        <v>0</v>
      </c>
    </row>
    <row r="968" spans="1:6" x14ac:dyDescent="0.25">
      <c r="A968" s="1">
        <v>1129</v>
      </c>
      <c r="B968" s="8" t="s">
        <v>1194</v>
      </c>
      <c r="C968" s="1" t="s">
        <v>671</v>
      </c>
      <c r="E968" s="1" t="s">
        <v>69</v>
      </c>
      <c r="F968" s="1">
        <v>0</v>
      </c>
    </row>
    <row r="969" spans="1:6" x14ac:dyDescent="0.25">
      <c r="A969" s="1">
        <v>1127</v>
      </c>
      <c r="B969" s="8" t="s">
        <v>1192</v>
      </c>
      <c r="C969" s="1" t="s">
        <v>671</v>
      </c>
      <c r="E969" s="1" t="s">
        <v>66</v>
      </c>
      <c r="F969" s="1">
        <v>0</v>
      </c>
    </row>
    <row r="970" spans="1:6" x14ac:dyDescent="0.25">
      <c r="A970" s="1">
        <v>1128</v>
      </c>
      <c r="B970" s="8" t="s">
        <v>1193</v>
      </c>
      <c r="C970" s="1" t="s">
        <v>671</v>
      </c>
      <c r="E970" s="1" t="s">
        <v>66</v>
      </c>
      <c r="F970" s="1">
        <v>0</v>
      </c>
    </row>
    <row r="971" spans="1:6" x14ac:dyDescent="0.25">
      <c r="A971" s="1">
        <v>1130</v>
      </c>
      <c r="B971" s="8" t="s">
        <v>1195</v>
      </c>
      <c r="C971" s="1" t="s">
        <v>671</v>
      </c>
      <c r="E971" s="1" t="s">
        <v>66</v>
      </c>
      <c r="F971" s="1">
        <v>0</v>
      </c>
    </row>
    <row r="972" spans="1:6" x14ac:dyDescent="0.25">
      <c r="A972" s="1">
        <v>1131</v>
      </c>
      <c r="B972" s="8" t="s">
        <v>1196</v>
      </c>
      <c r="C972" s="1" t="s">
        <v>671</v>
      </c>
      <c r="E972" s="1" t="s">
        <v>69</v>
      </c>
      <c r="F972" s="1">
        <v>0</v>
      </c>
    </row>
    <row r="973" spans="1:6" x14ac:dyDescent="0.25">
      <c r="A973" s="1">
        <v>1136</v>
      </c>
      <c r="B973" s="8" t="s">
        <v>1201</v>
      </c>
      <c r="C973" s="1" t="s">
        <v>671</v>
      </c>
      <c r="E973" s="1" t="s">
        <v>69</v>
      </c>
      <c r="F973" s="1">
        <v>0</v>
      </c>
    </row>
    <row r="974" spans="1:6" x14ac:dyDescent="0.25">
      <c r="A974" s="1">
        <v>1132</v>
      </c>
      <c r="B974" s="8" t="s">
        <v>1197</v>
      </c>
      <c r="C974" s="1" t="s">
        <v>671</v>
      </c>
      <c r="E974" s="1" t="s">
        <v>66</v>
      </c>
      <c r="F974" s="1">
        <v>0</v>
      </c>
    </row>
    <row r="975" spans="1:6" x14ac:dyDescent="0.25">
      <c r="A975" s="1">
        <v>1133</v>
      </c>
      <c r="B975" s="8" t="s">
        <v>1198</v>
      </c>
      <c r="C975" s="1" t="s">
        <v>671</v>
      </c>
      <c r="E975" s="1" t="s">
        <v>69</v>
      </c>
      <c r="F975" s="1">
        <v>0</v>
      </c>
    </row>
    <row r="976" spans="1:6" x14ac:dyDescent="0.25">
      <c r="A976" s="1">
        <v>1134</v>
      </c>
      <c r="B976" s="8" t="s">
        <v>1199</v>
      </c>
      <c r="C976" s="1" t="s">
        <v>671</v>
      </c>
      <c r="E976" s="1" t="s">
        <v>69</v>
      </c>
      <c r="F976" s="1">
        <v>0</v>
      </c>
    </row>
    <row r="977" spans="1:6" x14ac:dyDescent="0.25">
      <c r="A977" s="1">
        <v>1135</v>
      </c>
      <c r="B977" s="8" t="s">
        <v>1200</v>
      </c>
      <c r="C977" s="1" t="s">
        <v>671</v>
      </c>
      <c r="E977" s="1" t="s">
        <v>66</v>
      </c>
      <c r="F977" s="1">
        <v>0</v>
      </c>
    </row>
    <row r="978" spans="1:6" x14ac:dyDescent="0.25">
      <c r="A978" s="1">
        <v>204</v>
      </c>
      <c r="B978" s="8" t="s">
        <v>270</v>
      </c>
      <c r="C978" s="1" t="s">
        <v>65</v>
      </c>
      <c r="D978" s="25">
        <v>52</v>
      </c>
      <c r="E978" s="1" t="s">
        <v>69</v>
      </c>
      <c r="F978" s="1">
        <v>1</v>
      </c>
    </row>
    <row r="979" spans="1:6" x14ac:dyDescent="0.25">
      <c r="A979" s="1">
        <v>531</v>
      </c>
      <c r="B979" s="8" t="s">
        <v>598</v>
      </c>
      <c r="C979" s="1" t="s">
        <v>390</v>
      </c>
      <c r="D979" s="25">
        <v>42</v>
      </c>
      <c r="E979" s="1" t="s">
        <v>66</v>
      </c>
      <c r="F979" s="1">
        <v>1</v>
      </c>
    </row>
    <row r="980" spans="1:6" x14ac:dyDescent="0.25">
      <c r="A980" s="1">
        <v>532</v>
      </c>
      <c r="B980" s="8" t="s">
        <v>599</v>
      </c>
      <c r="C980" s="1" t="s">
        <v>390</v>
      </c>
      <c r="D980" s="25">
        <v>21</v>
      </c>
      <c r="E980" s="1" t="s">
        <v>69</v>
      </c>
      <c r="F980" s="1">
        <v>0</v>
      </c>
    </row>
    <row r="981" spans="1:6" x14ac:dyDescent="0.25">
      <c r="A981" s="1">
        <v>1137</v>
      </c>
      <c r="B981" s="8" t="s">
        <v>1202</v>
      </c>
      <c r="C981" s="1" t="s">
        <v>671</v>
      </c>
      <c r="E981" s="1" t="s">
        <v>69</v>
      </c>
      <c r="F981" s="1">
        <v>1</v>
      </c>
    </row>
    <row r="982" spans="1:6" x14ac:dyDescent="0.25">
      <c r="A982" s="1">
        <v>533</v>
      </c>
      <c r="B982" s="8" t="s">
        <v>600</v>
      </c>
      <c r="C982" s="1" t="s">
        <v>390</v>
      </c>
      <c r="D982" s="25">
        <v>32</v>
      </c>
      <c r="E982" s="1" t="s">
        <v>66</v>
      </c>
      <c r="F982" s="1">
        <v>1</v>
      </c>
    </row>
    <row r="983" spans="1:6" x14ac:dyDescent="0.25">
      <c r="A983" s="1">
        <v>1138</v>
      </c>
      <c r="B983" s="8" t="s">
        <v>1203</v>
      </c>
      <c r="C983" s="1" t="s">
        <v>671</v>
      </c>
      <c r="E983" s="1" t="s">
        <v>69</v>
      </c>
      <c r="F983" s="1">
        <v>0</v>
      </c>
    </row>
    <row r="984" spans="1:6" x14ac:dyDescent="0.25">
      <c r="A984" s="1">
        <v>534</v>
      </c>
      <c r="B984" s="8" t="s">
        <v>601</v>
      </c>
      <c r="C984" s="1" t="s">
        <v>390</v>
      </c>
      <c r="D984" s="25">
        <v>34</v>
      </c>
      <c r="E984" s="1" t="s">
        <v>69</v>
      </c>
      <c r="F984" s="1">
        <v>0</v>
      </c>
    </row>
    <row r="985" spans="1:6" x14ac:dyDescent="0.25">
      <c r="A985" s="1">
        <v>535</v>
      </c>
      <c r="B985" s="8" t="s">
        <v>602</v>
      </c>
      <c r="C985" s="1" t="s">
        <v>390</v>
      </c>
      <c r="E985" s="1" t="s">
        <v>69</v>
      </c>
      <c r="F985" s="1">
        <v>1</v>
      </c>
    </row>
    <row r="986" spans="1:6" x14ac:dyDescent="0.25">
      <c r="A986" s="1">
        <v>205</v>
      </c>
      <c r="B986" s="8" t="s">
        <v>271</v>
      </c>
      <c r="C986" s="1" t="s">
        <v>65</v>
      </c>
      <c r="D986" s="25">
        <v>46</v>
      </c>
      <c r="E986" s="1" t="s">
        <v>69</v>
      </c>
      <c r="F986" s="1">
        <v>0</v>
      </c>
    </row>
    <row r="987" spans="1:6" x14ac:dyDescent="0.25">
      <c r="A987" s="1">
        <v>1139</v>
      </c>
      <c r="B987" s="8" t="s">
        <v>1204</v>
      </c>
      <c r="C987" s="1" t="s">
        <v>671</v>
      </c>
      <c r="E987" s="1" t="s">
        <v>69</v>
      </c>
      <c r="F987" s="1">
        <v>0</v>
      </c>
    </row>
    <row r="988" spans="1:6" x14ac:dyDescent="0.25">
      <c r="A988" s="1">
        <v>206</v>
      </c>
      <c r="B988" s="8" t="s">
        <v>272</v>
      </c>
      <c r="C988" s="1" t="s">
        <v>65</v>
      </c>
      <c r="D988" s="25">
        <v>56</v>
      </c>
      <c r="E988" s="1" t="s">
        <v>66</v>
      </c>
      <c r="F988" s="1">
        <v>1</v>
      </c>
    </row>
    <row r="989" spans="1:6" x14ac:dyDescent="0.25">
      <c r="A989" s="1">
        <v>536</v>
      </c>
      <c r="B989" s="8" t="s">
        <v>603</v>
      </c>
      <c r="C989" s="1" t="s">
        <v>390</v>
      </c>
      <c r="E989" s="1" t="s">
        <v>69</v>
      </c>
      <c r="F989" s="1">
        <v>0</v>
      </c>
    </row>
    <row r="990" spans="1:6" x14ac:dyDescent="0.25">
      <c r="A990" s="1">
        <v>538</v>
      </c>
      <c r="B990" s="8" t="s">
        <v>605</v>
      </c>
      <c r="C990" s="1" t="s">
        <v>390</v>
      </c>
      <c r="D990" s="25">
        <v>2</v>
      </c>
      <c r="E990" s="1" t="s">
        <v>66</v>
      </c>
      <c r="F990" s="1">
        <v>1</v>
      </c>
    </row>
    <row r="991" spans="1:6" x14ac:dyDescent="0.25">
      <c r="A991" s="1">
        <v>539</v>
      </c>
      <c r="B991" s="8" t="s">
        <v>606</v>
      </c>
      <c r="C991" s="1" t="s">
        <v>390</v>
      </c>
      <c r="D991" s="25">
        <v>8</v>
      </c>
      <c r="E991" s="1" t="s">
        <v>66</v>
      </c>
      <c r="F991" s="1">
        <v>1</v>
      </c>
    </row>
    <row r="992" spans="1:6" x14ac:dyDescent="0.25">
      <c r="A992" s="1">
        <v>537</v>
      </c>
      <c r="B992" s="8" t="s">
        <v>604</v>
      </c>
      <c r="C992" s="1" t="s">
        <v>390</v>
      </c>
      <c r="D992" s="25">
        <v>33</v>
      </c>
      <c r="E992" s="1" t="s">
        <v>66</v>
      </c>
      <c r="F992" s="1">
        <v>1</v>
      </c>
    </row>
    <row r="993" spans="1:6" x14ac:dyDescent="0.25">
      <c r="A993" s="1">
        <v>1140</v>
      </c>
      <c r="B993" s="8" t="s">
        <v>1205</v>
      </c>
      <c r="C993" s="1" t="s">
        <v>671</v>
      </c>
      <c r="E993" s="1" t="s">
        <v>69</v>
      </c>
      <c r="F993" s="1">
        <v>0</v>
      </c>
    </row>
    <row r="994" spans="1:6" x14ac:dyDescent="0.25">
      <c r="A994" s="1">
        <v>1141</v>
      </c>
      <c r="B994" s="8" t="s">
        <v>1206</v>
      </c>
      <c r="C994" s="1" t="s">
        <v>671</v>
      </c>
      <c r="E994" s="1" t="s">
        <v>69</v>
      </c>
      <c r="F994" s="1">
        <v>0</v>
      </c>
    </row>
    <row r="995" spans="1:6" x14ac:dyDescent="0.25">
      <c r="A995" s="1">
        <v>1142</v>
      </c>
      <c r="B995" s="8" t="s">
        <v>1207</v>
      </c>
      <c r="C995" s="1" t="s">
        <v>671</v>
      </c>
      <c r="E995" s="1" t="s">
        <v>69</v>
      </c>
      <c r="F995" s="1">
        <v>0</v>
      </c>
    </row>
    <row r="996" spans="1:6" x14ac:dyDescent="0.25">
      <c r="A996" s="1">
        <v>540</v>
      </c>
      <c r="B996" s="8" t="s">
        <v>607</v>
      </c>
      <c r="C996" s="1" t="s">
        <v>390</v>
      </c>
      <c r="D996" s="25">
        <v>36</v>
      </c>
      <c r="E996" s="1" t="s">
        <v>69</v>
      </c>
      <c r="F996" s="1">
        <v>0</v>
      </c>
    </row>
    <row r="997" spans="1:6" x14ac:dyDescent="0.25">
      <c r="A997" s="1">
        <v>541</v>
      </c>
      <c r="B997" s="8" t="s">
        <v>608</v>
      </c>
      <c r="C997" s="1" t="s">
        <v>390</v>
      </c>
      <c r="D997" s="25">
        <v>34</v>
      </c>
      <c r="E997" s="1" t="s">
        <v>69</v>
      </c>
      <c r="F997" s="1">
        <v>0</v>
      </c>
    </row>
    <row r="998" spans="1:6" x14ac:dyDescent="0.25">
      <c r="A998" s="1">
        <v>542</v>
      </c>
      <c r="B998" s="8" t="s">
        <v>609</v>
      </c>
      <c r="C998" s="1" t="s">
        <v>390</v>
      </c>
      <c r="D998" s="25">
        <v>30</v>
      </c>
      <c r="E998" s="1" t="s">
        <v>66</v>
      </c>
      <c r="F998" s="1">
        <v>1</v>
      </c>
    </row>
    <row r="999" spans="1:6" x14ac:dyDescent="0.25">
      <c r="A999" s="1">
        <v>207</v>
      </c>
      <c r="B999" s="8" t="s">
        <v>273</v>
      </c>
      <c r="C999" s="1" t="s">
        <v>65</v>
      </c>
      <c r="E999" s="1" t="s">
        <v>69</v>
      </c>
      <c r="F999" s="1">
        <v>0</v>
      </c>
    </row>
    <row r="1000" spans="1:6" x14ac:dyDescent="0.25">
      <c r="A1000" s="1">
        <v>543</v>
      </c>
      <c r="B1000" s="8" t="s">
        <v>610</v>
      </c>
      <c r="C1000" s="1" t="s">
        <v>390</v>
      </c>
      <c r="D1000" s="25">
        <v>28</v>
      </c>
      <c r="E1000" s="1" t="s">
        <v>66</v>
      </c>
      <c r="F1000" s="1">
        <v>1</v>
      </c>
    </row>
    <row r="1001" spans="1:6" x14ac:dyDescent="0.25">
      <c r="A1001" s="1">
        <v>1143</v>
      </c>
      <c r="B1001" s="8" t="s">
        <v>1208</v>
      </c>
      <c r="C1001" s="1" t="s">
        <v>671</v>
      </c>
      <c r="E1001" s="1" t="s">
        <v>69</v>
      </c>
      <c r="F1001" s="1">
        <v>0</v>
      </c>
    </row>
    <row r="1002" spans="1:6" x14ac:dyDescent="0.25">
      <c r="A1002" s="1">
        <v>208</v>
      </c>
      <c r="B1002" s="8" t="s">
        <v>274</v>
      </c>
      <c r="C1002" s="1" t="s">
        <v>65</v>
      </c>
      <c r="E1002" s="1" t="s">
        <v>69</v>
      </c>
      <c r="F1002" s="1">
        <v>1</v>
      </c>
    </row>
    <row r="1003" spans="1:6" x14ac:dyDescent="0.25">
      <c r="A1003" s="1">
        <v>1144</v>
      </c>
      <c r="B1003" s="8" t="s">
        <v>1209</v>
      </c>
      <c r="C1003" s="1" t="s">
        <v>671</v>
      </c>
      <c r="E1003" s="1" t="s">
        <v>69</v>
      </c>
      <c r="F1003" s="1">
        <v>0</v>
      </c>
    </row>
    <row r="1004" spans="1:6" x14ac:dyDescent="0.25">
      <c r="A1004" s="1">
        <v>1145</v>
      </c>
      <c r="B1004" s="8" t="s">
        <v>1210</v>
      </c>
      <c r="C1004" s="1" t="s">
        <v>671</v>
      </c>
      <c r="E1004" s="1" t="s">
        <v>69</v>
      </c>
      <c r="F1004" s="1">
        <v>0</v>
      </c>
    </row>
    <row r="1005" spans="1:6" x14ac:dyDescent="0.25">
      <c r="A1005" s="1">
        <v>1147</v>
      </c>
      <c r="B1005" s="8" t="s">
        <v>1212</v>
      </c>
      <c r="C1005" s="1" t="s">
        <v>671</v>
      </c>
      <c r="E1005" s="1" t="s">
        <v>69</v>
      </c>
      <c r="F1005" s="1">
        <v>0</v>
      </c>
    </row>
    <row r="1006" spans="1:6" x14ac:dyDescent="0.25">
      <c r="A1006" s="1">
        <v>1148</v>
      </c>
      <c r="B1006" s="8" t="s">
        <v>1213</v>
      </c>
      <c r="C1006" s="1" t="s">
        <v>671</v>
      </c>
      <c r="E1006" s="1" t="s">
        <v>69</v>
      </c>
      <c r="F1006" s="1">
        <v>0</v>
      </c>
    </row>
    <row r="1007" spans="1:6" x14ac:dyDescent="0.25">
      <c r="A1007" s="1">
        <v>1146</v>
      </c>
      <c r="B1007" s="8" t="s">
        <v>1211</v>
      </c>
      <c r="C1007" s="1" t="s">
        <v>671</v>
      </c>
      <c r="E1007" s="1" t="s">
        <v>69</v>
      </c>
      <c r="F1007" s="1">
        <v>0</v>
      </c>
    </row>
    <row r="1008" spans="1:6" x14ac:dyDescent="0.25">
      <c r="A1008" s="1">
        <v>1149</v>
      </c>
      <c r="B1008" s="8" t="s">
        <v>1214</v>
      </c>
      <c r="C1008" s="1" t="s">
        <v>671</v>
      </c>
      <c r="E1008" s="1" t="s">
        <v>66</v>
      </c>
      <c r="F1008" s="1">
        <v>0</v>
      </c>
    </row>
    <row r="1009" spans="1:6" x14ac:dyDescent="0.25">
      <c r="A1009" s="1">
        <v>544</v>
      </c>
      <c r="B1009" s="8" t="s">
        <v>611</v>
      </c>
      <c r="C1009" s="1" t="s">
        <v>390</v>
      </c>
      <c r="D1009" s="25">
        <v>23</v>
      </c>
      <c r="E1009" s="1" t="s">
        <v>69</v>
      </c>
      <c r="F1009" s="1">
        <v>0</v>
      </c>
    </row>
    <row r="1010" spans="1:6" x14ac:dyDescent="0.25">
      <c r="A1010" s="1">
        <v>545</v>
      </c>
      <c r="B1010" s="8" t="s">
        <v>612</v>
      </c>
      <c r="C1010" s="1" t="s">
        <v>390</v>
      </c>
      <c r="D1010" s="25">
        <v>0.8</v>
      </c>
      <c r="E1010" s="1" t="s">
        <v>69</v>
      </c>
      <c r="F1010" s="1">
        <v>1</v>
      </c>
    </row>
    <row r="1011" spans="1:6" x14ac:dyDescent="0.25">
      <c r="A1011" s="1">
        <v>547</v>
      </c>
      <c r="B1011" s="8" t="s">
        <v>614</v>
      </c>
      <c r="C1011" s="1" t="s">
        <v>390</v>
      </c>
      <c r="D1011" s="25">
        <v>3</v>
      </c>
      <c r="E1011" s="1" t="s">
        <v>69</v>
      </c>
      <c r="F1011" s="1">
        <v>1</v>
      </c>
    </row>
    <row r="1012" spans="1:6" x14ac:dyDescent="0.25">
      <c r="A1012" s="1">
        <v>546</v>
      </c>
      <c r="B1012" s="8" t="s">
        <v>613</v>
      </c>
      <c r="C1012" s="1" t="s">
        <v>390</v>
      </c>
      <c r="D1012" s="25">
        <v>25</v>
      </c>
      <c r="E1012" s="1" t="s">
        <v>66</v>
      </c>
      <c r="F1012" s="1">
        <v>1</v>
      </c>
    </row>
    <row r="1013" spans="1:6" x14ac:dyDescent="0.25">
      <c r="A1013" s="1">
        <v>548</v>
      </c>
      <c r="B1013" s="8" t="s">
        <v>615</v>
      </c>
      <c r="C1013" s="1" t="s">
        <v>390</v>
      </c>
      <c r="D1013" s="25">
        <v>50</v>
      </c>
      <c r="E1013" s="1" t="s">
        <v>66</v>
      </c>
      <c r="F1013" s="1">
        <v>1</v>
      </c>
    </row>
    <row r="1014" spans="1:6" x14ac:dyDescent="0.25">
      <c r="A1014" s="1">
        <v>1150</v>
      </c>
      <c r="B1014" s="8" t="s">
        <v>1215</v>
      </c>
      <c r="C1014" s="1" t="s">
        <v>671</v>
      </c>
      <c r="E1014" s="1" t="s">
        <v>66</v>
      </c>
      <c r="F1014" s="1">
        <v>0</v>
      </c>
    </row>
    <row r="1015" spans="1:6" x14ac:dyDescent="0.25">
      <c r="A1015" s="1">
        <v>317</v>
      </c>
      <c r="B1015" s="8" t="s">
        <v>383</v>
      </c>
      <c r="C1015" s="1" t="s">
        <v>65</v>
      </c>
      <c r="D1015" s="25">
        <v>33</v>
      </c>
      <c r="E1015" s="1" t="s">
        <v>69</v>
      </c>
      <c r="F1015" s="1">
        <v>0</v>
      </c>
    </row>
    <row r="1016" spans="1:6" x14ac:dyDescent="0.25">
      <c r="A1016" s="1">
        <v>1151</v>
      </c>
      <c r="B1016" s="8" t="s">
        <v>1216</v>
      </c>
      <c r="C1016" s="1" t="s">
        <v>671</v>
      </c>
      <c r="E1016" s="1" t="s">
        <v>69</v>
      </c>
      <c r="F1016" s="1">
        <v>0</v>
      </c>
    </row>
    <row r="1017" spans="1:6" x14ac:dyDescent="0.25">
      <c r="A1017" s="1">
        <v>1152</v>
      </c>
      <c r="B1017" s="8" t="s">
        <v>1217</v>
      </c>
      <c r="C1017" s="1" t="s">
        <v>671</v>
      </c>
      <c r="E1017" s="1" t="s">
        <v>66</v>
      </c>
      <c r="F1017" s="1">
        <v>1</v>
      </c>
    </row>
    <row r="1018" spans="1:6" x14ac:dyDescent="0.25">
      <c r="A1018" s="1">
        <v>1153</v>
      </c>
      <c r="B1018" s="8" t="s">
        <v>1218</v>
      </c>
      <c r="C1018" s="1" t="s">
        <v>671</v>
      </c>
      <c r="E1018" s="1" t="s">
        <v>69</v>
      </c>
      <c r="F1018" s="1">
        <v>0</v>
      </c>
    </row>
    <row r="1019" spans="1:6" x14ac:dyDescent="0.25">
      <c r="A1019" s="1">
        <v>1154</v>
      </c>
      <c r="B1019" s="8" t="s">
        <v>1219</v>
      </c>
      <c r="C1019" s="1" t="s">
        <v>671</v>
      </c>
      <c r="E1019" s="1" t="s">
        <v>66</v>
      </c>
      <c r="F1019" s="1">
        <v>0</v>
      </c>
    </row>
    <row r="1020" spans="1:6" x14ac:dyDescent="0.25">
      <c r="A1020" s="1">
        <v>318</v>
      </c>
      <c r="B1020" s="8" t="s">
        <v>384</v>
      </c>
      <c r="C1020" s="1" t="s">
        <v>65</v>
      </c>
      <c r="E1020" s="1" t="s">
        <v>69</v>
      </c>
      <c r="F1020" s="1">
        <v>0</v>
      </c>
    </row>
    <row r="1021" spans="1:6" x14ac:dyDescent="0.25">
      <c r="A1021" s="1">
        <v>209</v>
      </c>
      <c r="B1021" s="8" t="s">
        <v>275</v>
      </c>
      <c r="C1021" s="1" t="s">
        <v>65</v>
      </c>
      <c r="D1021" s="25">
        <v>43</v>
      </c>
      <c r="E1021" s="1" t="s">
        <v>66</v>
      </c>
      <c r="F1021" s="1">
        <v>1</v>
      </c>
    </row>
    <row r="1022" spans="1:6" x14ac:dyDescent="0.25">
      <c r="A1022" s="1">
        <v>1155</v>
      </c>
      <c r="B1022" s="8" t="s">
        <v>1220</v>
      </c>
      <c r="C1022" s="1" t="s">
        <v>671</v>
      </c>
      <c r="E1022" s="1" t="s">
        <v>69</v>
      </c>
      <c r="F1022" s="1">
        <v>0</v>
      </c>
    </row>
    <row r="1023" spans="1:6" x14ac:dyDescent="0.25">
      <c r="A1023" s="1">
        <v>1156</v>
      </c>
      <c r="B1023" s="8" t="s">
        <v>1221</v>
      </c>
      <c r="C1023" s="1" t="s">
        <v>671</v>
      </c>
      <c r="E1023" s="1" t="s">
        <v>66</v>
      </c>
      <c r="F1023" s="1">
        <v>0</v>
      </c>
    </row>
    <row r="1024" spans="1:6" x14ac:dyDescent="0.25">
      <c r="A1024" s="1">
        <v>210</v>
      </c>
      <c r="B1024" s="8" t="s">
        <v>276</v>
      </c>
      <c r="C1024" s="1" t="s">
        <v>65</v>
      </c>
      <c r="D1024" s="25">
        <v>31</v>
      </c>
      <c r="E1024" s="1" t="s">
        <v>69</v>
      </c>
      <c r="F1024" s="1">
        <v>0</v>
      </c>
    </row>
    <row r="1025" spans="1:6" x14ac:dyDescent="0.25">
      <c r="A1025" s="1">
        <v>549</v>
      </c>
      <c r="B1025" s="8" t="s">
        <v>616</v>
      </c>
      <c r="C1025" s="1" t="s">
        <v>390</v>
      </c>
      <c r="E1025" s="1" t="s">
        <v>69</v>
      </c>
      <c r="F1025" s="1">
        <v>0</v>
      </c>
    </row>
    <row r="1026" spans="1:6" x14ac:dyDescent="0.25">
      <c r="A1026" s="1">
        <v>1158</v>
      </c>
      <c r="B1026" s="8" t="s">
        <v>1223</v>
      </c>
      <c r="C1026" s="1" t="s">
        <v>671</v>
      </c>
      <c r="E1026" s="1" t="s">
        <v>69</v>
      </c>
      <c r="F1026" s="1">
        <v>0</v>
      </c>
    </row>
    <row r="1027" spans="1:6" x14ac:dyDescent="0.25">
      <c r="A1027" s="1">
        <v>211</v>
      </c>
      <c r="B1027" s="8" t="s">
        <v>277</v>
      </c>
      <c r="C1027" s="1" t="s">
        <v>65</v>
      </c>
      <c r="E1027" s="1" t="s">
        <v>69</v>
      </c>
      <c r="F1027" s="1">
        <v>1</v>
      </c>
    </row>
    <row r="1028" spans="1:6" x14ac:dyDescent="0.25">
      <c r="A1028" s="1">
        <v>1157</v>
      </c>
      <c r="B1028" s="8" t="s">
        <v>1222</v>
      </c>
      <c r="C1028" s="1" t="s">
        <v>671</v>
      </c>
      <c r="E1028" s="1" t="s">
        <v>69</v>
      </c>
      <c r="F1028" s="1">
        <v>0</v>
      </c>
    </row>
    <row r="1029" spans="1:6" x14ac:dyDescent="0.25">
      <c r="A1029" s="1">
        <v>212</v>
      </c>
      <c r="B1029" s="8" t="s">
        <v>278</v>
      </c>
      <c r="C1029" s="1" t="s">
        <v>65</v>
      </c>
      <c r="E1029" s="1" t="s">
        <v>69</v>
      </c>
      <c r="F1029" s="1">
        <v>0</v>
      </c>
    </row>
    <row r="1030" spans="1:6" x14ac:dyDescent="0.25">
      <c r="A1030" s="1">
        <v>1160</v>
      </c>
      <c r="B1030" s="8" t="s">
        <v>1225</v>
      </c>
      <c r="C1030" s="1" t="s">
        <v>671</v>
      </c>
      <c r="E1030" s="1" t="s">
        <v>66</v>
      </c>
      <c r="F1030" s="1">
        <v>0</v>
      </c>
    </row>
    <row r="1031" spans="1:6" x14ac:dyDescent="0.25">
      <c r="A1031" s="1">
        <v>1161</v>
      </c>
      <c r="B1031" s="8" t="s">
        <v>1226</v>
      </c>
      <c r="C1031" s="1" t="s">
        <v>671</v>
      </c>
      <c r="E1031" s="1" t="s">
        <v>69</v>
      </c>
      <c r="F1031" s="1">
        <v>0</v>
      </c>
    </row>
    <row r="1032" spans="1:6" x14ac:dyDescent="0.25">
      <c r="A1032" s="1">
        <v>1159</v>
      </c>
      <c r="B1032" s="8" t="s">
        <v>1224</v>
      </c>
      <c r="C1032" s="1" t="s">
        <v>671</v>
      </c>
      <c r="E1032" s="1" t="s">
        <v>66</v>
      </c>
      <c r="F1032" s="1">
        <v>0</v>
      </c>
    </row>
    <row r="1033" spans="1:6" x14ac:dyDescent="0.25">
      <c r="A1033" s="1">
        <v>213</v>
      </c>
      <c r="B1033" s="8" t="s">
        <v>279</v>
      </c>
      <c r="C1033" s="1" t="s">
        <v>65</v>
      </c>
      <c r="D1033" s="25">
        <v>33</v>
      </c>
      <c r="E1033" s="1" t="s">
        <v>66</v>
      </c>
      <c r="F1033" s="1">
        <v>1</v>
      </c>
    </row>
    <row r="1034" spans="1:6" x14ac:dyDescent="0.25">
      <c r="A1034" s="1">
        <v>214</v>
      </c>
      <c r="B1034" s="8" t="s">
        <v>280</v>
      </c>
      <c r="C1034" s="1" t="s">
        <v>65</v>
      </c>
      <c r="E1034" s="1" t="s">
        <v>69</v>
      </c>
      <c r="F1034" s="1">
        <v>0</v>
      </c>
    </row>
    <row r="1035" spans="1:6" x14ac:dyDescent="0.25">
      <c r="A1035" s="1">
        <v>1162</v>
      </c>
      <c r="B1035" s="8" t="s">
        <v>1227</v>
      </c>
      <c r="C1035" s="1" t="s">
        <v>671</v>
      </c>
      <c r="E1035" s="1" t="s">
        <v>66</v>
      </c>
      <c r="F1035" s="1">
        <v>1</v>
      </c>
    </row>
    <row r="1036" spans="1:6" x14ac:dyDescent="0.25">
      <c r="A1036" s="1">
        <v>215</v>
      </c>
      <c r="B1036" s="8" t="s">
        <v>281</v>
      </c>
      <c r="C1036" s="1" t="s">
        <v>65</v>
      </c>
      <c r="D1036" s="25">
        <v>27</v>
      </c>
      <c r="E1036" s="1" t="s">
        <v>66</v>
      </c>
      <c r="F1036" s="1">
        <v>1</v>
      </c>
    </row>
    <row r="1037" spans="1:6" x14ac:dyDescent="0.25">
      <c r="A1037" s="1">
        <v>216</v>
      </c>
      <c r="B1037" s="8" t="s">
        <v>282</v>
      </c>
      <c r="C1037" s="1" t="s">
        <v>65</v>
      </c>
      <c r="D1037" s="25">
        <v>55</v>
      </c>
      <c r="E1037" s="1" t="s">
        <v>69</v>
      </c>
      <c r="F1037" s="1">
        <v>0</v>
      </c>
    </row>
    <row r="1038" spans="1:6" x14ac:dyDescent="0.25">
      <c r="A1038" s="1">
        <v>217</v>
      </c>
      <c r="B1038" s="8" t="s">
        <v>283</v>
      </c>
      <c r="C1038" s="1" t="s">
        <v>65</v>
      </c>
      <c r="D1038" s="25">
        <v>54</v>
      </c>
      <c r="E1038" s="1" t="s">
        <v>66</v>
      </c>
      <c r="F1038" s="1">
        <v>1</v>
      </c>
    </row>
    <row r="1039" spans="1:6" x14ac:dyDescent="0.25">
      <c r="A1039" s="1">
        <v>1163</v>
      </c>
      <c r="B1039" s="8" t="s">
        <v>1228</v>
      </c>
      <c r="C1039" s="1" t="s">
        <v>671</v>
      </c>
      <c r="E1039" s="1" t="s">
        <v>69</v>
      </c>
      <c r="F1039" s="1">
        <v>0</v>
      </c>
    </row>
    <row r="1040" spans="1:6" x14ac:dyDescent="0.25">
      <c r="A1040" s="1">
        <v>218</v>
      </c>
      <c r="B1040" s="8" t="s">
        <v>284</v>
      </c>
      <c r="C1040" s="1" t="s">
        <v>65</v>
      </c>
      <c r="E1040" s="1" t="s">
        <v>69</v>
      </c>
      <c r="F1040" s="1">
        <v>0</v>
      </c>
    </row>
    <row r="1041" spans="1:6" x14ac:dyDescent="0.25">
      <c r="A1041" s="1">
        <v>550</v>
      </c>
      <c r="B1041" s="8" t="s">
        <v>617</v>
      </c>
      <c r="C1041" s="1" t="s">
        <v>390</v>
      </c>
      <c r="D1041" s="25">
        <v>21</v>
      </c>
      <c r="E1041" s="1" t="s">
        <v>66</v>
      </c>
      <c r="F1041" s="1">
        <v>1</v>
      </c>
    </row>
    <row r="1042" spans="1:6" x14ac:dyDescent="0.25">
      <c r="A1042" s="1">
        <v>1164</v>
      </c>
      <c r="B1042" s="8" t="s">
        <v>1229</v>
      </c>
      <c r="C1042" s="1" t="s">
        <v>671</v>
      </c>
      <c r="E1042" s="1" t="s">
        <v>69</v>
      </c>
      <c r="F1042" s="1">
        <v>0</v>
      </c>
    </row>
    <row r="1043" spans="1:6" x14ac:dyDescent="0.25">
      <c r="A1043" s="1">
        <v>1165</v>
      </c>
      <c r="B1043" s="8" t="s">
        <v>1230</v>
      </c>
      <c r="C1043" s="1" t="s">
        <v>671</v>
      </c>
      <c r="E1043" s="1" t="s">
        <v>69</v>
      </c>
      <c r="F1043" s="1">
        <v>1</v>
      </c>
    </row>
    <row r="1044" spans="1:6" x14ac:dyDescent="0.25">
      <c r="A1044" s="1">
        <v>1166</v>
      </c>
      <c r="B1044" s="8" t="s">
        <v>1231</v>
      </c>
      <c r="C1044" s="1" t="s">
        <v>671</v>
      </c>
      <c r="E1044" s="1" t="s">
        <v>69</v>
      </c>
      <c r="F1044" s="1">
        <v>0</v>
      </c>
    </row>
    <row r="1045" spans="1:6" x14ac:dyDescent="0.25">
      <c r="A1045" s="1">
        <v>222</v>
      </c>
      <c r="B1045" s="8" t="s">
        <v>288</v>
      </c>
      <c r="C1045" s="1" t="s">
        <v>65</v>
      </c>
      <c r="D1045" s="25">
        <v>13</v>
      </c>
      <c r="E1045" s="1" t="s">
        <v>69</v>
      </c>
      <c r="F1045" s="1">
        <v>1</v>
      </c>
    </row>
    <row r="1046" spans="1:6" x14ac:dyDescent="0.25">
      <c r="A1046" s="1">
        <v>221</v>
      </c>
      <c r="B1046" s="8" t="s">
        <v>287</v>
      </c>
      <c r="C1046" s="1" t="s">
        <v>65</v>
      </c>
      <c r="D1046" s="25">
        <v>18</v>
      </c>
      <c r="E1046" s="1" t="s">
        <v>66</v>
      </c>
      <c r="F1046" s="1">
        <v>1</v>
      </c>
    </row>
    <row r="1047" spans="1:6" x14ac:dyDescent="0.25">
      <c r="A1047" s="1">
        <v>223</v>
      </c>
      <c r="B1047" s="8" t="s">
        <v>289</v>
      </c>
      <c r="C1047" s="1" t="s">
        <v>65</v>
      </c>
      <c r="D1047" s="25">
        <v>21</v>
      </c>
      <c r="E1047" s="1" t="s">
        <v>66</v>
      </c>
      <c r="F1047" s="1">
        <v>1</v>
      </c>
    </row>
    <row r="1048" spans="1:6" x14ac:dyDescent="0.25">
      <c r="A1048" s="1">
        <v>219</v>
      </c>
      <c r="B1048" s="8" t="s">
        <v>285</v>
      </c>
      <c r="C1048" s="1" t="s">
        <v>65</v>
      </c>
      <c r="D1048" s="25">
        <v>61</v>
      </c>
      <c r="E1048" s="1" t="s">
        <v>69</v>
      </c>
      <c r="F1048" s="1">
        <v>0</v>
      </c>
    </row>
    <row r="1049" spans="1:6" x14ac:dyDescent="0.25">
      <c r="A1049" s="1">
        <v>220</v>
      </c>
      <c r="B1049" s="8" t="s">
        <v>286</v>
      </c>
      <c r="C1049" s="1" t="s">
        <v>65</v>
      </c>
      <c r="D1049" s="25">
        <v>48</v>
      </c>
      <c r="E1049" s="1" t="s">
        <v>66</v>
      </c>
      <c r="F1049" s="1">
        <v>1</v>
      </c>
    </row>
    <row r="1050" spans="1:6" x14ac:dyDescent="0.25">
      <c r="A1050" s="1">
        <v>1168</v>
      </c>
      <c r="B1050" s="8" t="s">
        <v>1233</v>
      </c>
      <c r="C1050" s="1" t="s">
        <v>671</v>
      </c>
      <c r="E1050" s="1" t="s">
        <v>69</v>
      </c>
      <c r="F1050" s="1">
        <v>1</v>
      </c>
    </row>
    <row r="1051" spans="1:6" x14ac:dyDescent="0.25">
      <c r="A1051" s="1">
        <v>1167</v>
      </c>
      <c r="B1051" s="8" t="s">
        <v>1232</v>
      </c>
      <c r="C1051" s="1" t="s">
        <v>671</v>
      </c>
      <c r="E1051" s="1" t="s">
        <v>69</v>
      </c>
      <c r="F1051" s="1">
        <v>0</v>
      </c>
    </row>
    <row r="1052" spans="1:6" x14ac:dyDescent="0.25">
      <c r="A1052" s="1">
        <v>224</v>
      </c>
      <c r="B1052" s="8" t="s">
        <v>290</v>
      </c>
      <c r="C1052" s="1" t="s">
        <v>65</v>
      </c>
      <c r="E1052" s="1" t="s">
        <v>69</v>
      </c>
      <c r="F1052" s="1">
        <v>1</v>
      </c>
    </row>
    <row r="1053" spans="1:6" x14ac:dyDescent="0.25">
      <c r="A1053" s="1">
        <v>1169</v>
      </c>
      <c r="B1053" s="8" t="s">
        <v>1234</v>
      </c>
      <c r="C1053" s="1" t="s">
        <v>671</v>
      </c>
      <c r="E1053" s="1" t="s">
        <v>69</v>
      </c>
      <c r="F1053" s="1">
        <v>0</v>
      </c>
    </row>
    <row r="1054" spans="1:6" x14ac:dyDescent="0.25">
      <c r="A1054" s="1">
        <v>1170</v>
      </c>
      <c r="B1054" s="8" t="s">
        <v>1235</v>
      </c>
      <c r="C1054" s="1" t="s">
        <v>671</v>
      </c>
      <c r="E1054" s="1" t="s">
        <v>69</v>
      </c>
      <c r="F1054" s="1">
        <v>0</v>
      </c>
    </row>
    <row r="1055" spans="1:6" x14ac:dyDescent="0.25">
      <c r="A1055" s="1">
        <v>1181</v>
      </c>
      <c r="B1055" s="8" t="s">
        <v>1246</v>
      </c>
      <c r="C1055" s="1" t="s">
        <v>671</v>
      </c>
      <c r="E1055" s="1" t="s">
        <v>69</v>
      </c>
      <c r="F1055" s="1">
        <v>0</v>
      </c>
    </row>
    <row r="1056" spans="1:6" x14ac:dyDescent="0.25">
      <c r="A1056" s="1">
        <v>1171</v>
      </c>
      <c r="B1056" s="8" t="s">
        <v>1236</v>
      </c>
      <c r="C1056" s="1" t="s">
        <v>671</v>
      </c>
      <c r="E1056" s="1" t="s">
        <v>66</v>
      </c>
      <c r="F1056" s="1">
        <v>0</v>
      </c>
    </row>
    <row r="1057" spans="1:6" x14ac:dyDescent="0.25">
      <c r="A1057" s="1">
        <v>1172</v>
      </c>
      <c r="B1057" s="8" t="s">
        <v>1237</v>
      </c>
      <c r="C1057" s="1" t="s">
        <v>671</v>
      </c>
      <c r="E1057" s="1" t="s">
        <v>66</v>
      </c>
      <c r="F1057" s="1">
        <v>0</v>
      </c>
    </row>
    <row r="1058" spans="1:6" x14ac:dyDescent="0.25">
      <c r="A1058" s="1">
        <v>1173</v>
      </c>
      <c r="B1058" s="8" t="s">
        <v>1238</v>
      </c>
      <c r="C1058" s="1" t="s">
        <v>671</v>
      </c>
      <c r="E1058" s="1" t="s">
        <v>66</v>
      </c>
      <c r="F1058" s="1">
        <v>0</v>
      </c>
    </row>
    <row r="1059" spans="1:6" x14ac:dyDescent="0.25">
      <c r="A1059" s="1">
        <v>1179</v>
      </c>
      <c r="B1059" s="8" t="s">
        <v>1244</v>
      </c>
      <c r="C1059" s="1" t="s">
        <v>671</v>
      </c>
      <c r="E1059" s="1" t="s">
        <v>66</v>
      </c>
      <c r="F1059" s="1">
        <v>0</v>
      </c>
    </row>
    <row r="1060" spans="1:6" x14ac:dyDescent="0.25">
      <c r="A1060" s="1">
        <v>1174</v>
      </c>
      <c r="B1060" s="8" t="s">
        <v>1239</v>
      </c>
      <c r="C1060" s="1" t="s">
        <v>671</v>
      </c>
      <c r="E1060" s="1" t="s">
        <v>69</v>
      </c>
      <c r="F1060" s="1">
        <v>0</v>
      </c>
    </row>
    <row r="1061" spans="1:6" x14ac:dyDescent="0.25">
      <c r="A1061" s="1">
        <v>1175</v>
      </c>
      <c r="B1061" s="8" t="s">
        <v>1240</v>
      </c>
      <c r="C1061" s="1" t="s">
        <v>671</v>
      </c>
      <c r="E1061" s="1" t="s">
        <v>69</v>
      </c>
      <c r="F1061" s="1">
        <v>0</v>
      </c>
    </row>
    <row r="1062" spans="1:6" x14ac:dyDescent="0.25">
      <c r="A1062" s="1">
        <v>1176</v>
      </c>
      <c r="B1062" s="8" t="s">
        <v>1241</v>
      </c>
      <c r="C1062" s="1" t="s">
        <v>671</v>
      </c>
      <c r="E1062" s="1" t="s">
        <v>69</v>
      </c>
      <c r="F1062" s="1">
        <v>0</v>
      </c>
    </row>
    <row r="1063" spans="1:6" x14ac:dyDescent="0.25">
      <c r="A1063" s="1">
        <v>1177</v>
      </c>
      <c r="B1063" s="8" t="s">
        <v>1242</v>
      </c>
      <c r="C1063" s="1" t="s">
        <v>671</v>
      </c>
      <c r="E1063" s="1" t="s">
        <v>69</v>
      </c>
      <c r="F1063" s="1">
        <v>0</v>
      </c>
    </row>
    <row r="1064" spans="1:6" x14ac:dyDescent="0.25">
      <c r="A1064" s="1">
        <v>1178</v>
      </c>
      <c r="B1064" s="8" t="s">
        <v>1243</v>
      </c>
      <c r="C1064" s="1" t="s">
        <v>671</v>
      </c>
      <c r="E1064" s="1" t="s">
        <v>66</v>
      </c>
      <c r="F1064" s="1">
        <v>0</v>
      </c>
    </row>
    <row r="1065" spans="1:6" x14ac:dyDescent="0.25">
      <c r="A1065" s="1">
        <v>1180</v>
      </c>
      <c r="B1065" s="8" t="s">
        <v>1245</v>
      </c>
      <c r="C1065" s="1" t="s">
        <v>671</v>
      </c>
      <c r="E1065" s="1" t="s">
        <v>69</v>
      </c>
      <c r="F1065" s="1">
        <v>0</v>
      </c>
    </row>
    <row r="1066" spans="1:6" x14ac:dyDescent="0.25">
      <c r="A1066" s="1">
        <v>1182</v>
      </c>
      <c r="B1066" s="8" t="s">
        <v>1247</v>
      </c>
      <c r="C1066" s="1" t="s">
        <v>671</v>
      </c>
      <c r="D1066" s="25">
        <v>21</v>
      </c>
      <c r="E1066" s="1" t="s">
        <v>69</v>
      </c>
      <c r="F1066" s="1">
        <v>0</v>
      </c>
    </row>
    <row r="1067" spans="1:6" x14ac:dyDescent="0.25">
      <c r="A1067" s="1">
        <v>1183</v>
      </c>
      <c r="B1067" s="8" t="s">
        <v>1248</v>
      </c>
      <c r="C1067" s="1" t="s">
        <v>671</v>
      </c>
      <c r="E1067" s="1" t="s">
        <v>66</v>
      </c>
      <c r="F1067" s="1">
        <v>1</v>
      </c>
    </row>
    <row r="1068" spans="1:6" x14ac:dyDescent="0.25">
      <c r="A1068" s="1">
        <v>225</v>
      </c>
      <c r="B1068" s="8" t="s">
        <v>291</v>
      </c>
      <c r="C1068" s="1" t="s">
        <v>65</v>
      </c>
      <c r="E1068" s="1" t="s">
        <v>69</v>
      </c>
      <c r="F1068" s="1">
        <v>1</v>
      </c>
    </row>
    <row r="1069" spans="1:6" x14ac:dyDescent="0.25">
      <c r="A1069" s="1">
        <v>1184</v>
      </c>
      <c r="B1069" s="8" t="s">
        <v>1249</v>
      </c>
      <c r="C1069" s="1" t="s">
        <v>671</v>
      </c>
      <c r="E1069" s="1" t="s">
        <v>69</v>
      </c>
      <c r="F1069" s="1">
        <v>0</v>
      </c>
    </row>
    <row r="1070" spans="1:6" x14ac:dyDescent="0.25">
      <c r="A1070" s="1">
        <v>1185</v>
      </c>
      <c r="B1070" s="8" t="s">
        <v>1250</v>
      </c>
      <c r="C1070" s="1" t="s">
        <v>671</v>
      </c>
      <c r="E1070" s="1" t="s">
        <v>69</v>
      </c>
      <c r="F1070" s="1">
        <v>0</v>
      </c>
    </row>
    <row r="1071" spans="1:6" x14ac:dyDescent="0.25">
      <c r="A1071" s="1">
        <v>1186</v>
      </c>
      <c r="B1071" s="8" t="s">
        <v>1251</v>
      </c>
      <c r="C1071" s="1" t="s">
        <v>671</v>
      </c>
      <c r="E1071" s="1" t="s">
        <v>69</v>
      </c>
      <c r="F1071" s="1">
        <v>0</v>
      </c>
    </row>
    <row r="1072" spans="1:6" x14ac:dyDescent="0.25">
      <c r="A1072" s="1">
        <v>1187</v>
      </c>
      <c r="B1072" s="8" t="s">
        <v>1252</v>
      </c>
      <c r="C1072" s="1" t="s">
        <v>671</v>
      </c>
      <c r="E1072" s="1" t="s">
        <v>69</v>
      </c>
      <c r="F1072" s="1">
        <v>0</v>
      </c>
    </row>
    <row r="1073" spans="1:6" x14ac:dyDescent="0.25">
      <c r="A1073" s="1">
        <v>1189</v>
      </c>
      <c r="B1073" s="8" t="s">
        <v>1254</v>
      </c>
      <c r="C1073" s="1" t="s">
        <v>671</v>
      </c>
      <c r="D1073" s="25">
        <v>1.5</v>
      </c>
      <c r="E1073" s="1" t="s">
        <v>66</v>
      </c>
      <c r="F1073" s="1">
        <v>0</v>
      </c>
    </row>
    <row r="1074" spans="1:6" x14ac:dyDescent="0.25">
      <c r="A1074" s="1">
        <v>1188</v>
      </c>
      <c r="B1074" s="8" t="s">
        <v>1253</v>
      </c>
      <c r="C1074" s="1" t="s">
        <v>671</v>
      </c>
      <c r="E1074" s="1" t="s">
        <v>66</v>
      </c>
      <c r="F1074" s="1">
        <v>1</v>
      </c>
    </row>
    <row r="1075" spans="1:6" x14ac:dyDescent="0.25">
      <c r="A1075" s="1">
        <v>1190</v>
      </c>
      <c r="B1075" s="8" t="s">
        <v>1255</v>
      </c>
      <c r="C1075" s="1" t="s">
        <v>671</v>
      </c>
      <c r="E1075" s="1" t="s">
        <v>66</v>
      </c>
      <c r="F1075" s="1">
        <v>0</v>
      </c>
    </row>
    <row r="1076" spans="1:6" x14ac:dyDescent="0.25">
      <c r="A1076" s="1">
        <v>1191</v>
      </c>
      <c r="B1076" s="8" t="s">
        <v>1256</v>
      </c>
      <c r="C1076" s="1" t="s">
        <v>671</v>
      </c>
      <c r="E1076" s="1" t="s">
        <v>69</v>
      </c>
      <c r="F1076" s="1">
        <v>0</v>
      </c>
    </row>
    <row r="1077" spans="1:6" x14ac:dyDescent="0.25">
      <c r="A1077" s="1">
        <v>1192</v>
      </c>
      <c r="B1077" s="8" t="s">
        <v>1257</v>
      </c>
      <c r="C1077" s="1" t="s">
        <v>671</v>
      </c>
      <c r="E1077" s="1" t="s">
        <v>69</v>
      </c>
      <c r="F1077" s="1">
        <v>0</v>
      </c>
    </row>
    <row r="1078" spans="1:6" x14ac:dyDescent="0.25">
      <c r="A1078" s="1">
        <v>1193</v>
      </c>
      <c r="B1078" s="8" t="s">
        <v>1258</v>
      </c>
      <c r="C1078" s="1" t="s">
        <v>671</v>
      </c>
      <c r="E1078" s="1" t="s">
        <v>69</v>
      </c>
      <c r="F1078" s="1">
        <v>0</v>
      </c>
    </row>
    <row r="1079" spans="1:6" x14ac:dyDescent="0.25">
      <c r="A1079" s="1">
        <v>1194</v>
      </c>
      <c r="B1079" s="8" t="s">
        <v>1259</v>
      </c>
      <c r="C1079" s="1" t="s">
        <v>671</v>
      </c>
      <c r="E1079" s="1" t="s">
        <v>69</v>
      </c>
      <c r="F1079" s="1">
        <v>0</v>
      </c>
    </row>
    <row r="1080" spans="1:6" x14ac:dyDescent="0.25">
      <c r="A1080" s="1">
        <v>226</v>
      </c>
      <c r="B1080" s="8" t="s">
        <v>292</v>
      </c>
      <c r="C1080" s="1" t="s">
        <v>65</v>
      </c>
      <c r="E1080" s="1" t="s">
        <v>66</v>
      </c>
      <c r="F1080" s="1">
        <v>1</v>
      </c>
    </row>
    <row r="1081" spans="1:6" x14ac:dyDescent="0.25">
      <c r="A1081" s="1">
        <v>1195</v>
      </c>
      <c r="B1081" s="8" t="s">
        <v>1260</v>
      </c>
      <c r="C1081" s="1" t="s">
        <v>671</v>
      </c>
      <c r="E1081" s="1" t="s">
        <v>69</v>
      </c>
      <c r="F1081" s="1">
        <v>0</v>
      </c>
    </row>
    <row r="1082" spans="1:6" x14ac:dyDescent="0.25">
      <c r="A1082" s="1">
        <v>551</v>
      </c>
      <c r="B1082" s="8" t="s">
        <v>618</v>
      </c>
      <c r="C1082" s="1" t="s">
        <v>390</v>
      </c>
      <c r="E1082" s="1" t="s">
        <v>69</v>
      </c>
      <c r="F1082" s="1">
        <v>0</v>
      </c>
    </row>
    <row r="1083" spans="1:6" x14ac:dyDescent="0.25">
      <c r="A1083" s="1">
        <v>319</v>
      </c>
      <c r="B1083" s="8" t="s">
        <v>385</v>
      </c>
      <c r="C1083" s="1" t="s">
        <v>65</v>
      </c>
      <c r="E1083" s="1" t="s">
        <v>66</v>
      </c>
      <c r="F1083" s="1">
        <v>1</v>
      </c>
    </row>
    <row r="1084" spans="1:6" x14ac:dyDescent="0.25">
      <c r="A1084" s="1">
        <v>1196</v>
      </c>
      <c r="B1084" s="8" t="s">
        <v>1261</v>
      </c>
      <c r="C1084" s="1" t="s">
        <v>671</v>
      </c>
      <c r="E1084" s="1" t="s">
        <v>69</v>
      </c>
      <c r="F1084" s="1">
        <v>0</v>
      </c>
    </row>
    <row r="1085" spans="1:6" x14ac:dyDescent="0.25">
      <c r="A1085" s="1">
        <v>320</v>
      </c>
      <c r="B1085" s="8" t="s">
        <v>386</v>
      </c>
      <c r="C1085" s="1" t="s">
        <v>65</v>
      </c>
      <c r="E1085" s="1" t="s">
        <v>66</v>
      </c>
      <c r="F1085" s="1">
        <v>0</v>
      </c>
    </row>
    <row r="1086" spans="1:6" x14ac:dyDescent="0.25">
      <c r="A1086" s="1">
        <v>1197</v>
      </c>
      <c r="B1086" s="8" t="s">
        <v>1262</v>
      </c>
      <c r="C1086" s="1" t="s">
        <v>671</v>
      </c>
      <c r="E1086" s="1" t="s">
        <v>69</v>
      </c>
      <c r="F1086" s="1">
        <v>0</v>
      </c>
    </row>
    <row r="1087" spans="1:6" x14ac:dyDescent="0.25">
      <c r="A1087" s="1">
        <v>227</v>
      </c>
      <c r="B1087" s="8" t="s">
        <v>293</v>
      </c>
      <c r="C1087" s="1" t="s">
        <v>65</v>
      </c>
      <c r="D1087" s="25">
        <v>34</v>
      </c>
      <c r="E1087" s="1" t="s">
        <v>69</v>
      </c>
      <c r="F1087" s="1">
        <v>1</v>
      </c>
    </row>
    <row r="1088" spans="1:6" x14ac:dyDescent="0.25">
      <c r="A1088" s="1">
        <v>552</v>
      </c>
      <c r="B1088" s="8" t="s">
        <v>619</v>
      </c>
      <c r="C1088" s="1" t="s">
        <v>390</v>
      </c>
      <c r="E1088" s="1" t="s">
        <v>69</v>
      </c>
      <c r="F1088" s="1">
        <v>0</v>
      </c>
    </row>
    <row r="1089" spans="1:6" x14ac:dyDescent="0.25">
      <c r="A1089" s="1">
        <v>1198</v>
      </c>
      <c r="B1089" s="8" t="s">
        <v>1263</v>
      </c>
      <c r="C1089" s="1" t="s">
        <v>671</v>
      </c>
      <c r="E1089" s="1" t="s">
        <v>69</v>
      </c>
      <c r="F1089" s="1">
        <v>0</v>
      </c>
    </row>
    <row r="1090" spans="1:6" x14ac:dyDescent="0.25">
      <c r="A1090" s="1">
        <v>1199</v>
      </c>
      <c r="B1090" s="8" t="s">
        <v>1264</v>
      </c>
      <c r="C1090" s="1" t="s">
        <v>671</v>
      </c>
      <c r="E1090" s="1" t="s">
        <v>69</v>
      </c>
      <c r="F1090" s="1">
        <v>0</v>
      </c>
    </row>
    <row r="1091" spans="1:6" x14ac:dyDescent="0.25">
      <c r="A1091" s="1">
        <v>1200</v>
      </c>
      <c r="B1091" s="8" t="s">
        <v>1265</v>
      </c>
      <c r="C1091" s="1" t="s">
        <v>671</v>
      </c>
      <c r="E1091" s="1" t="s">
        <v>69</v>
      </c>
      <c r="F1091" s="1">
        <v>1</v>
      </c>
    </row>
    <row r="1092" spans="1:6" x14ac:dyDescent="0.25">
      <c r="A1092" s="1">
        <v>1201</v>
      </c>
      <c r="B1092" s="8" t="s">
        <v>1266</v>
      </c>
      <c r="C1092" s="1" t="s">
        <v>671</v>
      </c>
      <c r="E1092" s="1" t="s">
        <v>69</v>
      </c>
      <c r="F1092" s="1">
        <v>0</v>
      </c>
    </row>
    <row r="1093" spans="1:6" x14ac:dyDescent="0.25">
      <c r="A1093" s="1">
        <v>553</v>
      </c>
      <c r="B1093" s="8" t="s">
        <v>620</v>
      </c>
      <c r="C1093" s="1" t="s">
        <v>390</v>
      </c>
      <c r="D1093" s="25">
        <v>25</v>
      </c>
      <c r="E1093" s="1" t="s">
        <v>66</v>
      </c>
      <c r="F1093" s="1">
        <v>1</v>
      </c>
    </row>
    <row r="1094" spans="1:6" x14ac:dyDescent="0.25">
      <c r="A1094" s="1">
        <v>1202</v>
      </c>
      <c r="B1094" s="8" t="s">
        <v>1267</v>
      </c>
      <c r="C1094" s="1" t="s">
        <v>671</v>
      </c>
      <c r="E1094" s="1" t="s">
        <v>66</v>
      </c>
      <c r="F1094" s="1">
        <v>1</v>
      </c>
    </row>
    <row r="1095" spans="1:6" x14ac:dyDescent="0.25">
      <c r="A1095" s="1">
        <v>1209</v>
      </c>
      <c r="B1095" s="8" t="s">
        <v>1274</v>
      </c>
      <c r="C1095" s="1" t="s">
        <v>671</v>
      </c>
      <c r="E1095" s="1" t="s">
        <v>69</v>
      </c>
      <c r="F1095" s="1">
        <v>0</v>
      </c>
    </row>
    <row r="1096" spans="1:6" x14ac:dyDescent="0.25">
      <c r="A1096" s="1">
        <v>1203</v>
      </c>
      <c r="B1096" s="8" t="s">
        <v>1268</v>
      </c>
      <c r="C1096" s="1" t="s">
        <v>671</v>
      </c>
      <c r="E1096" s="1" t="s">
        <v>69</v>
      </c>
      <c r="F1096" s="1">
        <v>0</v>
      </c>
    </row>
    <row r="1097" spans="1:6" x14ac:dyDescent="0.25">
      <c r="A1097" s="1">
        <v>228</v>
      </c>
      <c r="B1097" s="8" t="s">
        <v>294</v>
      </c>
      <c r="C1097" s="1" t="s">
        <v>65</v>
      </c>
      <c r="D1097" s="25">
        <v>40</v>
      </c>
      <c r="E1097" s="1" t="s">
        <v>66</v>
      </c>
      <c r="F1097" s="1">
        <v>1</v>
      </c>
    </row>
    <row r="1098" spans="1:6" x14ac:dyDescent="0.25">
      <c r="A1098" s="1">
        <v>554</v>
      </c>
      <c r="B1098" s="8" t="s">
        <v>621</v>
      </c>
      <c r="C1098" s="1" t="s">
        <v>390</v>
      </c>
      <c r="D1098" s="25">
        <v>18</v>
      </c>
      <c r="E1098" s="1" t="s">
        <v>66</v>
      </c>
      <c r="F1098" s="1">
        <v>1</v>
      </c>
    </row>
    <row r="1099" spans="1:6" x14ac:dyDescent="0.25">
      <c r="A1099" s="1">
        <v>229</v>
      </c>
      <c r="B1099" s="8" t="s">
        <v>295</v>
      </c>
      <c r="C1099" s="1" t="s">
        <v>65</v>
      </c>
      <c r="D1099" s="25">
        <v>36</v>
      </c>
      <c r="E1099" s="1" t="s">
        <v>69</v>
      </c>
      <c r="F1099" s="1">
        <v>1</v>
      </c>
    </row>
    <row r="1100" spans="1:6" x14ac:dyDescent="0.25">
      <c r="A1100" s="1">
        <v>230</v>
      </c>
      <c r="B1100" s="8" t="s">
        <v>296</v>
      </c>
      <c r="C1100" s="1" t="s">
        <v>65</v>
      </c>
      <c r="D1100" s="25">
        <v>50</v>
      </c>
      <c r="E1100" s="1" t="s">
        <v>69</v>
      </c>
      <c r="F1100" s="1">
        <v>0</v>
      </c>
    </row>
    <row r="1101" spans="1:6" x14ac:dyDescent="0.25">
      <c r="A1101" s="1">
        <v>231</v>
      </c>
      <c r="B1101" s="8" t="s">
        <v>297</v>
      </c>
      <c r="C1101" s="1" t="s">
        <v>65</v>
      </c>
      <c r="D1101" s="25">
        <v>39</v>
      </c>
      <c r="E1101" s="1" t="s">
        <v>66</v>
      </c>
      <c r="F1101" s="1">
        <v>1</v>
      </c>
    </row>
    <row r="1102" spans="1:6" x14ac:dyDescent="0.25">
      <c r="A1102" s="1">
        <v>1204</v>
      </c>
      <c r="B1102" s="8" t="s">
        <v>1269</v>
      </c>
      <c r="C1102" s="1" t="s">
        <v>671</v>
      </c>
      <c r="E1102" s="1" t="s">
        <v>69</v>
      </c>
      <c r="F1102" s="1">
        <v>0</v>
      </c>
    </row>
    <row r="1103" spans="1:6" x14ac:dyDescent="0.25">
      <c r="A1103" s="1">
        <v>232</v>
      </c>
      <c r="B1103" s="8" t="s">
        <v>298</v>
      </c>
      <c r="C1103" s="1" t="s">
        <v>65</v>
      </c>
      <c r="D1103" s="25">
        <v>56</v>
      </c>
      <c r="E1103" s="1" t="s">
        <v>69</v>
      </c>
      <c r="F1103" s="1">
        <v>1</v>
      </c>
    </row>
    <row r="1104" spans="1:6" x14ac:dyDescent="0.25">
      <c r="A1104" s="1">
        <v>555</v>
      </c>
      <c r="B1104" s="8" t="s">
        <v>622</v>
      </c>
      <c r="C1104" s="1" t="s">
        <v>390</v>
      </c>
      <c r="D1104" s="25">
        <v>20</v>
      </c>
      <c r="E1104" s="1" t="s">
        <v>66</v>
      </c>
      <c r="F1104" s="1">
        <v>1</v>
      </c>
    </row>
    <row r="1105" spans="1:6" x14ac:dyDescent="0.25">
      <c r="A1105" s="1">
        <v>1205</v>
      </c>
      <c r="B1105" s="8" t="s">
        <v>1270</v>
      </c>
      <c r="C1105" s="1" t="s">
        <v>671</v>
      </c>
      <c r="E1105" s="1" t="s">
        <v>69</v>
      </c>
      <c r="F1105" s="1">
        <v>0</v>
      </c>
    </row>
    <row r="1106" spans="1:6" x14ac:dyDescent="0.25">
      <c r="A1106" s="1">
        <v>556</v>
      </c>
      <c r="B1106" s="8" t="s">
        <v>623</v>
      </c>
      <c r="C1106" s="1" t="s">
        <v>390</v>
      </c>
      <c r="D1106" s="25">
        <v>30</v>
      </c>
      <c r="E1106" s="1" t="s">
        <v>66</v>
      </c>
      <c r="F1106" s="1">
        <v>1</v>
      </c>
    </row>
    <row r="1107" spans="1:6" x14ac:dyDescent="0.25">
      <c r="A1107" s="1">
        <v>1206</v>
      </c>
      <c r="B1107" s="8" t="s">
        <v>1271</v>
      </c>
      <c r="C1107" s="1" t="s">
        <v>671</v>
      </c>
      <c r="E1107" s="1" t="s">
        <v>69</v>
      </c>
      <c r="F1107" s="1">
        <v>0</v>
      </c>
    </row>
    <row r="1108" spans="1:6" x14ac:dyDescent="0.25">
      <c r="A1108" s="1">
        <v>1207</v>
      </c>
      <c r="B1108" s="8" t="s">
        <v>1272</v>
      </c>
      <c r="C1108" s="1" t="s">
        <v>671</v>
      </c>
      <c r="E1108" s="1" t="s">
        <v>69</v>
      </c>
      <c r="F1108" s="1">
        <v>0</v>
      </c>
    </row>
    <row r="1109" spans="1:6" x14ac:dyDescent="0.25">
      <c r="A1109" s="1">
        <v>1208</v>
      </c>
      <c r="B1109" s="8" t="s">
        <v>1273</v>
      </c>
      <c r="C1109" s="1" t="s">
        <v>671</v>
      </c>
      <c r="E1109" s="1" t="s">
        <v>66</v>
      </c>
      <c r="F1109" s="1">
        <v>1</v>
      </c>
    </row>
    <row r="1110" spans="1:6" x14ac:dyDescent="0.25">
      <c r="A1110" s="1">
        <v>557</v>
      </c>
      <c r="B1110" s="8" t="s">
        <v>624</v>
      </c>
      <c r="C1110" s="1" t="s">
        <v>390</v>
      </c>
      <c r="D1110" s="25">
        <v>59</v>
      </c>
      <c r="E1110" s="1" t="s">
        <v>69</v>
      </c>
      <c r="F1110" s="1">
        <v>0</v>
      </c>
    </row>
    <row r="1111" spans="1:6" x14ac:dyDescent="0.25">
      <c r="A1111" s="1">
        <v>1210</v>
      </c>
      <c r="B1111" s="8" t="s">
        <v>1275</v>
      </c>
      <c r="C1111" s="1" t="s">
        <v>671</v>
      </c>
      <c r="E1111" s="1" t="s">
        <v>69</v>
      </c>
      <c r="F1111" s="1">
        <v>0</v>
      </c>
    </row>
    <row r="1112" spans="1:6" x14ac:dyDescent="0.25">
      <c r="A1112" s="1">
        <v>1211</v>
      </c>
      <c r="B1112" s="8" t="s">
        <v>1276</v>
      </c>
      <c r="C1112" s="1" t="s">
        <v>671</v>
      </c>
      <c r="E1112" s="1" t="s">
        <v>69</v>
      </c>
      <c r="F1112" s="1">
        <v>0</v>
      </c>
    </row>
    <row r="1113" spans="1:6" x14ac:dyDescent="0.25">
      <c r="A1113" s="1">
        <v>1212</v>
      </c>
      <c r="B1113" s="8" t="s">
        <v>1277</v>
      </c>
      <c r="C1113" s="1" t="s">
        <v>671</v>
      </c>
      <c r="E1113" s="1" t="s">
        <v>69</v>
      </c>
      <c r="F1113" s="1">
        <v>0</v>
      </c>
    </row>
    <row r="1114" spans="1:6" x14ac:dyDescent="0.25">
      <c r="A1114" s="1">
        <v>1213</v>
      </c>
      <c r="B1114" s="8" t="s">
        <v>1278</v>
      </c>
      <c r="C1114" s="1" t="s">
        <v>671</v>
      </c>
      <c r="E1114" s="1" t="s">
        <v>66</v>
      </c>
      <c r="F1114" s="1">
        <v>0</v>
      </c>
    </row>
    <row r="1115" spans="1:6" x14ac:dyDescent="0.25">
      <c r="A1115" s="1">
        <v>1214</v>
      </c>
      <c r="B1115" s="8" t="s">
        <v>1279</v>
      </c>
      <c r="C1115" s="1" t="s">
        <v>671</v>
      </c>
      <c r="E1115" s="1" t="s">
        <v>66</v>
      </c>
      <c r="F1115" s="1">
        <v>0</v>
      </c>
    </row>
    <row r="1116" spans="1:6" x14ac:dyDescent="0.25">
      <c r="A1116" s="1">
        <v>1215</v>
      </c>
      <c r="B1116" s="8" t="s">
        <v>1280</v>
      </c>
      <c r="C1116" s="1" t="s">
        <v>671</v>
      </c>
      <c r="E1116" s="1" t="s">
        <v>69</v>
      </c>
      <c r="F1116" s="1">
        <v>0</v>
      </c>
    </row>
    <row r="1117" spans="1:6" x14ac:dyDescent="0.25">
      <c r="A1117" s="1">
        <v>1216</v>
      </c>
      <c r="B1117" s="8" t="s">
        <v>1281</v>
      </c>
      <c r="C1117" s="1" t="s">
        <v>671</v>
      </c>
      <c r="E1117" s="1" t="s">
        <v>66</v>
      </c>
      <c r="F1117" s="1">
        <v>0</v>
      </c>
    </row>
    <row r="1118" spans="1:6" x14ac:dyDescent="0.25">
      <c r="A1118" s="1">
        <v>1217</v>
      </c>
      <c r="B1118" s="8" t="s">
        <v>1282</v>
      </c>
      <c r="C1118" s="1" t="s">
        <v>671</v>
      </c>
      <c r="E1118" s="1" t="s">
        <v>69</v>
      </c>
      <c r="F1118" s="1">
        <v>0</v>
      </c>
    </row>
    <row r="1119" spans="1:6" x14ac:dyDescent="0.25">
      <c r="A1119" s="1">
        <v>558</v>
      </c>
      <c r="B1119" s="8" t="s">
        <v>625</v>
      </c>
      <c r="C1119" s="1" t="s">
        <v>390</v>
      </c>
      <c r="D1119" s="25">
        <v>30</v>
      </c>
      <c r="E1119" s="1" t="s">
        <v>66</v>
      </c>
      <c r="F1119" s="1">
        <v>1</v>
      </c>
    </row>
    <row r="1120" spans="1:6" x14ac:dyDescent="0.25">
      <c r="A1120" s="1">
        <v>559</v>
      </c>
      <c r="B1120" s="8" t="s">
        <v>626</v>
      </c>
      <c r="C1120" s="1" t="s">
        <v>390</v>
      </c>
      <c r="D1120" s="25">
        <v>35</v>
      </c>
      <c r="E1120" s="1" t="s">
        <v>69</v>
      </c>
      <c r="F1120" s="1">
        <v>0</v>
      </c>
    </row>
    <row r="1121" spans="1:6" x14ac:dyDescent="0.25">
      <c r="A1121" s="1">
        <v>1218</v>
      </c>
      <c r="B1121" s="8" t="s">
        <v>1283</v>
      </c>
      <c r="C1121" s="1" t="s">
        <v>671</v>
      </c>
      <c r="E1121" s="1" t="s">
        <v>69</v>
      </c>
      <c r="F1121" s="1">
        <v>0</v>
      </c>
    </row>
    <row r="1122" spans="1:6" x14ac:dyDescent="0.25">
      <c r="A1122" s="1">
        <v>233</v>
      </c>
      <c r="B1122" s="8" t="s">
        <v>299</v>
      </c>
      <c r="C1122" s="1" t="s">
        <v>65</v>
      </c>
      <c r="D1122" s="25">
        <v>28</v>
      </c>
      <c r="E1122" s="1" t="s">
        <v>69</v>
      </c>
      <c r="F1122" s="1">
        <v>1</v>
      </c>
    </row>
    <row r="1123" spans="1:6" x14ac:dyDescent="0.25">
      <c r="A1123" s="1">
        <v>234</v>
      </c>
      <c r="B1123" s="8" t="s">
        <v>300</v>
      </c>
      <c r="C1123" s="1" t="s">
        <v>65</v>
      </c>
      <c r="D1123" s="25">
        <v>56</v>
      </c>
      <c r="E1123" s="1" t="s">
        <v>69</v>
      </c>
      <c r="F1123" s="1">
        <v>0</v>
      </c>
    </row>
    <row r="1124" spans="1:6" x14ac:dyDescent="0.25">
      <c r="A1124" s="1">
        <v>1219</v>
      </c>
      <c r="B1124" s="8" t="s">
        <v>1284</v>
      </c>
      <c r="C1124" s="1" t="s">
        <v>671</v>
      </c>
      <c r="E1124" s="1" t="s">
        <v>69</v>
      </c>
      <c r="F1124" s="1">
        <v>0</v>
      </c>
    </row>
    <row r="1125" spans="1:6" x14ac:dyDescent="0.25">
      <c r="A1125" s="1">
        <v>560</v>
      </c>
      <c r="B1125" s="8" t="s">
        <v>627</v>
      </c>
      <c r="C1125" s="1" t="s">
        <v>390</v>
      </c>
      <c r="D1125" s="25">
        <v>22</v>
      </c>
      <c r="E1125" s="1" t="s">
        <v>69</v>
      </c>
      <c r="F1125" s="1">
        <v>0</v>
      </c>
    </row>
    <row r="1126" spans="1:6" x14ac:dyDescent="0.25">
      <c r="A1126" s="1">
        <v>561</v>
      </c>
      <c r="B1126" s="8" t="s">
        <v>628</v>
      </c>
      <c r="C1126" s="1" t="s">
        <v>390</v>
      </c>
      <c r="E1126" s="1" t="s">
        <v>66</v>
      </c>
      <c r="F1126" s="1">
        <v>1</v>
      </c>
    </row>
    <row r="1127" spans="1:6" x14ac:dyDescent="0.25">
      <c r="A1127" s="1">
        <v>235</v>
      </c>
      <c r="B1127" s="8" t="s">
        <v>301</v>
      </c>
      <c r="C1127" s="1" t="s">
        <v>65</v>
      </c>
      <c r="D1127" s="25">
        <v>56</v>
      </c>
      <c r="E1127" s="1" t="s">
        <v>69</v>
      </c>
      <c r="F1127" s="1">
        <v>0</v>
      </c>
    </row>
    <row r="1128" spans="1:6" x14ac:dyDescent="0.25">
      <c r="A1128" s="1">
        <v>236</v>
      </c>
      <c r="B1128" s="8" t="s">
        <v>302</v>
      </c>
      <c r="C1128" s="1" t="s">
        <v>65</v>
      </c>
      <c r="D1128" s="25">
        <v>24</v>
      </c>
      <c r="E1128" s="1" t="s">
        <v>69</v>
      </c>
      <c r="F1128" s="1">
        <v>0</v>
      </c>
    </row>
    <row r="1129" spans="1:6" x14ac:dyDescent="0.25">
      <c r="A1129" s="1">
        <v>238</v>
      </c>
      <c r="B1129" s="8" t="s">
        <v>304</v>
      </c>
      <c r="C1129" s="1" t="s">
        <v>65</v>
      </c>
      <c r="E1129" s="1" t="s">
        <v>69</v>
      </c>
      <c r="F1129" s="1">
        <v>0</v>
      </c>
    </row>
    <row r="1130" spans="1:6" x14ac:dyDescent="0.25">
      <c r="A1130" s="1">
        <v>237</v>
      </c>
      <c r="B1130" s="8" t="s">
        <v>303</v>
      </c>
      <c r="C1130" s="1" t="s">
        <v>65</v>
      </c>
      <c r="D1130" s="25">
        <v>18</v>
      </c>
      <c r="E1130" s="1" t="s">
        <v>66</v>
      </c>
      <c r="F1130" s="1">
        <v>1</v>
      </c>
    </row>
    <row r="1131" spans="1:6" x14ac:dyDescent="0.25">
      <c r="A1131" s="1">
        <v>1220</v>
      </c>
      <c r="B1131" s="8" t="s">
        <v>1285</v>
      </c>
      <c r="C1131" s="1" t="s">
        <v>671</v>
      </c>
      <c r="E1131" s="1" t="s">
        <v>66</v>
      </c>
      <c r="F1131" s="1">
        <v>1</v>
      </c>
    </row>
    <row r="1132" spans="1:6" x14ac:dyDescent="0.25">
      <c r="A1132" s="1">
        <v>239</v>
      </c>
      <c r="B1132" s="8" t="s">
        <v>305</v>
      </c>
      <c r="C1132" s="1" t="s">
        <v>65</v>
      </c>
      <c r="D1132" s="25">
        <v>24</v>
      </c>
      <c r="E1132" s="1" t="s">
        <v>69</v>
      </c>
      <c r="F1132" s="1">
        <v>1</v>
      </c>
    </row>
    <row r="1133" spans="1:6" x14ac:dyDescent="0.25">
      <c r="A1133" s="1">
        <v>240</v>
      </c>
      <c r="B1133" s="8" t="s">
        <v>306</v>
      </c>
      <c r="C1133" s="1" t="s">
        <v>65</v>
      </c>
      <c r="D1133" s="25">
        <v>23</v>
      </c>
      <c r="E1133" s="1" t="s">
        <v>66</v>
      </c>
      <c r="F1133" s="1">
        <v>1</v>
      </c>
    </row>
    <row r="1134" spans="1:6" x14ac:dyDescent="0.25">
      <c r="A1134" s="1">
        <v>562</v>
      </c>
      <c r="B1134" s="8" t="s">
        <v>629</v>
      </c>
      <c r="C1134" s="1" t="s">
        <v>390</v>
      </c>
      <c r="D1134" s="25">
        <v>25</v>
      </c>
      <c r="E1134" s="1" t="s">
        <v>69</v>
      </c>
      <c r="F1134" s="1">
        <v>0</v>
      </c>
    </row>
    <row r="1135" spans="1:6" x14ac:dyDescent="0.25">
      <c r="A1135" s="1">
        <v>1221</v>
      </c>
      <c r="B1135" s="8" t="s">
        <v>1286</v>
      </c>
      <c r="C1135" s="1" t="s">
        <v>671</v>
      </c>
      <c r="E1135" s="1" t="s">
        <v>66</v>
      </c>
      <c r="F1135" s="1">
        <v>0</v>
      </c>
    </row>
    <row r="1136" spans="1:6" x14ac:dyDescent="0.25">
      <c r="A1136" s="1">
        <v>1222</v>
      </c>
      <c r="B1136" s="8" t="s">
        <v>1287</v>
      </c>
      <c r="C1136" s="1" t="s">
        <v>671</v>
      </c>
      <c r="E1136" s="1" t="s">
        <v>69</v>
      </c>
      <c r="F1136" s="1">
        <v>0</v>
      </c>
    </row>
    <row r="1137" spans="1:6" x14ac:dyDescent="0.25">
      <c r="A1137" s="1">
        <v>1223</v>
      </c>
      <c r="B1137" s="8" t="s">
        <v>1288</v>
      </c>
      <c r="C1137" s="1" t="s">
        <v>671</v>
      </c>
      <c r="E1137" s="1" t="s">
        <v>69</v>
      </c>
      <c r="F1137" s="1">
        <v>1</v>
      </c>
    </row>
    <row r="1138" spans="1:6" x14ac:dyDescent="0.25">
      <c r="A1138" s="1">
        <v>1224</v>
      </c>
      <c r="B1138" s="8" t="s">
        <v>1289</v>
      </c>
      <c r="C1138" s="1" t="s">
        <v>671</v>
      </c>
      <c r="E1138" s="1" t="s">
        <v>69</v>
      </c>
      <c r="F1138" s="1">
        <v>0</v>
      </c>
    </row>
    <row r="1139" spans="1:6" x14ac:dyDescent="0.25">
      <c r="A1139" s="1">
        <v>243</v>
      </c>
      <c r="B1139" s="8" t="s">
        <v>309</v>
      </c>
      <c r="C1139" s="1" t="s">
        <v>65</v>
      </c>
      <c r="D1139" s="25">
        <v>6</v>
      </c>
      <c r="E1139" s="1" t="s">
        <v>69</v>
      </c>
      <c r="F1139" s="1">
        <v>1</v>
      </c>
    </row>
    <row r="1140" spans="1:6" x14ac:dyDescent="0.25">
      <c r="A1140" s="1">
        <v>241</v>
      </c>
      <c r="B1140" s="8" t="s">
        <v>307</v>
      </c>
      <c r="C1140" s="1" t="s">
        <v>65</v>
      </c>
      <c r="D1140" s="25">
        <v>45</v>
      </c>
      <c r="E1140" s="1" t="s">
        <v>69</v>
      </c>
      <c r="F1140" s="1">
        <v>1</v>
      </c>
    </row>
    <row r="1141" spans="1:6" x14ac:dyDescent="0.25">
      <c r="A1141" s="1">
        <v>242</v>
      </c>
      <c r="B1141" s="8" t="s">
        <v>308</v>
      </c>
      <c r="C1141" s="1" t="s">
        <v>65</v>
      </c>
      <c r="D1141" s="25">
        <v>40</v>
      </c>
      <c r="E1141" s="1" t="s">
        <v>66</v>
      </c>
      <c r="F1141" s="1">
        <v>1</v>
      </c>
    </row>
    <row r="1142" spans="1:6" x14ac:dyDescent="0.25">
      <c r="A1142" s="1">
        <v>244</v>
      </c>
      <c r="B1142" s="8" t="s">
        <v>310</v>
      </c>
      <c r="C1142" s="1" t="s">
        <v>65</v>
      </c>
      <c r="D1142" s="25">
        <v>57</v>
      </c>
      <c r="E1142" s="1" t="s">
        <v>69</v>
      </c>
      <c r="F1142" s="1">
        <v>0</v>
      </c>
    </row>
    <row r="1143" spans="1:6" x14ac:dyDescent="0.25">
      <c r="A1143" s="1">
        <v>245</v>
      </c>
      <c r="B1143" s="8" t="s">
        <v>311</v>
      </c>
      <c r="C1143" s="1" t="s">
        <v>65</v>
      </c>
      <c r="E1143" s="1" t="s">
        <v>66</v>
      </c>
      <c r="F1143" s="1">
        <v>1</v>
      </c>
    </row>
    <row r="1144" spans="1:6" x14ac:dyDescent="0.25">
      <c r="A1144" s="1">
        <v>246</v>
      </c>
      <c r="B1144" s="8" t="s">
        <v>312</v>
      </c>
      <c r="C1144" s="1" t="s">
        <v>65</v>
      </c>
      <c r="D1144" s="25">
        <v>32</v>
      </c>
      <c r="E1144" s="1" t="s">
        <v>69</v>
      </c>
      <c r="F1144" s="1">
        <v>1</v>
      </c>
    </row>
    <row r="1145" spans="1:6" x14ac:dyDescent="0.25">
      <c r="A1145" s="1">
        <v>1225</v>
      </c>
      <c r="B1145" s="8" t="s">
        <v>1290</v>
      </c>
      <c r="C1145" s="1" t="s">
        <v>671</v>
      </c>
      <c r="E1145" s="1" t="s">
        <v>69</v>
      </c>
      <c r="F1145" s="1">
        <v>0</v>
      </c>
    </row>
    <row r="1146" spans="1:6" x14ac:dyDescent="0.25">
      <c r="A1146" s="1">
        <v>1226</v>
      </c>
      <c r="B1146" s="8" t="s">
        <v>1291</v>
      </c>
      <c r="C1146" s="1" t="s">
        <v>671</v>
      </c>
      <c r="E1146" s="1" t="s">
        <v>69</v>
      </c>
      <c r="F1146" s="1">
        <v>0</v>
      </c>
    </row>
    <row r="1147" spans="1:6" x14ac:dyDescent="0.25">
      <c r="A1147" s="1">
        <v>1227</v>
      </c>
      <c r="B1147" s="8" t="s">
        <v>1292</v>
      </c>
      <c r="C1147" s="1" t="s">
        <v>671</v>
      </c>
      <c r="E1147" s="1" t="s">
        <v>66</v>
      </c>
      <c r="F1147" s="1">
        <v>1</v>
      </c>
    </row>
    <row r="1148" spans="1:6" x14ac:dyDescent="0.25">
      <c r="A1148" s="1">
        <v>1228</v>
      </c>
      <c r="B1148" s="8" t="s">
        <v>1293</v>
      </c>
      <c r="C1148" s="1" t="s">
        <v>671</v>
      </c>
      <c r="E1148" s="1" t="s">
        <v>69</v>
      </c>
      <c r="F1148" s="1">
        <v>0</v>
      </c>
    </row>
    <row r="1149" spans="1:6" x14ac:dyDescent="0.25">
      <c r="A1149" s="1">
        <v>563</v>
      </c>
      <c r="B1149" s="8" t="s">
        <v>630</v>
      </c>
      <c r="C1149" s="1" t="s">
        <v>390</v>
      </c>
      <c r="D1149" s="25">
        <v>41</v>
      </c>
      <c r="E1149" s="1" t="s">
        <v>69</v>
      </c>
      <c r="F1149" s="1">
        <v>0</v>
      </c>
    </row>
    <row r="1150" spans="1:6" x14ac:dyDescent="0.25">
      <c r="A1150" s="1">
        <v>247</v>
      </c>
      <c r="B1150" s="8" t="s">
        <v>313</v>
      </c>
      <c r="C1150" s="1" t="s">
        <v>65</v>
      </c>
      <c r="D1150" s="25">
        <v>62</v>
      </c>
      <c r="E1150" s="1" t="s">
        <v>69</v>
      </c>
      <c r="F1150" s="1">
        <v>0</v>
      </c>
    </row>
    <row r="1151" spans="1:6" x14ac:dyDescent="0.25">
      <c r="A1151" s="1">
        <v>248</v>
      </c>
      <c r="B1151" s="8" t="s">
        <v>314</v>
      </c>
      <c r="C1151" s="1" t="s">
        <v>65</v>
      </c>
      <c r="D1151" s="25">
        <v>54</v>
      </c>
      <c r="E1151" s="1" t="s">
        <v>69</v>
      </c>
      <c r="F1151" s="1">
        <v>1</v>
      </c>
    </row>
    <row r="1152" spans="1:6" x14ac:dyDescent="0.25">
      <c r="A1152" s="1">
        <v>249</v>
      </c>
      <c r="B1152" s="8" t="s">
        <v>315</v>
      </c>
      <c r="C1152" s="1" t="s">
        <v>65</v>
      </c>
      <c r="D1152" s="25">
        <v>43</v>
      </c>
      <c r="E1152" s="1" t="s">
        <v>66</v>
      </c>
      <c r="F1152" s="1">
        <v>1</v>
      </c>
    </row>
    <row r="1153" spans="1:6" x14ac:dyDescent="0.25">
      <c r="A1153" s="1">
        <v>250</v>
      </c>
      <c r="B1153" s="8" t="s">
        <v>316</v>
      </c>
      <c r="C1153" s="1" t="s">
        <v>65</v>
      </c>
      <c r="D1153" s="25">
        <v>52</v>
      </c>
      <c r="E1153" s="1" t="s">
        <v>66</v>
      </c>
      <c r="F1153" s="1">
        <v>1</v>
      </c>
    </row>
    <row r="1154" spans="1:6" x14ac:dyDescent="0.25">
      <c r="A1154" s="1">
        <v>251</v>
      </c>
      <c r="B1154" s="8" t="s">
        <v>317</v>
      </c>
      <c r="C1154" s="1" t="s">
        <v>65</v>
      </c>
      <c r="E1154" s="1" t="s">
        <v>69</v>
      </c>
      <c r="F1154" s="1">
        <v>0</v>
      </c>
    </row>
    <row r="1155" spans="1:6" x14ac:dyDescent="0.25">
      <c r="A1155" s="1">
        <v>564</v>
      </c>
      <c r="B1155" s="8" t="s">
        <v>631</v>
      </c>
      <c r="C1155" s="1" t="s">
        <v>390</v>
      </c>
      <c r="D1155" s="25">
        <v>25</v>
      </c>
      <c r="E1155" s="1" t="s">
        <v>69</v>
      </c>
      <c r="F1155" s="1">
        <v>0</v>
      </c>
    </row>
    <row r="1156" spans="1:6" x14ac:dyDescent="0.25">
      <c r="A1156" s="1">
        <v>252</v>
      </c>
      <c r="B1156" s="8" t="s">
        <v>318</v>
      </c>
      <c r="C1156" s="1" t="s">
        <v>65</v>
      </c>
      <c r="D1156" s="25">
        <v>62</v>
      </c>
      <c r="E1156" s="1" t="s">
        <v>66</v>
      </c>
      <c r="F1156" s="1">
        <v>1</v>
      </c>
    </row>
    <row r="1157" spans="1:6" x14ac:dyDescent="0.25">
      <c r="A1157" s="1">
        <v>1229</v>
      </c>
      <c r="B1157" s="8" t="s">
        <v>1294</v>
      </c>
      <c r="C1157" s="1" t="s">
        <v>671</v>
      </c>
      <c r="E1157" s="1" t="s">
        <v>69</v>
      </c>
      <c r="F1157" s="1">
        <v>0</v>
      </c>
    </row>
    <row r="1158" spans="1:6" x14ac:dyDescent="0.25">
      <c r="A1158" s="1">
        <v>1230</v>
      </c>
      <c r="B1158" s="8" t="s">
        <v>1295</v>
      </c>
      <c r="C1158" s="1" t="s">
        <v>671</v>
      </c>
      <c r="E1158" s="1" t="s">
        <v>69</v>
      </c>
      <c r="F1158" s="1">
        <v>0</v>
      </c>
    </row>
    <row r="1159" spans="1:6" x14ac:dyDescent="0.25">
      <c r="A1159" s="1">
        <v>1231</v>
      </c>
      <c r="B1159" s="8" t="s">
        <v>1296</v>
      </c>
      <c r="C1159" s="1" t="s">
        <v>671</v>
      </c>
      <c r="E1159" s="1" t="s">
        <v>66</v>
      </c>
      <c r="F1159" s="1">
        <v>0</v>
      </c>
    </row>
    <row r="1160" spans="1:6" x14ac:dyDescent="0.25">
      <c r="A1160" s="1">
        <v>1232</v>
      </c>
      <c r="B1160" s="8" t="s">
        <v>1297</v>
      </c>
      <c r="C1160" s="1" t="s">
        <v>671</v>
      </c>
      <c r="E1160" s="1" t="s">
        <v>69</v>
      </c>
      <c r="F1160" s="1">
        <v>1</v>
      </c>
    </row>
    <row r="1161" spans="1:6" x14ac:dyDescent="0.25">
      <c r="A1161" s="1">
        <v>253</v>
      </c>
      <c r="B1161" s="8" t="s">
        <v>319</v>
      </c>
      <c r="C1161" s="1" t="s">
        <v>65</v>
      </c>
      <c r="D1161" s="25">
        <v>67</v>
      </c>
      <c r="E1161" s="1" t="s">
        <v>69</v>
      </c>
      <c r="F1161" s="1">
        <v>0</v>
      </c>
    </row>
    <row r="1162" spans="1:6" x14ac:dyDescent="0.25">
      <c r="A1162" s="1">
        <v>254</v>
      </c>
      <c r="B1162" s="8" t="s">
        <v>320</v>
      </c>
      <c r="C1162" s="1" t="s">
        <v>65</v>
      </c>
      <c r="D1162" s="25">
        <v>63</v>
      </c>
      <c r="E1162" s="1" t="s">
        <v>66</v>
      </c>
      <c r="F1162" s="1">
        <v>0</v>
      </c>
    </row>
    <row r="1163" spans="1:6" x14ac:dyDescent="0.25">
      <c r="A1163" s="1">
        <v>1233</v>
      </c>
      <c r="B1163" s="8" t="s">
        <v>1298</v>
      </c>
      <c r="C1163" s="1" t="s">
        <v>671</v>
      </c>
      <c r="E1163" s="1" t="s">
        <v>69</v>
      </c>
      <c r="F1163" s="1">
        <v>0</v>
      </c>
    </row>
    <row r="1164" spans="1:6" x14ac:dyDescent="0.25">
      <c r="A1164" s="1">
        <v>1235</v>
      </c>
      <c r="B1164" s="8" t="s">
        <v>1300</v>
      </c>
      <c r="C1164" s="1" t="s">
        <v>671</v>
      </c>
      <c r="E1164" s="1" t="s">
        <v>66</v>
      </c>
      <c r="F1164" s="1">
        <v>0</v>
      </c>
    </row>
    <row r="1165" spans="1:6" x14ac:dyDescent="0.25">
      <c r="A1165" s="1">
        <v>1234</v>
      </c>
      <c r="B1165" s="8" t="s">
        <v>1299</v>
      </c>
      <c r="C1165" s="1" t="s">
        <v>671</v>
      </c>
      <c r="E1165" s="1" t="s">
        <v>66</v>
      </c>
      <c r="F1165" s="1">
        <v>0</v>
      </c>
    </row>
    <row r="1166" spans="1:6" x14ac:dyDescent="0.25">
      <c r="A1166" s="1">
        <v>1236</v>
      </c>
      <c r="B1166" s="8" t="s">
        <v>1301</v>
      </c>
      <c r="C1166" s="1" t="s">
        <v>671</v>
      </c>
      <c r="E1166" s="1" t="s">
        <v>69</v>
      </c>
      <c r="F1166" s="1">
        <v>1</v>
      </c>
    </row>
    <row r="1167" spans="1:6" x14ac:dyDescent="0.25">
      <c r="A1167" s="1">
        <v>1237</v>
      </c>
      <c r="B1167" s="8" t="s">
        <v>1302</v>
      </c>
      <c r="C1167" s="1" t="s">
        <v>671</v>
      </c>
      <c r="E1167" s="1" t="s">
        <v>69</v>
      </c>
      <c r="F1167" s="1">
        <v>0</v>
      </c>
    </row>
    <row r="1168" spans="1:6" x14ac:dyDescent="0.25">
      <c r="A1168" s="1">
        <v>1238</v>
      </c>
      <c r="B1168" s="8" t="s">
        <v>1303</v>
      </c>
      <c r="C1168" s="1" t="s">
        <v>671</v>
      </c>
      <c r="E1168" s="1" t="s">
        <v>69</v>
      </c>
      <c r="F1168" s="1">
        <v>0</v>
      </c>
    </row>
    <row r="1169" spans="1:6" x14ac:dyDescent="0.25">
      <c r="A1169" s="1">
        <v>255</v>
      </c>
      <c r="B1169" s="8" t="s">
        <v>321</v>
      </c>
      <c r="C1169" s="1" t="s">
        <v>65</v>
      </c>
      <c r="D1169" s="25">
        <v>61</v>
      </c>
      <c r="E1169" s="1" t="s">
        <v>69</v>
      </c>
      <c r="F1169" s="1">
        <v>0</v>
      </c>
    </row>
    <row r="1170" spans="1:6" x14ac:dyDescent="0.25">
      <c r="A1170" s="1">
        <v>1239</v>
      </c>
      <c r="B1170" s="8" t="s">
        <v>1304</v>
      </c>
      <c r="C1170" s="1" t="s">
        <v>671</v>
      </c>
      <c r="E1170" s="1" t="s">
        <v>69</v>
      </c>
      <c r="F1170" s="1">
        <v>0</v>
      </c>
    </row>
    <row r="1171" spans="1:6" x14ac:dyDescent="0.25">
      <c r="A1171" s="1">
        <v>1240</v>
      </c>
      <c r="B1171" s="8" t="s">
        <v>1305</v>
      </c>
      <c r="C1171" s="1" t="s">
        <v>671</v>
      </c>
      <c r="E1171" s="1" t="s">
        <v>69</v>
      </c>
      <c r="F1171" s="1">
        <v>1</v>
      </c>
    </row>
    <row r="1172" spans="1:6" x14ac:dyDescent="0.25">
      <c r="A1172" s="1">
        <v>1241</v>
      </c>
      <c r="B1172" s="8" t="s">
        <v>1306</v>
      </c>
      <c r="C1172" s="1" t="s">
        <v>671</v>
      </c>
      <c r="E1172" s="1" t="s">
        <v>69</v>
      </c>
      <c r="F1172" s="1">
        <v>0</v>
      </c>
    </row>
    <row r="1173" spans="1:6" x14ac:dyDescent="0.25">
      <c r="A1173" s="1">
        <v>602</v>
      </c>
      <c r="B1173" s="8" t="s">
        <v>669</v>
      </c>
      <c r="C1173" s="1" t="s">
        <v>390</v>
      </c>
      <c r="D1173" s="25">
        <v>18</v>
      </c>
      <c r="E1173" s="1" t="s">
        <v>69</v>
      </c>
      <c r="F1173" s="1">
        <v>0</v>
      </c>
    </row>
    <row r="1174" spans="1:6" x14ac:dyDescent="0.25">
      <c r="A1174" s="1">
        <v>565</v>
      </c>
      <c r="B1174" s="8" t="s">
        <v>632</v>
      </c>
      <c r="C1174" s="1" t="s">
        <v>390</v>
      </c>
      <c r="D1174" s="25">
        <v>14</v>
      </c>
      <c r="E1174" s="1" t="s">
        <v>69</v>
      </c>
      <c r="F1174" s="1">
        <v>0</v>
      </c>
    </row>
    <row r="1175" spans="1:6" x14ac:dyDescent="0.25">
      <c r="A1175" s="1">
        <v>256</v>
      </c>
      <c r="B1175" s="8" t="s">
        <v>322</v>
      </c>
      <c r="C1175" s="1" t="s">
        <v>65</v>
      </c>
      <c r="D1175" s="25">
        <v>46</v>
      </c>
      <c r="E1175" s="1" t="s">
        <v>66</v>
      </c>
      <c r="F1175" s="1">
        <v>1</v>
      </c>
    </row>
    <row r="1176" spans="1:6" x14ac:dyDescent="0.25">
      <c r="A1176" s="1">
        <v>1242</v>
      </c>
      <c r="B1176" s="8" t="s">
        <v>1307</v>
      </c>
      <c r="C1176" s="1" t="s">
        <v>671</v>
      </c>
      <c r="E1176" s="1" t="s">
        <v>69</v>
      </c>
      <c r="F1176" s="1">
        <v>0</v>
      </c>
    </row>
    <row r="1177" spans="1:6" x14ac:dyDescent="0.25">
      <c r="A1177" s="1">
        <v>259</v>
      </c>
      <c r="B1177" s="8" t="s">
        <v>325</v>
      </c>
      <c r="C1177" s="1" t="s">
        <v>65</v>
      </c>
      <c r="D1177" s="25">
        <v>18</v>
      </c>
      <c r="E1177" s="1" t="s">
        <v>66</v>
      </c>
      <c r="F1177" s="1">
        <v>1</v>
      </c>
    </row>
    <row r="1178" spans="1:6" x14ac:dyDescent="0.25">
      <c r="A1178" s="1">
        <v>257</v>
      </c>
      <c r="B1178" s="8" t="s">
        <v>323</v>
      </c>
      <c r="C1178" s="1" t="s">
        <v>65</v>
      </c>
      <c r="D1178" s="25">
        <v>52</v>
      </c>
      <c r="E1178" s="1" t="s">
        <v>69</v>
      </c>
      <c r="F1178" s="1">
        <v>0</v>
      </c>
    </row>
    <row r="1179" spans="1:6" x14ac:dyDescent="0.25">
      <c r="A1179" s="1">
        <v>258</v>
      </c>
      <c r="B1179" s="8" t="s">
        <v>324</v>
      </c>
      <c r="C1179" s="1" t="s">
        <v>65</v>
      </c>
      <c r="D1179" s="25">
        <v>39</v>
      </c>
      <c r="E1179" s="1" t="s">
        <v>66</v>
      </c>
      <c r="F1179" s="1">
        <v>1</v>
      </c>
    </row>
    <row r="1180" spans="1:6" x14ac:dyDescent="0.25">
      <c r="A1180" s="1">
        <v>260</v>
      </c>
      <c r="B1180" s="8" t="s">
        <v>326</v>
      </c>
      <c r="C1180" s="1" t="s">
        <v>65</v>
      </c>
      <c r="D1180" s="25">
        <v>48</v>
      </c>
      <c r="E1180" s="1" t="s">
        <v>69</v>
      </c>
      <c r="F1180" s="1">
        <v>1</v>
      </c>
    </row>
    <row r="1181" spans="1:6" x14ac:dyDescent="0.25">
      <c r="A1181" s="1">
        <v>261</v>
      </c>
      <c r="B1181" s="8" t="s">
        <v>327</v>
      </c>
      <c r="C1181" s="1" t="s">
        <v>65</v>
      </c>
      <c r="E1181" s="1" t="s">
        <v>66</v>
      </c>
      <c r="F1181" s="1">
        <v>1</v>
      </c>
    </row>
    <row r="1182" spans="1:6" x14ac:dyDescent="0.25">
      <c r="A1182" s="1">
        <v>1243</v>
      </c>
      <c r="B1182" s="8" t="s">
        <v>1308</v>
      </c>
      <c r="C1182" s="1" t="s">
        <v>671</v>
      </c>
      <c r="E1182" s="1" t="s">
        <v>69</v>
      </c>
      <c r="F1182" s="1">
        <v>1</v>
      </c>
    </row>
    <row r="1183" spans="1:6" x14ac:dyDescent="0.25">
      <c r="A1183" s="1">
        <v>262</v>
      </c>
      <c r="B1183" s="8" t="s">
        <v>328</v>
      </c>
      <c r="C1183" s="1" t="s">
        <v>65</v>
      </c>
      <c r="D1183" s="25">
        <v>49</v>
      </c>
      <c r="E1183" s="1" t="s">
        <v>69</v>
      </c>
      <c r="F1183" s="1">
        <v>0</v>
      </c>
    </row>
    <row r="1184" spans="1:6" x14ac:dyDescent="0.25">
      <c r="A1184" s="1">
        <v>264</v>
      </c>
      <c r="B1184" s="8" t="s">
        <v>330</v>
      </c>
      <c r="C1184" s="1" t="s">
        <v>65</v>
      </c>
      <c r="D1184" s="25">
        <v>17</v>
      </c>
      <c r="E1184" s="1" t="s">
        <v>69</v>
      </c>
      <c r="F1184" s="1">
        <v>1</v>
      </c>
    </row>
    <row r="1185" spans="1:6" x14ac:dyDescent="0.25">
      <c r="A1185" s="1">
        <v>263</v>
      </c>
      <c r="B1185" s="8" t="s">
        <v>329</v>
      </c>
      <c r="C1185" s="1" t="s">
        <v>65</v>
      </c>
      <c r="D1185" s="25">
        <v>39</v>
      </c>
      <c r="E1185" s="1" t="s">
        <v>66</v>
      </c>
      <c r="F1185" s="1">
        <v>1</v>
      </c>
    </row>
    <row r="1186" spans="1:6" x14ac:dyDescent="0.25">
      <c r="A1186" s="1">
        <v>1244</v>
      </c>
      <c r="B1186" s="8" t="s">
        <v>1309</v>
      </c>
      <c r="C1186" s="1" t="s">
        <v>671</v>
      </c>
      <c r="E1186" s="1" t="s">
        <v>69</v>
      </c>
      <c r="F1186" s="1">
        <v>0</v>
      </c>
    </row>
    <row r="1187" spans="1:6" x14ac:dyDescent="0.25">
      <c r="A1187" s="1">
        <v>1246</v>
      </c>
      <c r="B1187" s="8" t="s">
        <v>1311</v>
      </c>
      <c r="C1187" s="1" t="s">
        <v>671</v>
      </c>
      <c r="E1187" s="1" t="s">
        <v>69</v>
      </c>
      <c r="F1187" s="1">
        <v>0</v>
      </c>
    </row>
    <row r="1188" spans="1:6" x14ac:dyDescent="0.25">
      <c r="A1188" s="1">
        <v>1247</v>
      </c>
      <c r="B1188" s="8" t="s">
        <v>1312</v>
      </c>
      <c r="C1188" s="1" t="s">
        <v>671</v>
      </c>
      <c r="E1188" s="1" t="s">
        <v>69</v>
      </c>
      <c r="F1188" s="1">
        <v>0</v>
      </c>
    </row>
    <row r="1189" spans="1:6" x14ac:dyDescent="0.25">
      <c r="A1189" s="1">
        <v>1249</v>
      </c>
      <c r="B1189" s="8" t="s">
        <v>1314</v>
      </c>
      <c r="C1189" s="1" t="s">
        <v>671</v>
      </c>
      <c r="E1189" s="1" t="s">
        <v>69</v>
      </c>
      <c r="F1189" s="1">
        <v>0</v>
      </c>
    </row>
    <row r="1190" spans="1:6" x14ac:dyDescent="0.25">
      <c r="A1190" s="1">
        <v>1248</v>
      </c>
      <c r="B1190" s="8" t="s">
        <v>1313</v>
      </c>
      <c r="C1190" s="1" t="s">
        <v>671</v>
      </c>
      <c r="E1190" s="1" t="s">
        <v>69</v>
      </c>
      <c r="F1190" s="1">
        <v>0</v>
      </c>
    </row>
    <row r="1191" spans="1:6" x14ac:dyDescent="0.25">
      <c r="A1191" s="1">
        <v>1245</v>
      </c>
      <c r="B1191" s="8" t="s">
        <v>1310</v>
      </c>
      <c r="C1191" s="1" t="s">
        <v>671</v>
      </c>
      <c r="E1191" s="1" t="s">
        <v>66</v>
      </c>
      <c r="F1191" s="1">
        <v>1</v>
      </c>
    </row>
    <row r="1192" spans="1:6" x14ac:dyDescent="0.25">
      <c r="A1192" s="1">
        <v>1250</v>
      </c>
      <c r="B1192" s="8" t="s">
        <v>1315</v>
      </c>
      <c r="C1192" s="1" t="s">
        <v>671</v>
      </c>
      <c r="E1192" s="1" t="s">
        <v>69</v>
      </c>
      <c r="F1192" s="1">
        <v>0</v>
      </c>
    </row>
    <row r="1193" spans="1:6" x14ac:dyDescent="0.25">
      <c r="A1193" s="1">
        <v>265</v>
      </c>
      <c r="B1193" s="8" t="s">
        <v>331</v>
      </c>
      <c r="C1193" s="1" t="s">
        <v>65</v>
      </c>
      <c r="D1193" s="25">
        <v>46</v>
      </c>
      <c r="E1193" s="1" t="s">
        <v>69</v>
      </c>
      <c r="F1193" s="1">
        <v>0</v>
      </c>
    </row>
    <row r="1194" spans="1:6" x14ac:dyDescent="0.25">
      <c r="A1194" s="1">
        <v>266</v>
      </c>
      <c r="B1194" s="8" t="s">
        <v>332</v>
      </c>
      <c r="C1194" s="1" t="s">
        <v>65</v>
      </c>
      <c r="E1194" s="1" t="s">
        <v>66</v>
      </c>
      <c r="F1194" s="1">
        <v>1</v>
      </c>
    </row>
    <row r="1195" spans="1:6" x14ac:dyDescent="0.25">
      <c r="A1195" s="1">
        <v>1251</v>
      </c>
      <c r="B1195" s="8" t="s">
        <v>1316</v>
      </c>
      <c r="C1195" s="1" t="s">
        <v>671</v>
      </c>
      <c r="E1195" s="1" t="s">
        <v>69</v>
      </c>
      <c r="F1195" s="1">
        <v>0</v>
      </c>
    </row>
    <row r="1196" spans="1:6" x14ac:dyDescent="0.25">
      <c r="A1196" s="1">
        <v>1252</v>
      </c>
      <c r="B1196" s="8" t="s">
        <v>1317</v>
      </c>
      <c r="C1196" s="1" t="s">
        <v>671</v>
      </c>
      <c r="E1196" s="1" t="s">
        <v>66</v>
      </c>
      <c r="F1196" s="1">
        <v>1</v>
      </c>
    </row>
    <row r="1197" spans="1:6" x14ac:dyDescent="0.25">
      <c r="A1197" s="1">
        <v>1253</v>
      </c>
      <c r="B1197" s="8" t="s">
        <v>1318</v>
      </c>
      <c r="C1197" s="1" t="s">
        <v>671</v>
      </c>
      <c r="E1197" s="1" t="s">
        <v>69</v>
      </c>
      <c r="F1197" s="1">
        <v>0</v>
      </c>
    </row>
    <row r="1198" spans="1:6" x14ac:dyDescent="0.25">
      <c r="A1198" s="1">
        <v>1254</v>
      </c>
      <c r="B1198" s="8" t="s">
        <v>1319</v>
      </c>
      <c r="C1198" s="1" t="s">
        <v>671</v>
      </c>
      <c r="E1198" s="1" t="s">
        <v>69</v>
      </c>
      <c r="F1198" s="1">
        <v>0</v>
      </c>
    </row>
    <row r="1199" spans="1:6" x14ac:dyDescent="0.25">
      <c r="A1199" s="1">
        <v>1255</v>
      </c>
      <c r="B1199" s="8" t="s">
        <v>1320</v>
      </c>
      <c r="C1199" s="1" t="s">
        <v>671</v>
      </c>
      <c r="E1199" s="1" t="s">
        <v>69</v>
      </c>
      <c r="F1199" s="1">
        <v>0</v>
      </c>
    </row>
    <row r="1200" spans="1:6" x14ac:dyDescent="0.25">
      <c r="A1200" s="1">
        <v>1256</v>
      </c>
      <c r="B1200" s="8" t="s">
        <v>1321</v>
      </c>
      <c r="C1200" s="1" t="s">
        <v>671</v>
      </c>
      <c r="E1200" s="1" t="s">
        <v>69</v>
      </c>
      <c r="F1200" s="1">
        <v>0</v>
      </c>
    </row>
    <row r="1201" spans="1:6" x14ac:dyDescent="0.25">
      <c r="A1201" s="1">
        <v>1257</v>
      </c>
      <c r="B1201" s="8" t="s">
        <v>1322</v>
      </c>
      <c r="C1201" s="1" t="s">
        <v>671</v>
      </c>
      <c r="E1201" s="1" t="s">
        <v>69</v>
      </c>
      <c r="F1201" s="1">
        <v>0</v>
      </c>
    </row>
    <row r="1202" spans="1:6" x14ac:dyDescent="0.25">
      <c r="A1202" s="1">
        <v>566</v>
      </c>
      <c r="B1202" s="8" t="s">
        <v>633</v>
      </c>
      <c r="C1202" s="1" t="s">
        <v>390</v>
      </c>
      <c r="D1202" s="25">
        <v>50</v>
      </c>
      <c r="E1202" s="1" t="s">
        <v>66</v>
      </c>
      <c r="F1202" s="1">
        <v>1</v>
      </c>
    </row>
    <row r="1203" spans="1:6" x14ac:dyDescent="0.25">
      <c r="A1203" s="1">
        <v>1258</v>
      </c>
      <c r="B1203" s="8" t="s">
        <v>1323</v>
      </c>
      <c r="C1203" s="1" t="s">
        <v>671</v>
      </c>
      <c r="E1203" s="1" t="s">
        <v>69</v>
      </c>
      <c r="F1203" s="1">
        <v>0</v>
      </c>
    </row>
    <row r="1204" spans="1:6" x14ac:dyDescent="0.25">
      <c r="A1204" s="1">
        <v>1259</v>
      </c>
      <c r="B1204" s="8" t="s">
        <v>1324</v>
      </c>
      <c r="C1204" s="1" t="s">
        <v>671</v>
      </c>
      <c r="D1204" s="25">
        <v>25</v>
      </c>
      <c r="E1204" s="1" t="s">
        <v>69</v>
      </c>
      <c r="F1204" s="1">
        <v>1</v>
      </c>
    </row>
    <row r="1205" spans="1:6" x14ac:dyDescent="0.25">
      <c r="A1205" s="1">
        <v>1261</v>
      </c>
      <c r="B1205" s="8" t="s">
        <v>1326</v>
      </c>
      <c r="C1205" s="1" t="s">
        <v>671</v>
      </c>
      <c r="E1205" s="1" t="s">
        <v>69</v>
      </c>
      <c r="F1205" s="1">
        <v>0</v>
      </c>
    </row>
    <row r="1206" spans="1:6" x14ac:dyDescent="0.25">
      <c r="A1206" s="1">
        <v>1262</v>
      </c>
      <c r="B1206" s="8" t="s">
        <v>1327</v>
      </c>
      <c r="C1206" s="1" t="s">
        <v>671</v>
      </c>
      <c r="E1206" s="1" t="s">
        <v>66</v>
      </c>
      <c r="F1206" s="1">
        <v>0</v>
      </c>
    </row>
    <row r="1207" spans="1:6" x14ac:dyDescent="0.25">
      <c r="A1207" s="1">
        <v>1260</v>
      </c>
      <c r="B1207" s="8" t="s">
        <v>1325</v>
      </c>
      <c r="C1207" s="1" t="s">
        <v>671</v>
      </c>
      <c r="E1207" s="1" t="s">
        <v>66</v>
      </c>
      <c r="F1207" s="1">
        <v>0</v>
      </c>
    </row>
    <row r="1208" spans="1:6" x14ac:dyDescent="0.25">
      <c r="A1208" s="1">
        <v>567</v>
      </c>
      <c r="B1208" s="8" t="s">
        <v>634</v>
      </c>
      <c r="C1208" s="1" t="s">
        <v>390</v>
      </c>
      <c r="D1208" s="25">
        <v>22</v>
      </c>
      <c r="E1208" s="1" t="s">
        <v>69</v>
      </c>
      <c r="F1208" s="1">
        <v>0</v>
      </c>
    </row>
    <row r="1209" spans="1:6" x14ac:dyDescent="0.25">
      <c r="A1209" s="1">
        <v>568</v>
      </c>
      <c r="B1209" s="8" t="s">
        <v>635</v>
      </c>
      <c r="C1209" s="1" t="s">
        <v>390</v>
      </c>
      <c r="E1209" s="1" t="s">
        <v>66</v>
      </c>
      <c r="F1209" s="1">
        <v>1</v>
      </c>
    </row>
    <row r="1210" spans="1:6" x14ac:dyDescent="0.25">
      <c r="A1210" s="1">
        <v>569</v>
      </c>
      <c r="B1210" s="8" t="s">
        <v>636</v>
      </c>
      <c r="C1210" s="1" t="s">
        <v>390</v>
      </c>
      <c r="D1210" s="25">
        <v>27</v>
      </c>
      <c r="E1210" s="1" t="s">
        <v>66</v>
      </c>
      <c r="F1210" s="1">
        <v>1</v>
      </c>
    </row>
    <row r="1211" spans="1:6" x14ac:dyDescent="0.25">
      <c r="A1211" s="1">
        <v>267</v>
      </c>
      <c r="B1211" s="8" t="s">
        <v>333</v>
      </c>
      <c r="C1211" s="1" t="s">
        <v>65</v>
      </c>
      <c r="D1211" s="25">
        <v>31</v>
      </c>
      <c r="E1211" s="1" t="s">
        <v>69</v>
      </c>
      <c r="F1211" s="1">
        <v>1</v>
      </c>
    </row>
    <row r="1212" spans="1:6" x14ac:dyDescent="0.25">
      <c r="A1212" s="1">
        <v>1263</v>
      </c>
      <c r="B1212" s="8" t="s">
        <v>1328</v>
      </c>
      <c r="C1212" s="1" t="s">
        <v>671</v>
      </c>
      <c r="E1212" s="1" t="s">
        <v>69</v>
      </c>
      <c r="F1212" s="1">
        <v>0</v>
      </c>
    </row>
    <row r="1213" spans="1:6" x14ac:dyDescent="0.25">
      <c r="A1213" s="1">
        <v>1264</v>
      </c>
      <c r="B1213" s="8" t="s">
        <v>1329</v>
      </c>
      <c r="C1213" s="1" t="s">
        <v>671</v>
      </c>
      <c r="D1213" s="25">
        <v>18</v>
      </c>
      <c r="E1213" s="1" t="s">
        <v>66</v>
      </c>
      <c r="F1213" s="1">
        <v>1</v>
      </c>
    </row>
    <row r="1214" spans="1:6" x14ac:dyDescent="0.25">
      <c r="A1214" s="1">
        <v>1265</v>
      </c>
      <c r="B1214" s="8" t="s">
        <v>1330</v>
      </c>
      <c r="C1214" s="1" t="s">
        <v>671</v>
      </c>
      <c r="D1214" s="25">
        <v>63</v>
      </c>
      <c r="E1214" s="1" t="s">
        <v>66</v>
      </c>
      <c r="F1214" s="1">
        <v>1</v>
      </c>
    </row>
    <row r="1215" spans="1:6" x14ac:dyDescent="0.25">
      <c r="A1215" s="1">
        <v>570</v>
      </c>
      <c r="B1215" s="8" t="s">
        <v>637</v>
      </c>
      <c r="C1215" s="1" t="s">
        <v>390</v>
      </c>
      <c r="D1215" s="25">
        <v>29</v>
      </c>
      <c r="E1215" s="1" t="s">
        <v>69</v>
      </c>
      <c r="F1215" s="1">
        <v>0</v>
      </c>
    </row>
    <row r="1216" spans="1:6" x14ac:dyDescent="0.25">
      <c r="A1216" s="1">
        <v>571</v>
      </c>
      <c r="B1216" s="8" t="s">
        <v>638</v>
      </c>
      <c r="C1216" s="1" t="s">
        <v>390</v>
      </c>
      <c r="D1216" s="25">
        <v>27</v>
      </c>
      <c r="E1216" s="1" t="s">
        <v>66</v>
      </c>
      <c r="F1216" s="1">
        <v>0</v>
      </c>
    </row>
    <row r="1217" spans="1:6" x14ac:dyDescent="0.25">
      <c r="A1217" s="1">
        <v>268</v>
      </c>
      <c r="B1217" s="8" t="s">
        <v>334</v>
      </c>
      <c r="C1217" s="1" t="s">
        <v>65</v>
      </c>
      <c r="E1217" s="1" t="s">
        <v>69</v>
      </c>
      <c r="F1217" s="1">
        <v>0</v>
      </c>
    </row>
    <row r="1218" spans="1:6" x14ac:dyDescent="0.25">
      <c r="A1218" s="1">
        <v>1266</v>
      </c>
      <c r="B1218" s="8" t="s">
        <v>1331</v>
      </c>
      <c r="C1218" s="1" t="s">
        <v>671</v>
      </c>
      <c r="E1218" s="1" t="s">
        <v>69</v>
      </c>
      <c r="F1218" s="1">
        <v>0</v>
      </c>
    </row>
    <row r="1219" spans="1:6" x14ac:dyDescent="0.25">
      <c r="A1219" s="1">
        <v>1268</v>
      </c>
      <c r="B1219" s="8" t="s">
        <v>1333</v>
      </c>
      <c r="C1219" s="1" t="s">
        <v>671</v>
      </c>
      <c r="E1219" s="1" t="s">
        <v>69</v>
      </c>
      <c r="F1219" s="1">
        <v>0</v>
      </c>
    </row>
    <row r="1220" spans="1:6" x14ac:dyDescent="0.25">
      <c r="A1220" s="1">
        <v>1269</v>
      </c>
      <c r="B1220" s="8" t="s">
        <v>1334</v>
      </c>
      <c r="C1220" s="1" t="s">
        <v>671</v>
      </c>
      <c r="E1220" s="1" t="s">
        <v>69</v>
      </c>
      <c r="F1220" s="1">
        <v>0</v>
      </c>
    </row>
    <row r="1221" spans="1:6" x14ac:dyDescent="0.25">
      <c r="A1221" s="1">
        <v>1267</v>
      </c>
      <c r="B1221" s="8" t="s">
        <v>1332</v>
      </c>
      <c r="C1221" s="1" t="s">
        <v>671</v>
      </c>
      <c r="E1221" s="1" t="s">
        <v>69</v>
      </c>
      <c r="F1221" s="1">
        <v>0</v>
      </c>
    </row>
    <row r="1222" spans="1:6" x14ac:dyDescent="0.25">
      <c r="A1222" s="1">
        <v>1275</v>
      </c>
      <c r="B1222" s="8" t="s">
        <v>1340</v>
      </c>
      <c r="C1222" s="1" t="s">
        <v>671</v>
      </c>
      <c r="D1222" s="25">
        <v>36</v>
      </c>
      <c r="E1222" s="1" t="s">
        <v>69</v>
      </c>
      <c r="F1222" s="1">
        <v>0</v>
      </c>
    </row>
    <row r="1223" spans="1:6" x14ac:dyDescent="0.25">
      <c r="A1223" s="1">
        <v>1270</v>
      </c>
      <c r="B1223" s="8" t="s">
        <v>1335</v>
      </c>
      <c r="C1223" s="1" t="s">
        <v>671</v>
      </c>
      <c r="D1223" s="25">
        <v>18</v>
      </c>
      <c r="E1223" s="1" t="s">
        <v>66</v>
      </c>
      <c r="F1223" s="1">
        <v>0</v>
      </c>
    </row>
    <row r="1224" spans="1:6" x14ac:dyDescent="0.25">
      <c r="A1224" s="1">
        <v>1271</v>
      </c>
      <c r="B1224" s="8" t="s">
        <v>1336</v>
      </c>
      <c r="C1224" s="1" t="s">
        <v>671</v>
      </c>
      <c r="D1224" s="25">
        <v>31</v>
      </c>
      <c r="E1224" s="1" t="s">
        <v>69</v>
      </c>
      <c r="F1224" s="1">
        <v>0</v>
      </c>
    </row>
    <row r="1225" spans="1:6" x14ac:dyDescent="0.25">
      <c r="A1225" s="1">
        <v>1273</v>
      </c>
      <c r="B1225" s="8" t="s">
        <v>1338</v>
      </c>
      <c r="C1225" s="1" t="s">
        <v>671</v>
      </c>
      <c r="D1225" s="25">
        <v>15</v>
      </c>
      <c r="E1225" s="1" t="s">
        <v>69</v>
      </c>
      <c r="F1225" s="1">
        <v>0</v>
      </c>
    </row>
    <row r="1226" spans="1:6" x14ac:dyDescent="0.25">
      <c r="A1226" s="1">
        <v>1272</v>
      </c>
      <c r="B1226" s="8" t="s">
        <v>1337</v>
      </c>
      <c r="C1226" s="1" t="s">
        <v>671</v>
      </c>
      <c r="D1226" s="25">
        <v>31</v>
      </c>
      <c r="E1226" s="1" t="s">
        <v>66</v>
      </c>
      <c r="F1226" s="1">
        <v>0</v>
      </c>
    </row>
    <row r="1227" spans="1:6" x14ac:dyDescent="0.25">
      <c r="A1227" s="1">
        <v>1274</v>
      </c>
      <c r="B1227" s="8" t="s">
        <v>1339</v>
      </c>
      <c r="C1227" s="1" t="s">
        <v>671</v>
      </c>
      <c r="D1227" s="25">
        <v>28</v>
      </c>
      <c r="E1227" s="1" t="s">
        <v>69</v>
      </c>
      <c r="F1227" s="1">
        <v>0</v>
      </c>
    </row>
    <row r="1228" spans="1:6" x14ac:dyDescent="0.25">
      <c r="A1228" s="1">
        <v>269</v>
      </c>
      <c r="B1228" s="8" t="s">
        <v>335</v>
      </c>
      <c r="C1228" s="1" t="s">
        <v>65</v>
      </c>
      <c r="D1228" s="25">
        <v>61</v>
      </c>
      <c r="E1228" s="1" t="s">
        <v>69</v>
      </c>
      <c r="F1228" s="1">
        <v>0</v>
      </c>
    </row>
    <row r="1229" spans="1:6" x14ac:dyDescent="0.25">
      <c r="A1229" s="1">
        <v>1277</v>
      </c>
      <c r="B1229" s="8" t="s">
        <v>1342</v>
      </c>
      <c r="C1229" s="1" t="s">
        <v>671</v>
      </c>
      <c r="D1229" s="25">
        <v>10</v>
      </c>
      <c r="E1229" s="1" t="s">
        <v>66</v>
      </c>
      <c r="F1229" s="1">
        <v>0</v>
      </c>
    </row>
    <row r="1230" spans="1:6" x14ac:dyDescent="0.25">
      <c r="A1230" s="1">
        <v>1278</v>
      </c>
      <c r="B1230" s="8" t="s">
        <v>1343</v>
      </c>
      <c r="C1230" s="1" t="s">
        <v>671</v>
      </c>
      <c r="D1230" s="25">
        <v>36</v>
      </c>
      <c r="E1230" s="1" t="s">
        <v>69</v>
      </c>
      <c r="F1230" s="1">
        <v>0</v>
      </c>
    </row>
    <row r="1231" spans="1:6" x14ac:dyDescent="0.25">
      <c r="A1231" s="1">
        <v>1279</v>
      </c>
      <c r="B1231" s="8" t="s">
        <v>1344</v>
      </c>
      <c r="C1231" s="1" t="s">
        <v>671</v>
      </c>
      <c r="D1231" s="25">
        <v>30</v>
      </c>
      <c r="E1231" s="1" t="s">
        <v>66</v>
      </c>
      <c r="F1231" s="1">
        <v>0</v>
      </c>
    </row>
    <row r="1232" spans="1:6" x14ac:dyDescent="0.25">
      <c r="A1232" s="1">
        <v>1276</v>
      </c>
      <c r="B1232" s="8" t="s">
        <v>1341</v>
      </c>
      <c r="C1232" s="1" t="s">
        <v>671</v>
      </c>
      <c r="D1232" s="25">
        <v>28</v>
      </c>
      <c r="E1232" s="1" t="s">
        <v>69</v>
      </c>
      <c r="F1232" s="1">
        <v>0</v>
      </c>
    </row>
    <row r="1233" spans="1:6" x14ac:dyDescent="0.25">
      <c r="A1233" s="1">
        <v>1280</v>
      </c>
      <c r="B1233" s="8" t="s">
        <v>1345</v>
      </c>
      <c r="C1233" s="1" t="s">
        <v>671</v>
      </c>
      <c r="D1233" s="25">
        <v>22</v>
      </c>
      <c r="E1233" s="1" t="s">
        <v>69</v>
      </c>
      <c r="F1233" s="1">
        <v>1</v>
      </c>
    </row>
    <row r="1234" spans="1:6" x14ac:dyDescent="0.25">
      <c r="A1234" s="1">
        <v>1281</v>
      </c>
      <c r="B1234" s="8" t="s">
        <v>1346</v>
      </c>
      <c r="C1234" s="1" t="s">
        <v>671</v>
      </c>
      <c r="E1234" s="1" t="s">
        <v>69</v>
      </c>
      <c r="F1234" s="1">
        <v>0</v>
      </c>
    </row>
    <row r="1235" spans="1:6" x14ac:dyDescent="0.25">
      <c r="A1235" s="1">
        <v>572</v>
      </c>
      <c r="B1235" s="8" t="s">
        <v>639</v>
      </c>
      <c r="C1235" s="1" t="s">
        <v>390</v>
      </c>
      <c r="D1235" s="25">
        <v>30</v>
      </c>
      <c r="E1235" s="1" t="s">
        <v>69</v>
      </c>
      <c r="F1235" s="1">
        <v>0</v>
      </c>
    </row>
    <row r="1236" spans="1:6" x14ac:dyDescent="0.25">
      <c r="A1236" s="1">
        <v>1282</v>
      </c>
      <c r="B1236" s="8" t="s">
        <v>1347</v>
      </c>
      <c r="C1236" s="1" t="s">
        <v>671</v>
      </c>
      <c r="D1236" s="25">
        <v>29</v>
      </c>
      <c r="E1236" s="1" t="s">
        <v>69</v>
      </c>
      <c r="F1236" s="1">
        <v>0</v>
      </c>
    </row>
    <row r="1237" spans="1:6" x14ac:dyDescent="0.25">
      <c r="A1237" s="1">
        <v>1283</v>
      </c>
      <c r="B1237" s="8" t="s">
        <v>1348</v>
      </c>
      <c r="C1237" s="1" t="s">
        <v>671</v>
      </c>
      <c r="D1237" s="25">
        <v>47</v>
      </c>
      <c r="E1237" s="1" t="s">
        <v>69</v>
      </c>
      <c r="F1237" s="1">
        <v>0</v>
      </c>
    </row>
    <row r="1238" spans="1:6" x14ac:dyDescent="0.25">
      <c r="A1238" s="1">
        <v>1284</v>
      </c>
      <c r="B1238" s="8" t="s">
        <v>1349</v>
      </c>
      <c r="C1238" s="1" t="s">
        <v>671</v>
      </c>
      <c r="D1238" s="25">
        <v>14</v>
      </c>
      <c r="E1238" s="1" t="s">
        <v>66</v>
      </c>
      <c r="F1238" s="1">
        <v>0</v>
      </c>
    </row>
    <row r="1239" spans="1:6" x14ac:dyDescent="0.25">
      <c r="A1239" s="1">
        <v>1285</v>
      </c>
      <c r="B1239" s="8" t="s">
        <v>1350</v>
      </c>
      <c r="C1239" s="1" t="s">
        <v>671</v>
      </c>
      <c r="D1239" s="25">
        <v>22</v>
      </c>
      <c r="E1239" s="1" t="s">
        <v>69</v>
      </c>
      <c r="F1239" s="1">
        <v>0</v>
      </c>
    </row>
    <row r="1240" spans="1:6" x14ac:dyDescent="0.25">
      <c r="A1240" s="1">
        <v>573</v>
      </c>
      <c r="B1240" s="8" t="s">
        <v>640</v>
      </c>
      <c r="C1240" s="1" t="s">
        <v>390</v>
      </c>
      <c r="D1240" s="25">
        <v>22</v>
      </c>
      <c r="E1240" s="1" t="s">
        <v>69</v>
      </c>
      <c r="F1240" s="1">
        <v>0</v>
      </c>
    </row>
    <row r="1241" spans="1:6" x14ac:dyDescent="0.25">
      <c r="A1241" s="1">
        <v>574</v>
      </c>
      <c r="B1241" s="8" t="s">
        <v>641</v>
      </c>
      <c r="C1241" s="1" t="s">
        <v>390</v>
      </c>
      <c r="D1241" s="25">
        <v>35</v>
      </c>
      <c r="E1241" s="1" t="s">
        <v>66</v>
      </c>
      <c r="F1241" s="1">
        <v>1</v>
      </c>
    </row>
    <row r="1242" spans="1:6" x14ac:dyDescent="0.25">
      <c r="A1242" s="1">
        <v>270</v>
      </c>
      <c r="B1242" s="8" t="s">
        <v>336</v>
      </c>
      <c r="C1242" s="1" t="s">
        <v>65</v>
      </c>
      <c r="D1242" s="25">
        <v>47</v>
      </c>
      <c r="E1242" s="1" t="s">
        <v>69</v>
      </c>
      <c r="F1242" s="1">
        <v>0</v>
      </c>
    </row>
    <row r="1243" spans="1:6" x14ac:dyDescent="0.25">
      <c r="A1243" s="1">
        <v>321</v>
      </c>
      <c r="B1243" s="8" t="s">
        <v>387</v>
      </c>
      <c r="C1243" s="1" t="s">
        <v>65</v>
      </c>
      <c r="E1243" s="1" t="s">
        <v>66</v>
      </c>
      <c r="F1243" s="1">
        <v>0</v>
      </c>
    </row>
    <row r="1244" spans="1:6" x14ac:dyDescent="0.25">
      <c r="A1244" s="1">
        <v>1286</v>
      </c>
      <c r="B1244" s="8" t="s">
        <v>1351</v>
      </c>
      <c r="C1244" s="1" t="s">
        <v>671</v>
      </c>
      <c r="E1244" s="1" t="s">
        <v>69</v>
      </c>
      <c r="F1244" s="1">
        <v>0</v>
      </c>
    </row>
    <row r="1245" spans="1:6" x14ac:dyDescent="0.25">
      <c r="A1245" s="1">
        <v>575</v>
      </c>
      <c r="B1245" s="8" t="s">
        <v>642</v>
      </c>
      <c r="C1245" s="1" t="s">
        <v>390</v>
      </c>
      <c r="D1245" s="25">
        <v>30</v>
      </c>
      <c r="E1245" s="1" t="s">
        <v>69</v>
      </c>
      <c r="F1245" s="1">
        <v>0</v>
      </c>
    </row>
    <row r="1246" spans="1:6" x14ac:dyDescent="0.25">
      <c r="A1246" s="1">
        <v>577</v>
      </c>
      <c r="B1246" s="8" t="s">
        <v>644</v>
      </c>
      <c r="C1246" s="1" t="s">
        <v>390</v>
      </c>
      <c r="D1246" s="25">
        <v>23</v>
      </c>
      <c r="E1246" s="1" t="s">
        <v>69</v>
      </c>
      <c r="F1246" s="1">
        <v>0</v>
      </c>
    </row>
    <row r="1247" spans="1:6" x14ac:dyDescent="0.25">
      <c r="A1247" s="1">
        <v>576</v>
      </c>
      <c r="B1247" s="8" t="s">
        <v>643</v>
      </c>
      <c r="C1247" s="1" t="s">
        <v>390</v>
      </c>
      <c r="D1247" s="25">
        <v>28</v>
      </c>
      <c r="E1247" s="1" t="s">
        <v>66</v>
      </c>
      <c r="F1247" s="1">
        <v>1</v>
      </c>
    </row>
    <row r="1248" spans="1:6" x14ac:dyDescent="0.25">
      <c r="A1248" s="1">
        <v>1287</v>
      </c>
      <c r="B1248" s="8" t="s">
        <v>1352</v>
      </c>
      <c r="C1248" s="1" t="s">
        <v>671</v>
      </c>
      <c r="E1248" s="1" t="s">
        <v>69</v>
      </c>
      <c r="F1248" s="1">
        <v>0</v>
      </c>
    </row>
    <row r="1249" spans="1:6" x14ac:dyDescent="0.25">
      <c r="A1249" s="1">
        <v>271</v>
      </c>
      <c r="B1249" s="8" t="s">
        <v>337</v>
      </c>
      <c r="C1249" s="1" t="s">
        <v>65</v>
      </c>
      <c r="D1249" s="25">
        <v>64</v>
      </c>
      <c r="E1249" s="1" t="s">
        <v>69</v>
      </c>
      <c r="F1249" s="1">
        <v>0</v>
      </c>
    </row>
    <row r="1250" spans="1:6" x14ac:dyDescent="0.25">
      <c r="A1250" s="1">
        <v>272</v>
      </c>
      <c r="B1250" s="8" t="s">
        <v>338</v>
      </c>
      <c r="C1250" s="1" t="s">
        <v>65</v>
      </c>
      <c r="D1250" s="25">
        <v>60</v>
      </c>
      <c r="E1250" s="1" t="s">
        <v>66</v>
      </c>
      <c r="F1250" s="1">
        <v>1</v>
      </c>
    </row>
    <row r="1251" spans="1:6" x14ac:dyDescent="0.25">
      <c r="A1251" s="1">
        <v>578</v>
      </c>
      <c r="B1251" s="8" t="s">
        <v>645</v>
      </c>
      <c r="C1251" s="1" t="s">
        <v>390</v>
      </c>
      <c r="E1251" s="1" t="s">
        <v>69</v>
      </c>
      <c r="F1251" s="1">
        <v>0</v>
      </c>
    </row>
    <row r="1252" spans="1:6" x14ac:dyDescent="0.25">
      <c r="A1252" s="1">
        <v>579</v>
      </c>
      <c r="B1252" s="8" t="s">
        <v>646</v>
      </c>
      <c r="C1252" s="1" t="s">
        <v>390</v>
      </c>
      <c r="D1252" s="25">
        <v>12</v>
      </c>
      <c r="E1252" s="1" t="s">
        <v>66</v>
      </c>
      <c r="F1252" s="1">
        <v>1</v>
      </c>
    </row>
    <row r="1253" spans="1:6" x14ac:dyDescent="0.25">
      <c r="A1253" s="1">
        <v>580</v>
      </c>
      <c r="B1253" s="8" t="s">
        <v>647</v>
      </c>
      <c r="C1253" s="1" t="s">
        <v>390</v>
      </c>
      <c r="D1253" s="25">
        <v>40</v>
      </c>
      <c r="E1253" s="1" t="s">
        <v>66</v>
      </c>
      <c r="F1253" s="1">
        <v>1</v>
      </c>
    </row>
    <row r="1254" spans="1:6" x14ac:dyDescent="0.25">
      <c r="A1254" s="1">
        <v>1288</v>
      </c>
      <c r="B1254" s="8" t="s">
        <v>1353</v>
      </c>
      <c r="C1254" s="1" t="s">
        <v>671</v>
      </c>
      <c r="E1254" s="1" t="s">
        <v>69</v>
      </c>
      <c r="F1254" s="1">
        <v>0</v>
      </c>
    </row>
    <row r="1255" spans="1:6" x14ac:dyDescent="0.25">
      <c r="A1255" s="1">
        <v>581</v>
      </c>
      <c r="B1255" s="8" t="s">
        <v>648</v>
      </c>
      <c r="C1255" s="1" t="s">
        <v>390</v>
      </c>
      <c r="D1255" s="25">
        <v>36</v>
      </c>
      <c r="E1255" s="1" t="s">
        <v>66</v>
      </c>
      <c r="F1255" s="1">
        <v>1</v>
      </c>
    </row>
    <row r="1256" spans="1:6" x14ac:dyDescent="0.25">
      <c r="A1256" s="1">
        <v>1289</v>
      </c>
      <c r="B1256" s="8" t="s">
        <v>1354</v>
      </c>
      <c r="C1256" s="1" t="s">
        <v>671</v>
      </c>
      <c r="E1256" s="1" t="s">
        <v>69</v>
      </c>
      <c r="F1256" s="1">
        <v>0</v>
      </c>
    </row>
    <row r="1257" spans="1:6" x14ac:dyDescent="0.25">
      <c r="A1257" s="1">
        <v>273</v>
      </c>
      <c r="B1257" s="8" t="s">
        <v>339</v>
      </c>
      <c r="C1257" s="1" t="s">
        <v>65</v>
      </c>
      <c r="D1257" s="25">
        <v>60</v>
      </c>
      <c r="E1257" s="1" t="s">
        <v>69</v>
      </c>
      <c r="F1257" s="1">
        <v>0</v>
      </c>
    </row>
    <row r="1258" spans="1:6" x14ac:dyDescent="0.25">
      <c r="A1258" s="1">
        <v>582</v>
      </c>
      <c r="B1258" s="8" t="s">
        <v>649</v>
      </c>
      <c r="C1258" s="1" t="s">
        <v>390</v>
      </c>
      <c r="D1258" s="25">
        <v>28</v>
      </c>
      <c r="E1258" s="1" t="s">
        <v>69</v>
      </c>
      <c r="F1258" s="1">
        <v>0</v>
      </c>
    </row>
    <row r="1259" spans="1:6" x14ac:dyDescent="0.25">
      <c r="A1259" s="1">
        <v>583</v>
      </c>
      <c r="B1259" s="8" t="s">
        <v>650</v>
      </c>
      <c r="C1259" s="1" t="s">
        <v>390</v>
      </c>
      <c r="D1259" s="25">
        <v>32</v>
      </c>
      <c r="E1259" s="1" t="s">
        <v>66</v>
      </c>
      <c r="F1259" s="1">
        <v>1</v>
      </c>
    </row>
    <row r="1260" spans="1:6" x14ac:dyDescent="0.25">
      <c r="A1260" s="1">
        <v>586</v>
      </c>
      <c r="B1260" s="8" t="s">
        <v>653</v>
      </c>
      <c r="C1260" s="1" t="s">
        <v>390</v>
      </c>
      <c r="D1260" s="25">
        <v>2</v>
      </c>
      <c r="E1260" s="1" t="s">
        <v>69</v>
      </c>
      <c r="F1260" s="1">
        <v>1</v>
      </c>
    </row>
    <row r="1261" spans="1:6" x14ac:dyDescent="0.25">
      <c r="A1261" s="1">
        <v>585</v>
      </c>
      <c r="B1261" s="8" t="s">
        <v>652</v>
      </c>
      <c r="C1261" s="1" t="s">
        <v>390</v>
      </c>
      <c r="D1261" s="25">
        <v>4</v>
      </c>
      <c r="E1261" s="1" t="s">
        <v>66</v>
      </c>
      <c r="F1261" s="1">
        <v>1</v>
      </c>
    </row>
    <row r="1262" spans="1:6" x14ac:dyDescent="0.25">
      <c r="A1262" s="1">
        <v>584</v>
      </c>
      <c r="B1262" s="8" t="s">
        <v>651</v>
      </c>
      <c r="C1262" s="1" t="s">
        <v>390</v>
      </c>
      <c r="D1262" s="25">
        <v>29</v>
      </c>
      <c r="E1262" s="1" t="s">
        <v>66</v>
      </c>
      <c r="F1262" s="1">
        <v>1</v>
      </c>
    </row>
    <row r="1263" spans="1:6" x14ac:dyDescent="0.25">
      <c r="A1263" s="1">
        <v>1290</v>
      </c>
      <c r="B1263" s="8" t="s">
        <v>1355</v>
      </c>
      <c r="C1263" s="1" t="s">
        <v>671</v>
      </c>
      <c r="E1263" s="1" t="s">
        <v>69</v>
      </c>
      <c r="F1263" s="1">
        <v>1</v>
      </c>
    </row>
    <row r="1264" spans="1:6" x14ac:dyDescent="0.25">
      <c r="A1264" s="1">
        <v>1291</v>
      </c>
      <c r="B1264" s="8" t="s">
        <v>1356</v>
      </c>
      <c r="C1264" s="1" t="s">
        <v>671</v>
      </c>
      <c r="E1264" s="1" t="s">
        <v>69</v>
      </c>
      <c r="F1264" s="1">
        <v>0</v>
      </c>
    </row>
    <row r="1265" spans="1:6" x14ac:dyDescent="0.25">
      <c r="A1265" s="1">
        <v>587</v>
      </c>
      <c r="B1265" s="8" t="s">
        <v>654</v>
      </c>
      <c r="C1265" s="1" t="s">
        <v>390</v>
      </c>
      <c r="E1265" s="1" t="s">
        <v>66</v>
      </c>
      <c r="F1265" s="1">
        <v>1</v>
      </c>
    </row>
    <row r="1266" spans="1:6" x14ac:dyDescent="0.25">
      <c r="A1266" s="1">
        <v>588</v>
      </c>
      <c r="B1266" s="8" t="s">
        <v>655</v>
      </c>
      <c r="C1266" s="1" t="s">
        <v>390</v>
      </c>
      <c r="E1266" s="1" t="s">
        <v>66</v>
      </c>
      <c r="F1266" s="1">
        <v>1</v>
      </c>
    </row>
    <row r="1267" spans="1:6" x14ac:dyDescent="0.25">
      <c r="A1267" s="1">
        <v>589</v>
      </c>
      <c r="B1267" s="8" t="s">
        <v>656</v>
      </c>
      <c r="C1267" s="1" t="s">
        <v>390</v>
      </c>
      <c r="D1267" s="25">
        <v>36</v>
      </c>
      <c r="E1267" s="1" t="s">
        <v>69</v>
      </c>
      <c r="F1267" s="1">
        <v>0</v>
      </c>
    </row>
    <row r="1268" spans="1:6" x14ac:dyDescent="0.25">
      <c r="A1268" s="1">
        <v>590</v>
      </c>
      <c r="B1268" s="8" t="s">
        <v>657</v>
      </c>
      <c r="C1268" s="1" t="s">
        <v>390</v>
      </c>
      <c r="D1268" s="25">
        <v>33</v>
      </c>
      <c r="E1268" s="1" t="s">
        <v>66</v>
      </c>
      <c r="F1268" s="1">
        <v>1</v>
      </c>
    </row>
    <row r="1269" spans="1:6" x14ac:dyDescent="0.25">
      <c r="A1269" s="1">
        <v>591</v>
      </c>
      <c r="B1269" s="8" t="s">
        <v>658</v>
      </c>
      <c r="C1269" s="1" t="s">
        <v>390</v>
      </c>
      <c r="E1269" s="1" t="s">
        <v>69</v>
      </c>
      <c r="F1269" s="1">
        <v>0</v>
      </c>
    </row>
    <row r="1270" spans="1:6" x14ac:dyDescent="0.25">
      <c r="A1270" s="1">
        <v>592</v>
      </c>
      <c r="B1270" s="8" t="s">
        <v>659</v>
      </c>
      <c r="C1270" s="1" t="s">
        <v>390</v>
      </c>
      <c r="E1270" s="1" t="s">
        <v>69</v>
      </c>
      <c r="F1270" s="1">
        <v>0</v>
      </c>
    </row>
    <row r="1271" spans="1:6" x14ac:dyDescent="0.25">
      <c r="A1271" s="1">
        <v>593</v>
      </c>
      <c r="B1271" s="8" t="s">
        <v>660</v>
      </c>
      <c r="C1271" s="1" t="s">
        <v>390</v>
      </c>
      <c r="E1271" s="1" t="s">
        <v>69</v>
      </c>
      <c r="F1271" s="1">
        <v>0</v>
      </c>
    </row>
    <row r="1272" spans="1:6" x14ac:dyDescent="0.25">
      <c r="A1272" s="1">
        <v>275</v>
      </c>
      <c r="B1272" s="8" t="s">
        <v>341</v>
      </c>
      <c r="C1272" s="1" t="s">
        <v>65</v>
      </c>
      <c r="D1272" s="25">
        <v>54</v>
      </c>
      <c r="E1272" s="1" t="s">
        <v>69</v>
      </c>
      <c r="F1272" s="1">
        <v>0</v>
      </c>
    </row>
    <row r="1273" spans="1:6" x14ac:dyDescent="0.25">
      <c r="A1273" s="1">
        <v>276</v>
      </c>
      <c r="B1273" s="8" t="s">
        <v>342</v>
      </c>
      <c r="C1273" s="1" t="s">
        <v>65</v>
      </c>
      <c r="D1273" s="25">
        <v>21</v>
      </c>
      <c r="E1273" s="1" t="s">
        <v>69</v>
      </c>
      <c r="F1273" s="1">
        <v>0</v>
      </c>
    </row>
    <row r="1274" spans="1:6" x14ac:dyDescent="0.25">
      <c r="A1274" s="1">
        <v>274</v>
      </c>
      <c r="B1274" s="8" t="s">
        <v>340</v>
      </c>
      <c r="C1274" s="1" t="s">
        <v>65</v>
      </c>
      <c r="D1274" s="25">
        <v>55</v>
      </c>
      <c r="E1274" s="1" t="s">
        <v>66</v>
      </c>
      <c r="F1274" s="1">
        <v>1</v>
      </c>
    </row>
    <row r="1275" spans="1:6" x14ac:dyDescent="0.25">
      <c r="A1275" s="1">
        <v>279</v>
      </c>
      <c r="B1275" s="8" t="s">
        <v>345</v>
      </c>
      <c r="C1275" s="1" t="s">
        <v>65</v>
      </c>
      <c r="D1275" s="25">
        <v>31</v>
      </c>
      <c r="E1275" s="1" t="s">
        <v>66</v>
      </c>
      <c r="F1275" s="1">
        <v>1</v>
      </c>
    </row>
    <row r="1276" spans="1:6" x14ac:dyDescent="0.25">
      <c r="A1276" s="1">
        <v>277</v>
      </c>
      <c r="B1276" s="8" t="s">
        <v>343</v>
      </c>
      <c r="C1276" s="1" t="s">
        <v>65</v>
      </c>
      <c r="D1276" s="25">
        <v>57</v>
      </c>
      <c r="E1276" s="1" t="s">
        <v>69</v>
      </c>
      <c r="F1276" s="1">
        <v>0</v>
      </c>
    </row>
    <row r="1277" spans="1:6" x14ac:dyDescent="0.25">
      <c r="A1277" s="1">
        <v>278</v>
      </c>
      <c r="B1277" s="8" t="s">
        <v>344</v>
      </c>
      <c r="C1277" s="1" t="s">
        <v>65</v>
      </c>
      <c r="D1277" s="25">
        <v>45</v>
      </c>
      <c r="E1277" s="1" t="s">
        <v>66</v>
      </c>
      <c r="F1277" s="1">
        <v>1</v>
      </c>
    </row>
    <row r="1278" spans="1:6" x14ac:dyDescent="0.25">
      <c r="A1278" s="1">
        <v>1292</v>
      </c>
      <c r="B1278" s="8" t="s">
        <v>1357</v>
      </c>
      <c r="C1278" s="1" t="s">
        <v>671</v>
      </c>
      <c r="D1278" s="25">
        <v>51</v>
      </c>
      <c r="E1278" s="1" t="s">
        <v>69</v>
      </c>
      <c r="F1278" s="1">
        <v>0</v>
      </c>
    </row>
    <row r="1279" spans="1:6" x14ac:dyDescent="0.25">
      <c r="A1279" s="1">
        <v>280</v>
      </c>
      <c r="B1279" s="8" t="s">
        <v>346</v>
      </c>
      <c r="C1279" s="1" t="s">
        <v>65</v>
      </c>
      <c r="D1279" s="25">
        <v>50</v>
      </c>
      <c r="E1279" s="1" t="s">
        <v>69</v>
      </c>
      <c r="F1279" s="1">
        <v>0</v>
      </c>
    </row>
    <row r="1280" spans="1:6" x14ac:dyDescent="0.25">
      <c r="A1280" s="1">
        <v>282</v>
      </c>
      <c r="B1280" s="8" t="s">
        <v>348</v>
      </c>
      <c r="C1280" s="1" t="s">
        <v>65</v>
      </c>
      <c r="D1280" s="25">
        <v>27</v>
      </c>
      <c r="E1280" s="1" t="s">
        <v>69</v>
      </c>
      <c r="F1280" s="1">
        <v>0</v>
      </c>
    </row>
    <row r="1281" spans="1:6" x14ac:dyDescent="0.25">
      <c r="A1281" s="1">
        <v>281</v>
      </c>
      <c r="B1281" s="8" t="s">
        <v>347</v>
      </c>
      <c r="C1281" s="1" t="s">
        <v>65</v>
      </c>
      <c r="D1281" s="25">
        <v>50</v>
      </c>
      <c r="E1281" s="1" t="s">
        <v>66</v>
      </c>
      <c r="F1281" s="1">
        <v>1</v>
      </c>
    </row>
    <row r="1282" spans="1:6" x14ac:dyDescent="0.25">
      <c r="A1282" s="1">
        <v>1293</v>
      </c>
      <c r="B1282" s="8" t="s">
        <v>1358</v>
      </c>
      <c r="C1282" s="1" t="s">
        <v>671</v>
      </c>
      <c r="D1282" s="25">
        <v>18</v>
      </c>
      <c r="E1282" s="1" t="s">
        <v>69</v>
      </c>
      <c r="F1282" s="1">
        <v>0</v>
      </c>
    </row>
    <row r="1283" spans="1:6" x14ac:dyDescent="0.25">
      <c r="A1283" s="1">
        <v>594</v>
      </c>
      <c r="B1283" s="8" t="s">
        <v>661</v>
      </c>
      <c r="C1283" s="1" t="s">
        <v>390</v>
      </c>
      <c r="D1283" s="25">
        <v>32</v>
      </c>
      <c r="E1283" s="1" t="s">
        <v>69</v>
      </c>
      <c r="F1283" s="1">
        <v>1</v>
      </c>
    </row>
    <row r="1284" spans="1:6" x14ac:dyDescent="0.25">
      <c r="A1284" s="1">
        <v>1294</v>
      </c>
      <c r="B1284" s="8" t="s">
        <v>1359</v>
      </c>
      <c r="C1284" s="1" t="s">
        <v>671</v>
      </c>
      <c r="D1284" s="25">
        <v>45</v>
      </c>
      <c r="E1284" s="1" t="s">
        <v>66</v>
      </c>
      <c r="F1284" s="1">
        <v>1</v>
      </c>
    </row>
    <row r="1285" spans="1:6" x14ac:dyDescent="0.25">
      <c r="A1285" s="1">
        <v>595</v>
      </c>
      <c r="B1285" s="8" t="s">
        <v>662</v>
      </c>
      <c r="C1285" s="1" t="s">
        <v>390</v>
      </c>
      <c r="E1285" s="1" t="s">
        <v>66</v>
      </c>
      <c r="F1285" s="1">
        <v>1</v>
      </c>
    </row>
    <row r="1286" spans="1:6" x14ac:dyDescent="0.25">
      <c r="A1286" s="1">
        <v>283</v>
      </c>
      <c r="B1286" s="8" t="s">
        <v>349</v>
      </c>
      <c r="C1286" s="1" t="s">
        <v>65</v>
      </c>
      <c r="D1286" s="25">
        <v>20</v>
      </c>
      <c r="E1286" s="1" t="s">
        <v>66</v>
      </c>
      <c r="F1286" s="1">
        <v>1</v>
      </c>
    </row>
    <row r="1287" spans="1:6" x14ac:dyDescent="0.25">
      <c r="A1287" s="1">
        <v>1295</v>
      </c>
      <c r="B1287" s="8" t="s">
        <v>1360</v>
      </c>
      <c r="C1287" s="1" t="s">
        <v>671</v>
      </c>
      <c r="E1287" s="1" t="s">
        <v>69</v>
      </c>
      <c r="F1287" s="1">
        <v>0</v>
      </c>
    </row>
    <row r="1288" spans="1:6" x14ac:dyDescent="0.25">
      <c r="A1288" s="1">
        <v>1296</v>
      </c>
      <c r="B1288" s="8" t="s">
        <v>1361</v>
      </c>
      <c r="C1288" s="1" t="s">
        <v>671</v>
      </c>
      <c r="E1288" s="1" t="s">
        <v>69</v>
      </c>
      <c r="F1288" s="1">
        <v>0</v>
      </c>
    </row>
    <row r="1289" spans="1:6" x14ac:dyDescent="0.25">
      <c r="A1289" s="1">
        <v>284</v>
      </c>
      <c r="B1289" s="8" t="s">
        <v>350</v>
      </c>
      <c r="C1289" s="1" t="s">
        <v>65</v>
      </c>
      <c r="D1289" s="25">
        <v>51</v>
      </c>
      <c r="E1289" s="1" t="s">
        <v>69</v>
      </c>
      <c r="F1289" s="1">
        <v>0</v>
      </c>
    </row>
    <row r="1290" spans="1:6" x14ac:dyDescent="0.25">
      <c r="A1290" s="1">
        <v>596</v>
      </c>
      <c r="B1290" s="8" t="s">
        <v>663</v>
      </c>
      <c r="C1290" s="1" t="s">
        <v>390</v>
      </c>
      <c r="E1290" s="1" t="s">
        <v>69</v>
      </c>
      <c r="F1290" s="1">
        <v>1</v>
      </c>
    </row>
    <row r="1291" spans="1:6" x14ac:dyDescent="0.25">
      <c r="A1291" s="1">
        <v>285</v>
      </c>
      <c r="B1291" s="8" t="s">
        <v>351</v>
      </c>
      <c r="C1291" s="1" t="s">
        <v>65</v>
      </c>
      <c r="E1291" s="1" t="s">
        <v>69</v>
      </c>
      <c r="F1291" s="1">
        <v>0</v>
      </c>
    </row>
    <row r="1292" spans="1:6" x14ac:dyDescent="0.25">
      <c r="A1292" s="1">
        <v>1297</v>
      </c>
      <c r="B1292" s="8" t="s">
        <v>1362</v>
      </c>
      <c r="C1292" s="1" t="s">
        <v>671</v>
      </c>
      <c r="E1292" s="1" t="s">
        <v>69</v>
      </c>
      <c r="F1292" s="1">
        <v>0</v>
      </c>
    </row>
    <row r="1293" spans="1:6" x14ac:dyDescent="0.25">
      <c r="A1293" s="1">
        <v>1298</v>
      </c>
      <c r="B1293" s="8" t="s">
        <v>1363</v>
      </c>
      <c r="C1293" s="1" t="s">
        <v>671</v>
      </c>
      <c r="D1293" s="25">
        <v>28</v>
      </c>
      <c r="E1293" s="1" t="s">
        <v>69</v>
      </c>
      <c r="F1293" s="1">
        <v>0</v>
      </c>
    </row>
    <row r="1294" spans="1:6" x14ac:dyDescent="0.25">
      <c r="A1294" s="1">
        <v>286</v>
      </c>
      <c r="B1294" s="8" t="s">
        <v>352</v>
      </c>
      <c r="C1294" s="1" t="s">
        <v>65</v>
      </c>
      <c r="D1294" s="25">
        <v>21</v>
      </c>
      <c r="E1294" s="1" t="s">
        <v>69</v>
      </c>
      <c r="F1294" s="1">
        <v>1</v>
      </c>
    </row>
    <row r="1295" spans="1:6" x14ac:dyDescent="0.25">
      <c r="A1295" s="1">
        <v>322</v>
      </c>
      <c r="B1295" s="8" t="s">
        <v>388</v>
      </c>
      <c r="C1295" s="1" t="s">
        <v>65</v>
      </c>
      <c r="E1295" s="1" t="s">
        <v>66</v>
      </c>
      <c r="F1295" s="1">
        <v>1</v>
      </c>
    </row>
    <row r="1296" spans="1:6" x14ac:dyDescent="0.25">
      <c r="A1296" s="1">
        <v>1299</v>
      </c>
      <c r="B1296" s="8" t="s">
        <v>1364</v>
      </c>
      <c r="C1296" s="1" t="s">
        <v>671</v>
      </c>
      <c r="D1296" s="25">
        <v>21</v>
      </c>
      <c r="E1296" s="1" t="s">
        <v>69</v>
      </c>
      <c r="F1296" s="1">
        <v>0</v>
      </c>
    </row>
    <row r="1297" spans="1:6" x14ac:dyDescent="0.25">
      <c r="A1297" s="1">
        <v>1300</v>
      </c>
      <c r="B1297" s="8" t="s">
        <v>1365</v>
      </c>
      <c r="C1297" s="1" t="s">
        <v>671</v>
      </c>
      <c r="D1297" s="25">
        <v>27</v>
      </c>
      <c r="E1297" s="1" t="s">
        <v>69</v>
      </c>
      <c r="F1297" s="1">
        <v>0</v>
      </c>
    </row>
    <row r="1298" spans="1:6" x14ac:dyDescent="0.25">
      <c r="A1298" s="1">
        <v>1301</v>
      </c>
      <c r="B1298" s="8" t="s">
        <v>1366</v>
      </c>
      <c r="C1298" s="1" t="s">
        <v>671</v>
      </c>
      <c r="E1298" s="1" t="s">
        <v>69</v>
      </c>
      <c r="F1298" s="1">
        <v>0</v>
      </c>
    </row>
    <row r="1299" spans="1:6" x14ac:dyDescent="0.25">
      <c r="A1299" s="1">
        <v>1302</v>
      </c>
      <c r="B1299" s="8" t="s">
        <v>1367</v>
      </c>
      <c r="C1299" s="1" t="s">
        <v>671</v>
      </c>
      <c r="D1299" s="25">
        <v>36</v>
      </c>
      <c r="E1299" s="1" t="s">
        <v>69</v>
      </c>
      <c r="F1299" s="1">
        <v>0</v>
      </c>
    </row>
    <row r="1300" spans="1:6" x14ac:dyDescent="0.25">
      <c r="A1300" s="1">
        <v>287</v>
      </c>
      <c r="B1300" s="8" t="s">
        <v>353</v>
      </c>
      <c r="C1300" s="1" t="s">
        <v>65</v>
      </c>
      <c r="E1300" s="1" t="s">
        <v>69</v>
      </c>
      <c r="F1300" s="1">
        <v>1</v>
      </c>
    </row>
    <row r="1301" spans="1:6" x14ac:dyDescent="0.25">
      <c r="A1301" s="1">
        <v>597</v>
      </c>
      <c r="B1301" s="8" t="s">
        <v>664</v>
      </c>
      <c r="C1301" s="1" t="s">
        <v>390</v>
      </c>
      <c r="D1301" s="25">
        <v>26</v>
      </c>
      <c r="E1301" s="1" t="s">
        <v>66</v>
      </c>
      <c r="F1301" s="1">
        <v>1</v>
      </c>
    </row>
    <row r="1302" spans="1:6" x14ac:dyDescent="0.25">
      <c r="A1302" s="1">
        <v>288</v>
      </c>
      <c r="B1302" s="8" t="s">
        <v>354</v>
      </c>
      <c r="C1302" s="1" t="s">
        <v>65</v>
      </c>
      <c r="E1302" s="1" t="s">
        <v>69</v>
      </c>
      <c r="F1302" s="1">
        <v>0</v>
      </c>
    </row>
    <row r="1303" spans="1:6" x14ac:dyDescent="0.25">
      <c r="A1303" s="1">
        <v>1303</v>
      </c>
      <c r="B1303" s="8" t="s">
        <v>1368</v>
      </c>
      <c r="C1303" s="1" t="s">
        <v>671</v>
      </c>
      <c r="E1303" s="1" t="s">
        <v>69</v>
      </c>
      <c r="F1303" s="1">
        <v>1</v>
      </c>
    </row>
    <row r="1304" spans="1:6" x14ac:dyDescent="0.25">
      <c r="A1304" s="1">
        <v>1304</v>
      </c>
      <c r="B1304" s="8" t="s">
        <v>1369</v>
      </c>
      <c r="C1304" s="1" t="s">
        <v>671</v>
      </c>
      <c r="D1304" s="25">
        <v>27</v>
      </c>
      <c r="E1304" s="1" t="s">
        <v>69</v>
      </c>
      <c r="F1304" s="1">
        <v>0</v>
      </c>
    </row>
    <row r="1305" spans="1:6" x14ac:dyDescent="0.25">
      <c r="A1305" s="1">
        <v>1305</v>
      </c>
      <c r="B1305" s="8" t="s">
        <v>1370</v>
      </c>
      <c r="C1305" s="1" t="s">
        <v>671</v>
      </c>
      <c r="D1305" s="25">
        <v>15</v>
      </c>
      <c r="E1305" s="1" t="s">
        <v>66</v>
      </c>
      <c r="F1305" s="1">
        <v>1</v>
      </c>
    </row>
    <row r="1306" spans="1:6" x14ac:dyDescent="0.25">
      <c r="A1306" s="1">
        <v>289</v>
      </c>
      <c r="B1306" s="8" t="s">
        <v>355</v>
      </c>
      <c r="C1306" s="1" t="s">
        <v>65</v>
      </c>
      <c r="D1306" s="25">
        <v>36</v>
      </c>
      <c r="E1306" s="1" t="s">
        <v>66</v>
      </c>
      <c r="F1306" s="1">
        <v>1</v>
      </c>
    </row>
    <row r="1307" spans="1:6" x14ac:dyDescent="0.25">
      <c r="A1307" s="1">
        <v>1306</v>
      </c>
      <c r="B1307" s="8" t="s">
        <v>1371</v>
      </c>
      <c r="C1307" s="1" t="s">
        <v>671</v>
      </c>
      <c r="E1307" s="1" t="s">
        <v>69</v>
      </c>
      <c r="F1307" s="1">
        <v>0</v>
      </c>
    </row>
    <row r="1308" spans="1:6" x14ac:dyDescent="0.25">
      <c r="A1308" s="1">
        <v>598</v>
      </c>
      <c r="B1308" s="8" t="s">
        <v>665</v>
      </c>
      <c r="C1308" s="1" t="s">
        <v>390</v>
      </c>
      <c r="E1308" s="1" t="s">
        <v>66</v>
      </c>
      <c r="F1308" s="1">
        <v>0</v>
      </c>
    </row>
    <row r="1309" spans="1:6" x14ac:dyDescent="0.25">
      <c r="A1309" s="1">
        <v>1307</v>
      </c>
      <c r="B1309" s="8" t="s">
        <v>1372</v>
      </c>
      <c r="C1309" s="1" t="s">
        <v>671</v>
      </c>
      <c r="E1309" s="1" t="s">
        <v>66</v>
      </c>
      <c r="F1309" s="1">
        <v>0</v>
      </c>
    </row>
    <row r="1310" spans="1:6" x14ac:dyDescent="0.25">
      <c r="A1310" s="1">
        <v>1308</v>
      </c>
      <c r="B1310" s="8" t="s">
        <v>1373</v>
      </c>
      <c r="C1310" s="1" t="s">
        <v>671</v>
      </c>
      <c r="E1310" s="1" t="s">
        <v>66</v>
      </c>
      <c r="F1310" s="1">
        <v>0</v>
      </c>
    </row>
    <row r="1311" spans="1:6" x14ac:dyDescent="0.25">
      <c r="A1311" s="1">
        <v>1309</v>
      </c>
      <c r="B1311" s="8" t="s">
        <v>1374</v>
      </c>
      <c r="C1311" s="1" t="s">
        <v>671</v>
      </c>
      <c r="D1311" s="25">
        <v>27</v>
      </c>
      <c r="E1311" s="1" t="s">
        <v>69</v>
      </c>
      <c r="F1311" s="1">
        <v>0</v>
      </c>
    </row>
    <row r="1312" spans="1:6" x14ac:dyDescent="0.25">
      <c r="A1312" s="1">
        <v>1310</v>
      </c>
      <c r="B1312" s="8" t="s">
        <v>1375</v>
      </c>
      <c r="C1312" s="1" t="s">
        <v>671</v>
      </c>
      <c r="D1312" s="25">
        <v>26</v>
      </c>
      <c r="E1312" s="1" t="s">
        <v>69</v>
      </c>
      <c r="F1312" s="1">
        <v>0</v>
      </c>
    </row>
    <row r="1313" spans="1:6" x14ac:dyDescent="0.25">
      <c r="A1313" s="1">
        <v>1311</v>
      </c>
      <c r="B1313" s="8" t="s">
        <v>1376</v>
      </c>
      <c r="C1313" s="1" t="s">
        <v>671</v>
      </c>
      <c r="D1313" s="25">
        <v>22</v>
      </c>
      <c r="E1313" s="1" t="s">
        <v>69</v>
      </c>
      <c r="F1313" s="1">
        <v>0</v>
      </c>
    </row>
    <row r="1314" spans="1:6" x14ac:dyDescent="0.25">
      <c r="A1314" s="1">
        <v>1313</v>
      </c>
      <c r="B1314" s="8" t="s">
        <v>1378</v>
      </c>
      <c r="C1314" s="1" t="s">
        <v>671</v>
      </c>
      <c r="D1314" s="25">
        <v>29</v>
      </c>
      <c r="E1314" s="1" t="s">
        <v>69</v>
      </c>
      <c r="F1314" s="1">
        <v>0</v>
      </c>
    </row>
  </sheetData>
  <autoFilter ref="A1:F1314" xr:uid="{48850897-68F3-41F6-A17F-5AD695998499}"/>
  <mergeCells count="9">
    <mergeCell ref="I63:L65"/>
    <mergeCell ref="X53:Z53"/>
    <mergeCell ref="X63:Z63"/>
    <mergeCell ref="X7:Z7"/>
    <mergeCell ref="X15:Z15"/>
    <mergeCell ref="I28:L29"/>
    <mergeCell ref="X24:Z24"/>
    <mergeCell ref="I45:L46"/>
    <mergeCell ref="X44:Z4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51"/>
  <sheetViews>
    <sheetView zoomScale="115" zoomScaleNormal="11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M8" sqref="AM8:AR8"/>
    </sheetView>
  </sheetViews>
  <sheetFormatPr baseColWidth="10" defaultRowHeight="15" x14ac:dyDescent="0.25"/>
  <cols>
    <col min="1" max="1" width="4" style="2" bestFit="1" customWidth="1"/>
    <col min="2" max="2" width="12.85546875" style="2" bestFit="1" customWidth="1"/>
    <col min="3" max="3" width="12.28515625" style="2" bestFit="1" customWidth="1"/>
    <col min="4" max="4" width="12.5703125" style="2" bestFit="1" customWidth="1"/>
    <col min="5" max="5" width="12" style="2" bestFit="1" customWidth="1"/>
    <col min="6" max="6" width="9.7109375" style="2" bestFit="1" customWidth="1"/>
    <col min="8" max="8" width="2.140625" customWidth="1"/>
    <col min="9" max="9" width="21" bestFit="1" customWidth="1"/>
    <col min="10" max="10" width="24.85546875" bestFit="1" customWidth="1"/>
    <col min="11" max="11" width="20.28515625" bestFit="1" customWidth="1"/>
    <col min="12" max="13" width="12.5703125" bestFit="1" customWidth="1"/>
    <col min="14" max="14" width="3.85546875" customWidth="1"/>
    <col min="15" max="15" width="2.140625" customWidth="1"/>
    <col min="16" max="16" width="3.5703125" customWidth="1"/>
    <col min="17" max="17" width="6.7109375" bestFit="1" customWidth="1"/>
    <col min="18" max="18" width="9.7109375" bestFit="1" customWidth="1"/>
    <col min="19" max="19" width="8.42578125" bestFit="1" customWidth="1"/>
    <col min="26" max="26" width="2.140625" customWidth="1"/>
    <col min="27" max="27" width="3.7109375" customWidth="1"/>
    <col min="28" max="28" width="19.28515625" bestFit="1" customWidth="1"/>
    <col min="29" max="29" width="12.85546875" bestFit="1" customWidth="1"/>
    <col min="30" max="30" width="12.28515625" bestFit="1" customWidth="1"/>
    <col min="31" max="31" width="12.5703125" bestFit="1" customWidth="1"/>
    <col min="32" max="32" width="12" bestFit="1" customWidth="1"/>
    <col min="42" max="42" width="5.140625" customWidth="1"/>
  </cols>
  <sheetData>
    <row r="1" spans="1:44" x14ac:dyDescent="0.25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</v>
      </c>
      <c r="H1" s="5"/>
      <c r="I1" s="4" t="s">
        <v>9</v>
      </c>
      <c r="O1" s="5"/>
      <c r="P1" s="4" t="s">
        <v>51</v>
      </c>
      <c r="Z1" s="5"/>
      <c r="AA1" s="4" t="s">
        <v>52</v>
      </c>
    </row>
    <row r="2" spans="1:44" x14ac:dyDescent="0.25">
      <c r="A2" s="2">
        <v>1</v>
      </c>
      <c r="B2" s="2">
        <v>5.0999999999999996</v>
      </c>
      <c r="C2" s="2">
        <v>3.5</v>
      </c>
      <c r="D2" s="2">
        <v>1.4</v>
      </c>
      <c r="E2" s="2">
        <v>0.2</v>
      </c>
      <c r="F2" s="2" t="s">
        <v>2</v>
      </c>
      <c r="H2" s="5"/>
      <c r="O2" s="5"/>
      <c r="Z2" s="5"/>
    </row>
    <row r="3" spans="1:44" x14ac:dyDescent="0.25">
      <c r="A3" s="2">
        <v>2</v>
      </c>
      <c r="B3" s="2">
        <v>4.9000000000000004</v>
      </c>
      <c r="C3" s="2">
        <v>3</v>
      </c>
      <c r="D3" s="2">
        <v>1.4</v>
      </c>
      <c r="E3" s="2">
        <v>0.2</v>
      </c>
      <c r="F3" s="2" t="s">
        <v>2</v>
      </c>
      <c r="H3" s="5"/>
      <c r="O3" s="5"/>
      <c r="P3" s="6" t="s">
        <v>49</v>
      </c>
      <c r="Z3" s="5"/>
      <c r="AA3" s="4" t="s">
        <v>56</v>
      </c>
    </row>
    <row r="4" spans="1:44" x14ac:dyDescent="0.25">
      <c r="A4" s="2">
        <v>3</v>
      </c>
      <c r="B4" s="2">
        <v>4.7</v>
      </c>
      <c r="C4" s="2">
        <v>3.2</v>
      </c>
      <c r="D4" s="2">
        <v>1.3</v>
      </c>
      <c r="E4" s="2">
        <v>0.2</v>
      </c>
      <c r="F4" s="2" t="s">
        <v>2</v>
      </c>
      <c r="H4" s="5"/>
      <c r="O4" s="5"/>
      <c r="Z4" s="5"/>
    </row>
    <row r="5" spans="1:44" x14ac:dyDescent="0.25">
      <c r="A5" s="2">
        <v>4</v>
      </c>
      <c r="B5" s="2">
        <v>4.5999999999999996</v>
      </c>
      <c r="C5" s="2">
        <v>3.1</v>
      </c>
      <c r="D5" s="2">
        <v>1.5</v>
      </c>
      <c r="E5" s="2">
        <v>0.2</v>
      </c>
      <c r="F5" s="2" t="s">
        <v>2</v>
      </c>
      <c r="H5" s="5"/>
      <c r="O5" s="5"/>
      <c r="Z5" s="5"/>
      <c r="AA5" s="6" t="s">
        <v>1409</v>
      </c>
    </row>
    <row r="6" spans="1:44" x14ac:dyDescent="0.25">
      <c r="A6" s="2">
        <v>5</v>
      </c>
      <c r="B6" s="2">
        <v>5</v>
      </c>
      <c r="C6" s="2">
        <v>3.6</v>
      </c>
      <c r="D6" s="2">
        <v>1.4</v>
      </c>
      <c r="E6" s="2">
        <v>0.2</v>
      </c>
      <c r="F6" s="2" t="s">
        <v>2</v>
      </c>
      <c r="H6" s="5"/>
      <c r="O6" s="5"/>
      <c r="Z6" s="5"/>
    </row>
    <row r="7" spans="1:44" x14ac:dyDescent="0.25">
      <c r="A7" s="2">
        <v>6</v>
      </c>
      <c r="B7" s="2">
        <v>5.4</v>
      </c>
      <c r="C7" s="2">
        <v>3.9</v>
      </c>
      <c r="D7" s="2">
        <v>1.7</v>
      </c>
      <c r="E7" s="2">
        <v>0.4</v>
      </c>
      <c r="F7" s="2" t="s">
        <v>2</v>
      </c>
      <c r="H7" s="5"/>
      <c r="O7" s="5"/>
      <c r="Z7" s="5"/>
    </row>
    <row r="8" spans="1:44" x14ac:dyDescent="0.25">
      <c r="A8" s="2">
        <v>7</v>
      </c>
      <c r="B8" s="2">
        <v>4.5999999999999996</v>
      </c>
      <c r="C8" s="2">
        <v>3.4</v>
      </c>
      <c r="D8" s="2">
        <v>1.4</v>
      </c>
      <c r="E8" s="2">
        <v>0.3</v>
      </c>
      <c r="F8" s="2" t="s">
        <v>2</v>
      </c>
      <c r="H8" s="5"/>
      <c r="O8" s="5"/>
      <c r="Z8" s="5"/>
      <c r="AM8" t="s">
        <v>1419</v>
      </c>
      <c r="AN8" s="40" t="s">
        <v>1418</v>
      </c>
      <c r="AO8" s="42">
        <f>$AK$10-$AK$13*($AK$11/SQRT($AK$9))</f>
        <v>3.476305780128385</v>
      </c>
      <c r="AP8" s="25" t="s">
        <v>1421</v>
      </c>
      <c r="AQ8" s="43">
        <f>$AK$10+$AK$13*($AK$11/SQRT($AK$9))</f>
        <v>4.0410275532049535</v>
      </c>
      <c r="AR8" t="s">
        <v>1420</v>
      </c>
    </row>
    <row r="9" spans="1:44" x14ac:dyDescent="0.25">
      <c r="A9" s="2">
        <v>8</v>
      </c>
      <c r="B9" s="2">
        <v>5</v>
      </c>
      <c r="C9" s="2">
        <v>3.4</v>
      </c>
      <c r="D9" s="2">
        <v>1.5</v>
      </c>
      <c r="E9" s="2">
        <v>0.2</v>
      </c>
      <c r="F9" s="2" t="s">
        <v>2</v>
      </c>
      <c r="H9" s="5"/>
      <c r="O9" s="5"/>
      <c r="Z9" s="5"/>
      <c r="AJ9" t="s">
        <v>1414</v>
      </c>
      <c r="AK9">
        <v>150</v>
      </c>
    </row>
    <row r="10" spans="1:44" x14ac:dyDescent="0.25">
      <c r="A10" s="2">
        <v>9</v>
      </c>
      <c r="B10" s="2">
        <v>4.4000000000000004</v>
      </c>
      <c r="C10" s="2">
        <v>2.9</v>
      </c>
      <c r="D10" s="2">
        <v>1.4</v>
      </c>
      <c r="E10" s="2">
        <v>0.2</v>
      </c>
      <c r="F10" s="2" t="s">
        <v>2</v>
      </c>
      <c r="H10" s="5"/>
      <c r="O10" s="5"/>
      <c r="Z10" s="5"/>
      <c r="AJ10" t="s">
        <v>1415</v>
      </c>
      <c r="AK10">
        <f>AVERAGE(D:D)</f>
        <v>3.7586666666666693</v>
      </c>
      <c r="AO10" s="42"/>
    </row>
    <row r="11" spans="1:44" x14ac:dyDescent="0.25">
      <c r="A11" s="2">
        <v>10</v>
      </c>
      <c r="B11" s="2">
        <v>4.9000000000000004</v>
      </c>
      <c r="C11" s="2">
        <v>3.1</v>
      </c>
      <c r="D11" s="2">
        <v>1.5</v>
      </c>
      <c r="E11" s="2">
        <v>0.1</v>
      </c>
      <c r="F11" s="2" t="s">
        <v>2</v>
      </c>
      <c r="H11" s="5"/>
      <c r="O11" s="5"/>
      <c r="Z11" s="5"/>
      <c r="AJ11" t="s">
        <v>1416</v>
      </c>
      <c r="AK11">
        <f>STDEV(D:D)</f>
        <v>1.764420419952258</v>
      </c>
    </row>
    <row r="12" spans="1:44" x14ac:dyDescent="0.25">
      <c r="A12" s="2">
        <v>11</v>
      </c>
      <c r="B12" s="2">
        <v>5.4</v>
      </c>
      <c r="C12" s="2">
        <v>3.7</v>
      </c>
      <c r="D12" s="2">
        <v>1.5</v>
      </c>
      <c r="E12" s="2">
        <v>0.2</v>
      </c>
      <c r="F12" s="2" t="s">
        <v>2</v>
      </c>
      <c r="H12" s="5"/>
      <c r="I12" s="4" t="s">
        <v>10</v>
      </c>
      <c r="O12" s="5"/>
      <c r="Z12" s="5"/>
      <c r="AJ12" t="s">
        <v>1423</v>
      </c>
      <c r="AK12" s="41">
        <v>0.05</v>
      </c>
    </row>
    <row r="13" spans="1:44" x14ac:dyDescent="0.25">
      <c r="A13" s="2">
        <v>12</v>
      </c>
      <c r="B13" s="2">
        <v>4.8</v>
      </c>
      <c r="C13" s="2">
        <v>3.4</v>
      </c>
      <c r="D13" s="2">
        <v>1.6</v>
      </c>
      <c r="E13" s="2">
        <v>0.2</v>
      </c>
      <c r="F13" s="2" t="s">
        <v>2</v>
      </c>
      <c r="H13" s="5"/>
      <c r="O13" s="5"/>
      <c r="Z13" s="5"/>
      <c r="AJ13" t="s">
        <v>1422</v>
      </c>
      <c r="AK13" s="42">
        <f>NORMINV(AJ14,0,1)</f>
        <v>1.9599639845400536</v>
      </c>
    </row>
    <row r="14" spans="1:44" x14ac:dyDescent="0.25">
      <c r="A14" s="2">
        <v>13</v>
      </c>
      <c r="B14" s="2">
        <v>4.8</v>
      </c>
      <c r="C14" s="2">
        <v>3</v>
      </c>
      <c r="D14" s="2">
        <v>1.4</v>
      </c>
      <c r="E14" s="2">
        <v>0.1</v>
      </c>
      <c r="F14" s="2" t="s">
        <v>2</v>
      </c>
      <c r="H14" s="5"/>
      <c r="I14" s="24" t="s">
        <v>15</v>
      </c>
      <c r="O14" s="5"/>
      <c r="Z14" s="5"/>
      <c r="AJ14">
        <f>1-AK12/2</f>
        <v>0.97499999999999998</v>
      </c>
    </row>
    <row r="15" spans="1:44" x14ac:dyDescent="0.25">
      <c r="A15" s="2">
        <v>14</v>
      </c>
      <c r="B15" s="2">
        <v>4.3</v>
      </c>
      <c r="C15" s="2">
        <v>3</v>
      </c>
      <c r="D15" s="2">
        <v>1.1000000000000001</v>
      </c>
      <c r="E15" s="2">
        <v>0.1</v>
      </c>
      <c r="F15" s="2" t="s">
        <v>2</v>
      </c>
      <c r="H15" s="5"/>
      <c r="I15" s="4"/>
      <c r="O15" s="5"/>
      <c r="Z15" s="5"/>
    </row>
    <row r="16" spans="1:44" x14ac:dyDescent="0.25">
      <c r="A16" s="2">
        <v>15</v>
      </c>
      <c r="B16" s="2">
        <v>5.8</v>
      </c>
      <c r="C16" s="2">
        <v>4</v>
      </c>
      <c r="D16" s="2">
        <v>1.2</v>
      </c>
      <c r="E16" s="2">
        <v>0.2</v>
      </c>
      <c r="F16" s="2" t="s">
        <v>2</v>
      </c>
      <c r="H16" s="5"/>
      <c r="J16" s="20" t="s">
        <v>5</v>
      </c>
      <c r="K16" s="20" t="s">
        <v>6</v>
      </c>
      <c r="L16" s="20" t="s">
        <v>7</v>
      </c>
      <c r="M16" s="20" t="s">
        <v>8</v>
      </c>
      <c r="O16" s="5"/>
      <c r="Z16" s="5"/>
    </row>
    <row r="17" spans="1:29" x14ac:dyDescent="0.25">
      <c r="A17" s="2">
        <v>16</v>
      </c>
      <c r="B17" s="2">
        <v>5.7</v>
      </c>
      <c r="C17" s="2">
        <v>4.4000000000000004</v>
      </c>
      <c r="D17" s="2">
        <v>1.5</v>
      </c>
      <c r="E17" s="2">
        <v>0.4</v>
      </c>
      <c r="F17" s="2" t="s">
        <v>2</v>
      </c>
      <c r="H17" s="5"/>
      <c r="I17" s="20" t="s">
        <v>13</v>
      </c>
      <c r="J17" s="27">
        <f>MIN(B:B)</f>
        <v>4.3</v>
      </c>
      <c r="K17" s="27">
        <f t="shared" ref="K17:M17" si="0">MIN(C:C)</f>
        <v>2</v>
      </c>
      <c r="L17" s="27">
        <f t="shared" si="0"/>
        <v>1</v>
      </c>
      <c r="M17" s="27">
        <f t="shared" si="0"/>
        <v>0.1</v>
      </c>
      <c r="O17" s="5"/>
      <c r="Z17" s="5"/>
    </row>
    <row r="18" spans="1:29" x14ac:dyDescent="0.25">
      <c r="A18" s="2">
        <v>17</v>
      </c>
      <c r="B18" s="2">
        <v>5.4</v>
      </c>
      <c r="C18" s="2">
        <v>3.9</v>
      </c>
      <c r="D18" s="2">
        <v>1.3</v>
      </c>
      <c r="E18" s="2">
        <v>0.4</v>
      </c>
      <c r="F18" s="2" t="s">
        <v>2</v>
      </c>
      <c r="H18" s="5"/>
      <c r="I18" s="20" t="s">
        <v>11</v>
      </c>
      <c r="J18" s="33">
        <f>AVERAGE(B:B)</f>
        <v>5.8433333333333346</v>
      </c>
      <c r="K18" s="33">
        <f t="shared" ref="K18:M18" si="1">AVERAGE(C:C)</f>
        <v>3.0540000000000007</v>
      </c>
      <c r="L18" s="33">
        <f t="shared" si="1"/>
        <v>3.7586666666666693</v>
      </c>
      <c r="M18" s="33">
        <f t="shared" si="1"/>
        <v>1.1986666666666672</v>
      </c>
      <c r="O18" s="5"/>
      <c r="Z18" s="5"/>
    </row>
    <row r="19" spans="1:29" x14ac:dyDescent="0.25">
      <c r="A19" s="2">
        <v>18</v>
      </c>
      <c r="B19" s="2">
        <v>5.0999999999999996</v>
      </c>
      <c r="C19" s="2">
        <v>3.5</v>
      </c>
      <c r="D19" s="2">
        <v>1.4</v>
      </c>
      <c r="E19" s="2">
        <v>0.3</v>
      </c>
      <c r="F19" s="2" t="s">
        <v>2</v>
      </c>
      <c r="H19" s="5"/>
      <c r="I19" s="20" t="s">
        <v>12</v>
      </c>
      <c r="J19" s="33">
        <f>MEDIAN(B:B)</f>
        <v>5.8</v>
      </c>
      <c r="K19" s="33">
        <f t="shared" ref="K19:M19" si="2">MEDIAN(C:C)</f>
        <v>3</v>
      </c>
      <c r="L19" s="33">
        <f t="shared" si="2"/>
        <v>4.3499999999999996</v>
      </c>
      <c r="M19" s="33">
        <f t="shared" si="2"/>
        <v>1.3</v>
      </c>
      <c r="O19" s="5"/>
      <c r="Z19" s="5"/>
    </row>
    <row r="20" spans="1:29" x14ac:dyDescent="0.25">
      <c r="A20" s="2">
        <v>19</v>
      </c>
      <c r="B20" s="2">
        <v>5.7</v>
      </c>
      <c r="C20" s="2">
        <v>3.8</v>
      </c>
      <c r="D20" s="2">
        <v>1.7</v>
      </c>
      <c r="E20" s="2">
        <v>0.3</v>
      </c>
      <c r="F20" s="2" t="s">
        <v>2</v>
      </c>
      <c r="H20" s="5"/>
      <c r="I20" s="20" t="s">
        <v>14</v>
      </c>
      <c r="J20" s="27">
        <f>MAX(B:B)</f>
        <v>7.9</v>
      </c>
      <c r="K20" s="27">
        <f t="shared" ref="K20:M20" si="3">MAX(C:C)</f>
        <v>4.4000000000000004</v>
      </c>
      <c r="L20" s="27">
        <f t="shared" si="3"/>
        <v>6.9</v>
      </c>
      <c r="M20" s="27">
        <f t="shared" si="3"/>
        <v>2.5</v>
      </c>
      <c r="O20" s="5"/>
      <c r="Z20" s="5"/>
    </row>
    <row r="21" spans="1:29" x14ac:dyDescent="0.25">
      <c r="A21" s="2">
        <v>20</v>
      </c>
      <c r="B21" s="2">
        <v>5.0999999999999996</v>
      </c>
      <c r="C21" s="2">
        <v>3.8</v>
      </c>
      <c r="D21" s="2">
        <v>1.5</v>
      </c>
      <c r="E21" s="2">
        <v>0.3</v>
      </c>
      <c r="F21" s="2" t="s">
        <v>2</v>
      </c>
      <c r="H21" s="5"/>
      <c r="O21" s="5"/>
      <c r="P21" s="46" t="s">
        <v>50</v>
      </c>
      <c r="Q21" s="46"/>
      <c r="R21" s="46"/>
      <c r="S21" s="46"/>
      <c r="T21" s="46"/>
      <c r="U21" s="46"/>
      <c r="V21" s="46"/>
      <c r="W21" s="46"/>
      <c r="X21" s="46"/>
      <c r="Z21" s="5"/>
    </row>
    <row r="22" spans="1:29" x14ac:dyDescent="0.25">
      <c r="A22" s="2">
        <v>21</v>
      </c>
      <c r="B22" s="2">
        <v>5.4</v>
      </c>
      <c r="C22" s="2">
        <v>3.4</v>
      </c>
      <c r="D22" s="2">
        <v>1.7</v>
      </c>
      <c r="E22" s="2">
        <v>0.2</v>
      </c>
      <c r="F22" s="2" t="s">
        <v>2</v>
      </c>
      <c r="H22" s="5"/>
      <c r="I22" s="24" t="s">
        <v>16</v>
      </c>
      <c r="O22" s="5"/>
      <c r="P22" s="46"/>
      <c r="Q22" s="46"/>
      <c r="R22" s="46"/>
      <c r="S22" s="46"/>
      <c r="T22" s="46"/>
      <c r="U22" s="46"/>
      <c r="V22" s="46"/>
      <c r="W22" s="46"/>
      <c r="X22" s="46"/>
      <c r="Z22" s="5"/>
    </row>
    <row r="23" spans="1:29" x14ac:dyDescent="0.25">
      <c r="A23" s="2">
        <v>22</v>
      </c>
      <c r="B23" s="2">
        <v>5.0999999999999996</v>
      </c>
      <c r="C23" s="2">
        <v>3.7</v>
      </c>
      <c r="D23" s="2">
        <v>1.5</v>
      </c>
      <c r="E23" s="2">
        <v>0.4</v>
      </c>
      <c r="F23" s="2" t="s">
        <v>2</v>
      </c>
      <c r="H23" s="5"/>
      <c r="O23" s="5"/>
      <c r="Z23" s="5"/>
    </row>
    <row r="24" spans="1:29" x14ac:dyDescent="0.25">
      <c r="A24" s="2">
        <v>23</v>
      </c>
      <c r="B24" s="2">
        <v>4.5999999999999996</v>
      </c>
      <c r="C24" s="2">
        <v>3.6</v>
      </c>
      <c r="D24" s="2">
        <v>1</v>
      </c>
      <c r="E24" s="2">
        <v>0.2</v>
      </c>
      <c r="F24" s="2" t="s">
        <v>2</v>
      </c>
      <c r="H24" s="5"/>
      <c r="I24" s="20" t="s">
        <v>17</v>
      </c>
      <c r="J24" s="27">
        <f>QUARTILE(B:B,1)</f>
        <v>5.0999999999999996</v>
      </c>
      <c r="K24" s="27">
        <f t="shared" ref="K24:M24" si="4">QUARTILE(C:C,1)</f>
        <v>2.8</v>
      </c>
      <c r="L24" s="27">
        <f t="shared" si="4"/>
        <v>1.6</v>
      </c>
      <c r="M24" s="27">
        <f t="shared" si="4"/>
        <v>0.3</v>
      </c>
      <c r="O24" s="5"/>
      <c r="Q24" s="47" t="s">
        <v>5</v>
      </c>
      <c r="R24" s="48"/>
      <c r="S24" s="49"/>
      <c r="Z24" s="5"/>
      <c r="AA24" s="6" t="s">
        <v>53</v>
      </c>
    </row>
    <row r="25" spans="1:29" x14ac:dyDescent="0.25">
      <c r="A25" s="2">
        <v>24</v>
      </c>
      <c r="B25" s="2">
        <v>5.0999999999999996</v>
      </c>
      <c r="C25" s="2">
        <v>3.3</v>
      </c>
      <c r="D25" s="2">
        <v>1.7</v>
      </c>
      <c r="E25" s="2">
        <v>0.5</v>
      </c>
      <c r="F25" s="2" t="s">
        <v>2</v>
      </c>
      <c r="H25" s="5"/>
      <c r="I25" s="20" t="s">
        <v>18</v>
      </c>
      <c r="J25" s="27">
        <f>QUARTILE(B:B,2)</f>
        <v>5.8</v>
      </c>
      <c r="K25" s="27">
        <f t="shared" ref="K25:M25" si="5">QUARTILE(C:C,2)</f>
        <v>3</v>
      </c>
      <c r="L25" s="27">
        <f t="shared" si="5"/>
        <v>4.3499999999999996</v>
      </c>
      <c r="M25" s="27">
        <f t="shared" si="5"/>
        <v>1.3</v>
      </c>
      <c r="O25" s="5"/>
      <c r="Q25" s="12" t="s">
        <v>2</v>
      </c>
      <c r="R25" s="13" t="s">
        <v>3</v>
      </c>
      <c r="S25" s="14" t="s">
        <v>4</v>
      </c>
      <c r="Z25" s="5"/>
    </row>
    <row r="26" spans="1:29" x14ac:dyDescent="0.25">
      <c r="A26" s="2">
        <v>25</v>
      </c>
      <c r="B26" s="2">
        <v>4.8</v>
      </c>
      <c r="C26" s="2">
        <v>3.4</v>
      </c>
      <c r="D26" s="2">
        <v>1.9</v>
      </c>
      <c r="E26" s="2">
        <v>0.2</v>
      </c>
      <c r="F26" s="2" t="s">
        <v>2</v>
      </c>
      <c r="H26" s="5"/>
      <c r="I26" s="20" t="s">
        <v>19</v>
      </c>
      <c r="J26" s="27">
        <f>QUARTILE(B:B,3)</f>
        <v>6.4</v>
      </c>
      <c r="K26" s="27">
        <f t="shared" ref="K26:M26" si="6">QUARTILE(C:C,3)</f>
        <v>3.3</v>
      </c>
      <c r="L26" s="27">
        <f t="shared" si="6"/>
        <v>5.0999999999999996</v>
      </c>
      <c r="M26" s="27">
        <f t="shared" si="6"/>
        <v>1.8</v>
      </c>
      <c r="O26" s="5"/>
      <c r="Q26" s="15">
        <v>5.0999999999999996</v>
      </c>
      <c r="R26" s="2">
        <v>7</v>
      </c>
      <c r="S26" s="16">
        <v>6.3</v>
      </c>
      <c r="Z26" s="5"/>
      <c r="AB26" s="28" t="s">
        <v>54</v>
      </c>
      <c r="AC26" s="32">
        <f>CORREL(D:D,B:B)</f>
        <v>0.87175415730487182</v>
      </c>
    </row>
    <row r="27" spans="1:29" x14ac:dyDescent="0.25">
      <c r="A27" s="2">
        <v>26</v>
      </c>
      <c r="B27" s="2">
        <v>5</v>
      </c>
      <c r="C27" s="2">
        <v>3</v>
      </c>
      <c r="D27" s="2">
        <v>1.6</v>
      </c>
      <c r="E27" s="2">
        <v>0.2</v>
      </c>
      <c r="F27" s="2" t="s">
        <v>2</v>
      </c>
      <c r="H27" s="5"/>
      <c r="I27" s="20" t="s">
        <v>20</v>
      </c>
      <c r="J27" s="27">
        <f>PERCENTILE(B:B,0.1)</f>
        <v>4.8</v>
      </c>
      <c r="K27" s="27">
        <f t="shared" ref="K27:M27" si="7">PERCENTILE(C:C,0.1)</f>
        <v>2.5</v>
      </c>
      <c r="L27" s="27">
        <f t="shared" si="7"/>
        <v>1.4</v>
      </c>
      <c r="M27" s="27">
        <f t="shared" si="7"/>
        <v>0.2</v>
      </c>
      <c r="O27" s="5"/>
      <c r="Q27" s="15">
        <v>4.9000000000000004</v>
      </c>
      <c r="R27" s="2">
        <v>6.4</v>
      </c>
      <c r="S27" s="16">
        <v>5.8</v>
      </c>
      <c r="Z27" s="5"/>
      <c r="AB27" s="28" t="s">
        <v>55</v>
      </c>
      <c r="AC27" s="32">
        <f>RSQ(B:B,D:D)</f>
        <v>0.75995531077832723</v>
      </c>
    </row>
    <row r="28" spans="1:29" x14ac:dyDescent="0.25">
      <c r="A28" s="2">
        <v>27</v>
      </c>
      <c r="B28" s="2">
        <v>5</v>
      </c>
      <c r="C28" s="2">
        <v>3.4</v>
      </c>
      <c r="D28" s="2">
        <v>1.6</v>
      </c>
      <c r="E28" s="2">
        <v>0.4</v>
      </c>
      <c r="F28" s="2" t="s">
        <v>2</v>
      </c>
      <c r="H28" s="5"/>
      <c r="I28" s="20" t="s">
        <v>21</v>
      </c>
      <c r="J28" s="27">
        <f>PERCENTILE(B:B,0.9)</f>
        <v>6.9</v>
      </c>
      <c r="K28" s="27">
        <f t="shared" ref="K28:M28" si="8">PERCENTILE(C:C,0.9)</f>
        <v>3.6099999999999994</v>
      </c>
      <c r="L28" s="27">
        <f t="shared" si="8"/>
        <v>5.8</v>
      </c>
      <c r="M28" s="27">
        <f t="shared" si="8"/>
        <v>2.2000000000000002</v>
      </c>
      <c r="O28" s="5"/>
      <c r="Q28" s="15">
        <v>4.7</v>
      </c>
      <c r="R28" s="2">
        <v>6.9</v>
      </c>
      <c r="S28" s="16">
        <v>7.1</v>
      </c>
      <c r="Z28" s="5"/>
    </row>
    <row r="29" spans="1:29" x14ac:dyDescent="0.25">
      <c r="A29" s="2">
        <v>28</v>
      </c>
      <c r="B29" s="2">
        <v>5.2</v>
      </c>
      <c r="C29" s="2">
        <v>3.5</v>
      </c>
      <c r="D29" s="2">
        <v>1.5</v>
      </c>
      <c r="E29" s="2">
        <v>0.2</v>
      </c>
      <c r="F29" s="2" t="s">
        <v>2</v>
      </c>
      <c r="H29" s="5"/>
      <c r="I29" s="20" t="s">
        <v>22</v>
      </c>
      <c r="J29" s="27">
        <f>PERCENTILE(B:B,0.05)</f>
        <v>4.5999999999999996</v>
      </c>
      <c r="K29" s="27">
        <f t="shared" ref="K29:M29" si="9">PERCENTILE(C:C,0.05)</f>
        <v>2.3449999999999998</v>
      </c>
      <c r="L29" s="27">
        <f t="shared" si="9"/>
        <v>1.3</v>
      </c>
      <c r="M29" s="27">
        <f t="shared" si="9"/>
        <v>0.2</v>
      </c>
      <c r="O29" s="5"/>
      <c r="Q29" s="15">
        <v>4.5999999999999996</v>
      </c>
      <c r="R29" s="2">
        <v>5.5</v>
      </c>
      <c r="S29" s="16">
        <v>6.3</v>
      </c>
      <c r="Z29" s="5"/>
      <c r="AA29" s="6" t="s">
        <v>1410</v>
      </c>
    </row>
    <row r="30" spans="1:29" x14ac:dyDescent="0.25">
      <c r="A30" s="2">
        <v>29</v>
      </c>
      <c r="B30" s="2">
        <v>5.2</v>
      </c>
      <c r="C30" s="2">
        <v>3.4</v>
      </c>
      <c r="D30" s="2">
        <v>1.4</v>
      </c>
      <c r="E30" s="2">
        <v>0.2</v>
      </c>
      <c r="F30" s="2" t="s">
        <v>2</v>
      </c>
      <c r="H30" s="5"/>
      <c r="I30" s="20" t="s">
        <v>23</v>
      </c>
      <c r="J30" s="27">
        <f>PERCENTILE(B:B,0.95)</f>
        <v>7.2549999999999981</v>
      </c>
      <c r="K30" s="27">
        <f t="shared" ref="K30:M30" si="10">PERCENTILE(C:C,0.95)</f>
        <v>3.8</v>
      </c>
      <c r="L30" s="27">
        <f t="shared" si="10"/>
        <v>6.1</v>
      </c>
      <c r="M30" s="27">
        <f t="shared" si="10"/>
        <v>2.2999999999999998</v>
      </c>
      <c r="O30" s="5"/>
      <c r="Q30" s="15">
        <v>5</v>
      </c>
      <c r="R30" s="2">
        <v>6.5</v>
      </c>
      <c r="S30" s="16">
        <v>6.5</v>
      </c>
      <c r="Z30" s="5"/>
    </row>
    <row r="31" spans="1:29" x14ac:dyDescent="0.25">
      <c r="A31" s="2">
        <v>30</v>
      </c>
      <c r="B31" s="2">
        <v>4.7</v>
      </c>
      <c r="C31" s="2">
        <v>3.2</v>
      </c>
      <c r="D31" s="2">
        <v>1.6</v>
      </c>
      <c r="E31" s="2">
        <v>0.2</v>
      </c>
      <c r="F31" s="2" t="s">
        <v>2</v>
      </c>
      <c r="H31" s="5"/>
      <c r="O31" s="5"/>
      <c r="Q31" s="15">
        <v>5.4</v>
      </c>
      <c r="R31" s="2">
        <v>5.7</v>
      </c>
      <c r="S31" s="16">
        <v>7.6</v>
      </c>
      <c r="Z31" s="5"/>
    </row>
    <row r="32" spans="1:29" x14ac:dyDescent="0.25">
      <c r="A32" s="2">
        <v>31</v>
      </c>
      <c r="B32" s="2">
        <v>4.8</v>
      </c>
      <c r="C32" s="2">
        <v>3.1</v>
      </c>
      <c r="D32" s="2">
        <v>1.6</v>
      </c>
      <c r="E32" s="2">
        <v>0.2</v>
      </c>
      <c r="F32" s="2" t="s">
        <v>2</v>
      </c>
      <c r="H32" s="5"/>
      <c r="I32" s="24" t="s">
        <v>24</v>
      </c>
      <c r="O32" s="5"/>
      <c r="Q32" s="15">
        <v>4.5999999999999996</v>
      </c>
      <c r="R32" s="2">
        <v>6.3</v>
      </c>
      <c r="S32" s="16">
        <v>4.9000000000000004</v>
      </c>
      <c r="Z32" s="5"/>
    </row>
    <row r="33" spans="1:27" x14ac:dyDescent="0.25">
      <c r="A33" s="2">
        <v>32</v>
      </c>
      <c r="B33" s="2">
        <v>5.4</v>
      </c>
      <c r="C33" s="2">
        <v>3.4</v>
      </c>
      <c r="D33" s="2">
        <v>1.5</v>
      </c>
      <c r="E33" s="2">
        <v>0.4</v>
      </c>
      <c r="F33" s="2" t="s">
        <v>2</v>
      </c>
      <c r="H33" s="5"/>
      <c r="O33" s="5"/>
      <c r="Q33" s="15">
        <v>5</v>
      </c>
      <c r="R33" s="2">
        <v>4.9000000000000004</v>
      </c>
      <c r="S33" s="16">
        <v>7.3</v>
      </c>
      <c r="Z33" s="5"/>
    </row>
    <row r="34" spans="1:27" x14ac:dyDescent="0.25">
      <c r="A34" s="2">
        <v>33</v>
      </c>
      <c r="B34" s="2">
        <v>5.2</v>
      </c>
      <c r="C34" s="2">
        <v>4.0999999999999996</v>
      </c>
      <c r="D34" s="2">
        <v>1.5</v>
      </c>
      <c r="E34" s="2">
        <v>0.1</v>
      </c>
      <c r="F34" s="2" t="s">
        <v>2</v>
      </c>
      <c r="H34" s="5"/>
      <c r="I34" s="20" t="s">
        <v>26</v>
      </c>
      <c r="J34" s="27">
        <f>J20-J17</f>
        <v>3.6000000000000005</v>
      </c>
      <c r="K34" s="27">
        <f t="shared" ref="K34:M34" si="11">K20-K17</f>
        <v>2.4000000000000004</v>
      </c>
      <c r="L34" s="27">
        <f t="shared" si="11"/>
        <v>5.9</v>
      </c>
      <c r="M34" s="27">
        <f t="shared" si="11"/>
        <v>2.4</v>
      </c>
      <c r="O34" s="5"/>
      <c r="Q34" s="15">
        <v>4.4000000000000004</v>
      </c>
      <c r="R34" s="2">
        <v>6.6</v>
      </c>
      <c r="S34" s="16">
        <v>6.7</v>
      </c>
      <c r="Z34" s="5"/>
    </row>
    <row r="35" spans="1:27" x14ac:dyDescent="0.25">
      <c r="A35" s="2">
        <v>34</v>
      </c>
      <c r="B35" s="2">
        <v>5.5</v>
      </c>
      <c r="C35" s="2">
        <v>4.2</v>
      </c>
      <c r="D35" s="2">
        <v>1.4</v>
      </c>
      <c r="E35" s="2">
        <v>0.2</v>
      </c>
      <c r="F35" s="2" t="s">
        <v>2</v>
      </c>
      <c r="H35" s="5"/>
      <c r="I35" s="20" t="s">
        <v>25</v>
      </c>
      <c r="J35" s="27">
        <f>J26-J24</f>
        <v>1.3000000000000007</v>
      </c>
      <c r="K35" s="27">
        <f t="shared" ref="K35:M35" si="12">K26-K24</f>
        <v>0.5</v>
      </c>
      <c r="L35" s="27">
        <f t="shared" si="12"/>
        <v>3.4999999999999996</v>
      </c>
      <c r="M35" s="27">
        <f t="shared" si="12"/>
        <v>1.5</v>
      </c>
      <c r="O35" s="5"/>
      <c r="Q35" s="15">
        <v>4.9000000000000004</v>
      </c>
      <c r="R35" s="2">
        <v>5.2</v>
      </c>
      <c r="S35" s="16">
        <v>7.2</v>
      </c>
      <c r="Z35" s="5"/>
    </row>
    <row r="36" spans="1:27" x14ac:dyDescent="0.25">
      <c r="A36" s="2">
        <v>35</v>
      </c>
      <c r="B36" s="2">
        <v>4.9000000000000004</v>
      </c>
      <c r="C36" s="2">
        <v>3.1</v>
      </c>
      <c r="D36" s="2">
        <v>1.5</v>
      </c>
      <c r="E36" s="2">
        <v>0.1</v>
      </c>
      <c r="F36" s="2" t="s">
        <v>2</v>
      </c>
      <c r="H36" s="5"/>
      <c r="I36" s="20" t="s">
        <v>27</v>
      </c>
      <c r="J36" s="32">
        <f>VAR(B:B)</f>
        <v>0.68569351230421827</v>
      </c>
      <c r="K36" s="32">
        <f t="shared" ref="K36:M36" si="13">VAR(C:C)</f>
        <v>0.1880040268456255</v>
      </c>
      <c r="L36" s="32">
        <f t="shared" si="13"/>
        <v>3.1131794183445023</v>
      </c>
      <c r="M36" s="32">
        <f t="shared" si="13"/>
        <v>0.58241431767337748</v>
      </c>
      <c r="O36" s="5"/>
      <c r="Q36" s="15">
        <v>5.4</v>
      </c>
      <c r="R36" s="2">
        <v>5</v>
      </c>
      <c r="S36" s="16">
        <v>6.5</v>
      </c>
      <c r="Z36" s="5"/>
    </row>
    <row r="37" spans="1:27" x14ac:dyDescent="0.25">
      <c r="A37" s="2">
        <v>36</v>
      </c>
      <c r="B37" s="2">
        <v>5</v>
      </c>
      <c r="C37" s="2">
        <v>3.2</v>
      </c>
      <c r="D37" s="2">
        <v>1.2</v>
      </c>
      <c r="E37" s="2">
        <v>0.2</v>
      </c>
      <c r="F37" s="2" t="s">
        <v>2</v>
      </c>
      <c r="H37" s="5"/>
      <c r="I37" s="20" t="s">
        <v>28</v>
      </c>
      <c r="J37" s="32">
        <f>STDEV(B:B)</f>
        <v>0.82806612797784351</v>
      </c>
      <c r="K37" s="32">
        <f t="shared" ref="K37:M37" si="14">STDEV(C:C)</f>
        <v>0.4335943113621597</v>
      </c>
      <c r="L37" s="32">
        <f t="shared" si="14"/>
        <v>1.764420419952258</v>
      </c>
      <c r="M37" s="32">
        <f t="shared" si="14"/>
        <v>0.76316074170084081</v>
      </c>
      <c r="O37" s="5"/>
      <c r="Q37" s="15">
        <v>4.8</v>
      </c>
      <c r="R37" s="2">
        <v>5.9</v>
      </c>
      <c r="S37" s="16">
        <v>6.4</v>
      </c>
      <c r="Z37" s="5"/>
    </row>
    <row r="38" spans="1:27" x14ac:dyDescent="0.25">
      <c r="A38" s="2">
        <v>37</v>
      </c>
      <c r="B38" s="2">
        <v>5.5</v>
      </c>
      <c r="C38" s="2">
        <v>3.5</v>
      </c>
      <c r="D38" s="2">
        <v>1.3</v>
      </c>
      <c r="E38" s="2">
        <v>0.2</v>
      </c>
      <c r="F38" s="2" t="s">
        <v>2</v>
      </c>
      <c r="H38" s="5"/>
      <c r="O38" s="5"/>
      <c r="Q38" s="15">
        <v>4.8</v>
      </c>
      <c r="R38" s="2">
        <v>6</v>
      </c>
      <c r="S38" s="16">
        <v>6.8</v>
      </c>
      <c r="Z38" s="5"/>
    </row>
    <row r="39" spans="1:27" x14ac:dyDescent="0.25">
      <c r="A39" s="2">
        <v>38</v>
      </c>
      <c r="B39" s="2">
        <v>4.9000000000000004</v>
      </c>
      <c r="C39" s="2">
        <v>3.1</v>
      </c>
      <c r="D39" s="2">
        <v>1.5</v>
      </c>
      <c r="E39" s="2">
        <v>0.1</v>
      </c>
      <c r="F39" s="2" t="s">
        <v>2</v>
      </c>
      <c r="H39" s="5"/>
      <c r="O39" s="5"/>
      <c r="Q39" s="15">
        <v>4.3</v>
      </c>
      <c r="R39" s="2">
        <v>6.1</v>
      </c>
      <c r="S39" s="16">
        <v>5.7</v>
      </c>
      <c r="Z39" s="5"/>
    </row>
    <row r="40" spans="1:27" x14ac:dyDescent="0.25">
      <c r="A40" s="2">
        <v>39</v>
      </c>
      <c r="B40" s="2">
        <v>4.4000000000000004</v>
      </c>
      <c r="C40" s="2">
        <v>3</v>
      </c>
      <c r="D40" s="2">
        <v>1.3</v>
      </c>
      <c r="E40" s="2">
        <v>0.2</v>
      </c>
      <c r="F40" s="2" t="s">
        <v>2</v>
      </c>
      <c r="H40" s="5"/>
      <c r="I40" s="4" t="s">
        <v>35</v>
      </c>
      <c r="O40" s="5"/>
      <c r="Q40" s="15">
        <v>5.8</v>
      </c>
      <c r="R40" s="2">
        <v>5.6</v>
      </c>
      <c r="S40" s="16">
        <v>5.8</v>
      </c>
      <c r="Z40" s="5"/>
    </row>
    <row r="41" spans="1:27" x14ac:dyDescent="0.25">
      <c r="A41" s="2">
        <v>40</v>
      </c>
      <c r="B41" s="2">
        <v>5.0999999999999996</v>
      </c>
      <c r="C41" s="2">
        <v>3.4</v>
      </c>
      <c r="D41" s="2">
        <v>1.5</v>
      </c>
      <c r="E41" s="2">
        <v>0.2</v>
      </c>
      <c r="F41" s="2" t="s">
        <v>2</v>
      </c>
      <c r="H41" s="5"/>
      <c r="O41" s="5"/>
      <c r="Q41" s="15">
        <v>5.7</v>
      </c>
      <c r="R41" s="2">
        <v>6.7</v>
      </c>
      <c r="S41" s="16">
        <v>6.4</v>
      </c>
      <c r="Z41" s="5"/>
    </row>
    <row r="42" spans="1:27" x14ac:dyDescent="0.25">
      <c r="A42" s="2">
        <v>41</v>
      </c>
      <c r="B42" s="2">
        <v>5</v>
      </c>
      <c r="C42" s="2">
        <v>3.5</v>
      </c>
      <c r="D42" s="2">
        <v>1.3</v>
      </c>
      <c r="E42" s="2">
        <v>0.3</v>
      </c>
      <c r="F42" s="2" t="s">
        <v>2</v>
      </c>
      <c r="H42" s="5"/>
      <c r="I42" s="6" t="s">
        <v>36</v>
      </c>
      <c r="O42" s="5"/>
      <c r="Q42" s="15">
        <v>5.4</v>
      </c>
      <c r="R42" s="2">
        <v>5.6</v>
      </c>
      <c r="S42" s="16">
        <v>6.5</v>
      </c>
      <c r="Z42" s="5"/>
    </row>
    <row r="43" spans="1:27" x14ac:dyDescent="0.25">
      <c r="A43" s="2">
        <v>42</v>
      </c>
      <c r="B43" s="2">
        <v>4.5</v>
      </c>
      <c r="C43" s="2">
        <v>2.2999999999999998</v>
      </c>
      <c r="D43" s="2">
        <v>1.3</v>
      </c>
      <c r="E43" s="2">
        <v>0.3</v>
      </c>
      <c r="F43" s="2" t="s">
        <v>2</v>
      </c>
      <c r="H43" s="5"/>
      <c r="O43" s="5"/>
      <c r="Q43" s="15">
        <v>5.0999999999999996</v>
      </c>
      <c r="R43" s="2">
        <v>5.8</v>
      </c>
      <c r="S43" s="16">
        <v>7.7</v>
      </c>
      <c r="Z43" s="5"/>
    </row>
    <row r="44" spans="1:27" x14ac:dyDescent="0.25">
      <c r="A44" s="2">
        <v>43</v>
      </c>
      <c r="B44" s="2">
        <v>4.4000000000000004</v>
      </c>
      <c r="C44" s="2">
        <v>3.2</v>
      </c>
      <c r="D44" s="2">
        <v>1.3</v>
      </c>
      <c r="E44" s="2">
        <v>0.2</v>
      </c>
      <c r="F44" s="2" t="s">
        <v>2</v>
      </c>
      <c r="H44" s="5"/>
      <c r="I44" s="7" t="s">
        <v>1</v>
      </c>
      <c r="J44" t="s">
        <v>31</v>
      </c>
      <c r="K44" t="s">
        <v>32</v>
      </c>
      <c r="L44" t="s">
        <v>33</v>
      </c>
      <c r="M44" t="s">
        <v>34</v>
      </c>
      <c r="O44" s="5"/>
      <c r="Q44" s="15">
        <v>5.7</v>
      </c>
      <c r="R44" s="2">
        <v>6.2</v>
      </c>
      <c r="S44" s="16">
        <v>7.7</v>
      </c>
      <c r="Z44" s="5"/>
    </row>
    <row r="45" spans="1:27" x14ac:dyDescent="0.25">
      <c r="A45" s="2">
        <v>44</v>
      </c>
      <c r="B45" s="2">
        <v>5</v>
      </c>
      <c r="C45" s="2">
        <v>3.5</v>
      </c>
      <c r="D45" s="2">
        <v>1.6</v>
      </c>
      <c r="E45" s="2">
        <v>0.6</v>
      </c>
      <c r="F45" s="2" t="s">
        <v>2</v>
      </c>
      <c r="H45" s="5"/>
      <c r="I45" s="8" t="s">
        <v>2</v>
      </c>
      <c r="J45">
        <v>50</v>
      </c>
      <c r="K45">
        <v>50</v>
      </c>
      <c r="L45" s="11">
        <v>0.33333333333333331</v>
      </c>
      <c r="M45" s="11">
        <v>0.33333333333333331</v>
      </c>
      <c r="O45" s="5"/>
      <c r="Q45" s="15">
        <v>5.0999999999999996</v>
      </c>
      <c r="R45" s="2">
        <v>5.6</v>
      </c>
      <c r="S45" s="16">
        <v>6</v>
      </c>
      <c r="Z45" s="5"/>
    </row>
    <row r="46" spans="1:27" x14ac:dyDescent="0.25">
      <c r="A46" s="2">
        <v>45</v>
      </c>
      <c r="B46" s="2">
        <v>5.0999999999999996</v>
      </c>
      <c r="C46" s="2">
        <v>3.8</v>
      </c>
      <c r="D46" s="2">
        <v>1.9</v>
      </c>
      <c r="E46" s="2">
        <v>0.4</v>
      </c>
      <c r="F46" s="2" t="s">
        <v>2</v>
      </c>
      <c r="H46" s="5"/>
      <c r="I46" s="8" t="s">
        <v>3</v>
      </c>
      <c r="J46">
        <v>50</v>
      </c>
      <c r="K46">
        <v>100</v>
      </c>
      <c r="L46" s="11">
        <v>0.33333333333333331</v>
      </c>
      <c r="M46" s="11">
        <v>0.66666666666666663</v>
      </c>
      <c r="O46" s="5"/>
      <c r="Q46" s="15">
        <v>5.4</v>
      </c>
      <c r="R46" s="2">
        <v>5.9</v>
      </c>
      <c r="S46" s="16">
        <v>6.9</v>
      </c>
      <c r="Z46" s="5"/>
    </row>
    <row r="47" spans="1:27" x14ac:dyDescent="0.25">
      <c r="A47" s="2">
        <v>46</v>
      </c>
      <c r="B47" s="2">
        <v>4.8</v>
      </c>
      <c r="C47" s="2">
        <v>3</v>
      </c>
      <c r="D47" s="2">
        <v>1.4</v>
      </c>
      <c r="E47" s="2">
        <v>0.3</v>
      </c>
      <c r="F47" s="2" t="s">
        <v>2</v>
      </c>
      <c r="H47" s="5"/>
      <c r="I47" s="8" t="s">
        <v>4</v>
      </c>
      <c r="J47">
        <v>50</v>
      </c>
      <c r="K47">
        <v>150</v>
      </c>
      <c r="L47" s="11">
        <v>0.33333333333333331</v>
      </c>
      <c r="M47" s="11">
        <v>1</v>
      </c>
      <c r="O47" s="5"/>
      <c r="Q47" s="15">
        <v>5.0999999999999996</v>
      </c>
      <c r="R47" s="2">
        <v>6.1</v>
      </c>
      <c r="S47" s="16">
        <v>5.6</v>
      </c>
      <c r="Z47" s="5"/>
    </row>
    <row r="48" spans="1:27" x14ac:dyDescent="0.25">
      <c r="A48" s="2">
        <v>47</v>
      </c>
      <c r="B48" s="2">
        <v>5.0999999999999996</v>
      </c>
      <c r="C48" s="2">
        <v>3.8</v>
      </c>
      <c r="D48" s="2">
        <v>1.6</v>
      </c>
      <c r="E48" s="2">
        <v>0.2</v>
      </c>
      <c r="F48" s="2" t="s">
        <v>2</v>
      </c>
      <c r="H48" s="5"/>
      <c r="I48" s="8" t="s">
        <v>30</v>
      </c>
      <c r="J48">
        <v>150</v>
      </c>
      <c r="L48" s="11">
        <v>1</v>
      </c>
      <c r="M48" s="11"/>
      <c r="O48" s="5"/>
      <c r="Q48" s="15">
        <v>4.5999999999999996</v>
      </c>
      <c r="R48" s="2">
        <v>6.3</v>
      </c>
      <c r="S48" s="16">
        <v>7.7</v>
      </c>
      <c r="Z48" s="5"/>
      <c r="AA48" s="6" t="s">
        <v>53</v>
      </c>
    </row>
    <row r="49" spans="1:32" x14ac:dyDescent="0.25">
      <c r="A49" s="2">
        <v>48</v>
      </c>
      <c r="B49" s="2">
        <v>4.5999999999999996</v>
      </c>
      <c r="C49" s="2">
        <v>3.2</v>
      </c>
      <c r="D49" s="2">
        <v>1.4</v>
      </c>
      <c r="E49" s="2">
        <v>0.2</v>
      </c>
      <c r="F49" s="2" t="s">
        <v>2</v>
      </c>
      <c r="H49" s="5"/>
      <c r="O49" s="5"/>
      <c r="Q49" s="15">
        <v>5.0999999999999996</v>
      </c>
      <c r="R49" s="2">
        <v>6.1</v>
      </c>
      <c r="S49" s="16">
        <v>6.3</v>
      </c>
      <c r="Z49" s="5"/>
    </row>
    <row r="50" spans="1:32" x14ac:dyDescent="0.25">
      <c r="A50" s="2">
        <v>49</v>
      </c>
      <c r="B50" s="2">
        <v>5.3</v>
      </c>
      <c r="C50" s="2">
        <v>3.7</v>
      </c>
      <c r="D50" s="2">
        <v>1.5</v>
      </c>
      <c r="E50" s="2">
        <v>0.2</v>
      </c>
      <c r="F50" s="2" t="s">
        <v>2</v>
      </c>
      <c r="H50" s="5"/>
      <c r="I50" s="6" t="s">
        <v>42</v>
      </c>
      <c r="O50" s="5"/>
      <c r="Q50" s="15">
        <v>4.8</v>
      </c>
      <c r="R50" s="2">
        <v>6.4</v>
      </c>
      <c r="S50" s="16">
        <v>6.7</v>
      </c>
      <c r="Z50" s="5"/>
    </row>
    <row r="51" spans="1:32" x14ac:dyDescent="0.25">
      <c r="A51" s="2">
        <v>50</v>
      </c>
      <c r="B51" s="2">
        <v>5</v>
      </c>
      <c r="C51" s="2">
        <v>3.3</v>
      </c>
      <c r="D51" s="2">
        <v>1.4</v>
      </c>
      <c r="E51" s="2">
        <v>0.2</v>
      </c>
      <c r="F51" s="2" t="s">
        <v>2</v>
      </c>
      <c r="H51" s="5"/>
      <c r="O51" s="5"/>
      <c r="Q51" s="15">
        <v>5</v>
      </c>
      <c r="R51" s="2">
        <v>6.6</v>
      </c>
      <c r="S51" s="16">
        <v>7.2</v>
      </c>
      <c r="Z51" s="5"/>
      <c r="AB51" s="28" t="s">
        <v>54</v>
      </c>
      <c r="AC51" s="32">
        <f>CORREL(D:D,C:C)</f>
        <v>-0.42051609640115495</v>
      </c>
    </row>
    <row r="52" spans="1:32" x14ac:dyDescent="0.25">
      <c r="A52" s="2">
        <v>51</v>
      </c>
      <c r="B52" s="2">
        <v>7</v>
      </c>
      <c r="C52" s="2">
        <v>3.2</v>
      </c>
      <c r="D52" s="2">
        <v>4.7</v>
      </c>
      <c r="E52" s="2">
        <v>1.4</v>
      </c>
      <c r="F52" s="2" t="s">
        <v>3</v>
      </c>
      <c r="H52" s="5"/>
      <c r="I52" s="7" t="s">
        <v>29</v>
      </c>
      <c r="J52" t="s">
        <v>41</v>
      </c>
      <c r="O52" s="5"/>
      <c r="Q52" s="15">
        <v>5</v>
      </c>
      <c r="R52" s="2">
        <v>6.8</v>
      </c>
      <c r="S52" s="16">
        <v>6.2</v>
      </c>
      <c r="Z52" s="5"/>
      <c r="AB52" s="28" t="s">
        <v>55</v>
      </c>
      <c r="AC52" s="32">
        <f>RSQ(C:C,D:D)</f>
        <v>0.17683378733246535</v>
      </c>
    </row>
    <row r="53" spans="1:32" x14ac:dyDescent="0.25">
      <c r="A53" s="2">
        <v>52</v>
      </c>
      <c r="B53" s="2">
        <v>6.4</v>
      </c>
      <c r="C53" s="2">
        <v>3.2</v>
      </c>
      <c r="D53" s="2">
        <v>4.5</v>
      </c>
      <c r="E53" s="2">
        <v>1.5</v>
      </c>
      <c r="F53" s="2" t="s">
        <v>3</v>
      </c>
      <c r="H53" s="5"/>
      <c r="I53" s="8" t="s">
        <v>37</v>
      </c>
      <c r="J53">
        <v>45</v>
      </c>
      <c r="O53" s="5"/>
      <c r="Q53" s="15">
        <v>5.2</v>
      </c>
      <c r="R53" s="2">
        <v>6.7</v>
      </c>
      <c r="S53" s="16">
        <v>6.1</v>
      </c>
      <c r="Z53" s="5"/>
    </row>
    <row r="54" spans="1:32" x14ac:dyDescent="0.25">
      <c r="A54" s="2">
        <v>53</v>
      </c>
      <c r="B54" s="2">
        <v>6.9</v>
      </c>
      <c r="C54" s="2">
        <v>3.1</v>
      </c>
      <c r="D54" s="2">
        <v>4.9000000000000004</v>
      </c>
      <c r="E54" s="2">
        <v>1.5</v>
      </c>
      <c r="F54" s="2" t="s">
        <v>3</v>
      </c>
      <c r="H54" s="5"/>
      <c r="I54" s="8" t="s">
        <v>38</v>
      </c>
      <c r="J54">
        <v>54</v>
      </c>
      <c r="O54" s="5"/>
      <c r="Q54" s="15">
        <v>5.2</v>
      </c>
      <c r="R54" s="2">
        <v>6</v>
      </c>
      <c r="S54" s="16">
        <v>6.4</v>
      </c>
      <c r="Z54" s="5"/>
    </row>
    <row r="55" spans="1:32" x14ac:dyDescent="0.25">
      <c r="A55" s="2">
        <v>54</v>
      </c>
      <c r="B55" s="2">
        <v>5.5</v>
      </c>
      <c r="C55" s="2">
        <v>2.2999999999999998</v>
      </c>
      <c r="D55" s="2">
        <v>4</v>
      </c>
      <c r="E55" s="2">
        <v>1.3</v>
      </c>
      <c r="F55" s="2" t="s">
        <v>3</v>
      </c>
      <c r="H55" s="5"/>
      <c r="I55" s="8" t="s">
        <v>39</v>
      </c>
      <c r="J55">
        <v>43</v>
      </c>
      <c r="O55" s="5"/>
      <c r="Q55" s="15">
        <v>4.7</v>
      </c>
      <c r="R55" s="2">
        <v>5.7</v>
      </c>
      <c r="S55" s="16">
        <v>7.2</v>
      </c>
      <c r="Z55" s="5"/>
      <c r="AA55" s="4" t="s">
        <v>57</v>
      </c>
    </row>
    <row r="56" spans="1:32" x14ac:dyDescent="0.25">
      <c r="A56" s="2">
        <v>55</v>
      </c>
      <c r="B56" s="2">
        <v>6.5</v>
      </c>
      <c r="C56" s="2">
        <v>2.8</v>
      </c>
      <c r="D56" s="2">
        <v>4.5999999999999996</v>
      </c>
      <c r="E56" s="2">
        <v>1.5</v>
      </c>
      <c r="F56" s="2" t="s">
        <v>3</v>
      </c>
      <c r="H56" s="5"/>
      <c r="I56" s="8" t="s">
        <v>40</v>
      </c>
      <c r="J56">
        <v>8</v>
      </c>
      <c r="O56" s="5"/>
      <c r="Q56" s="15">
        <v>4.8</v>
      </c>
      <c r="R56" s="2">
        <v>5.5</v>
      </c>
      <c r="S56" s="16">
        <v>7.4</v>
      </c>
      <c r="Z56" s="5"/>
    </row>
    <row r="57" spans="1:32" x14ac:dyDescent="0.25">
      <c r="A57" s="2">
        <v>56</v>
      </c>
      <c r="B57" s="2">
        <v>5.7</v>
      </c>
      <c r="C57" s="2">
        <v>2.8</v>
      </c>
      <c r="D57" s="2">
        <v>4.5</v>
      </c>
      <c r="E57" s="2">
        <v>1.3</v>
      </c>
      <c r="F57" s="2" t="s">
        <v>3</v>
      </c>
      <c r="H57" s="5"/>
      <c r="I57" s="8" t="s">
        <v>30</v>
      </c>
      <c r="J57">
        <v>150</v>
      </c>
      <c r="O57" s="5"/>
      <c r="Q57" s="15">
        <v>5.4</v>
      </c>
      <c r="R57" s="2">
        <v>5.5</v>
      </c>
      <c r="S57" s="16">
        <v>7.9</v>
      </c>
      <c r="Z57" s="5"/>
    </row>
    <row r="58" spans="1:32" x14ac:dyDescent="0.25">
      <c r="A58" s="2">
        <v>57</v>
      </c>
      <c r="B58" s="2">
        <v>6.3</v>
      </c>
      <c r="C58" s="2">
        <v>3.3</v>
      </c>
      <c r="D58" s="2">
        <v>4.7</v>
      </c>
      <c r="E58" s="2">
        <v>1.6</v>
      </c>
      <c r="F58" s="2" t="s">
        <v>3</v>
      </c>
      <c r="H58" s="5"/>
      <c r="O58" s="5"/>
      <c r="Q58" s="15">
        <v>5.2</v>
      </c>
      <c r="R58" s="2">
        <v>5.8</v>
      </c>
      <c r="S58" s="16">
        <v>6.4</v>
      </c>
      <c r="Z58" s="5"/>
      <c r="AA58" s="6" t="s">
        <v>58</v>
      </c>
    </row>
    <row r="59" spans="1:32" x14ac:dyDescent="0.25">
      <c r="A59" s="2">
        <v>58</v>
      </c>
      <c r="B59" s="2">
        <v>4.9000000000000004</v>
      </c>
      <c r="C59" s="2">
        <v>2.4</v>
      </c>
      <c r="D59" s="2">
        <v>3.3</v>
      </c>
      <c r="E59" s="2">
        <v>1</v>
      </c>
      <c r="F59" s="2" t="s">
        <v>3</v>
      </c>
      <c r="H59" s="5"/>
      <c r="I59" s="9" t="s">
        <v>44</v>
      </c>
      <c r="O59" s="5"/>
      <c r="Q59" s="15">
        <v>5.5</v>
      </c>
      <c r="R59" s="2">
        <v>6</v>
      </c>
      <c r="S59" s="16">
        <v>6.3</v>
      </c>
      <c r="Z59" s="5"/>
    </row>
    <row r="60" spans="1:32" x14ac:dyDescent="0.25">
      <c r="A60" s="2">
        <v>59</v>
      </c>
      <c r="B60" s="2">
        <v>6.6</v>
      </c>
      <c r="C60" s="2">
        <v>2.9</v>
      </c>
      <c r="D60" s="2">
        <v>4.5999999999999996</v>
      </c>
      <c r="E60" s="2">
        <v>1.3</v>
      </c>
      <c r="F60" s="2" t="s">
        <v>3</v>
      </c>
      <c r="H60" s="5"/>
      <c r="O60" s="5"/>
      <c r="Q60" s="15">
        <v>4.9000000000000004</v>
      </c>
      <c r="R60" s="2">
        <v>5.4</v>
      </c>
      <c r="S60" s="16">
        <v>6.1</v>
      </c>
      <c r="Z60" s="5"/>
      <c r="AB60" t="s">
        <v>54</v>
      </c>
      <c r="AC60" s="20" t="s">
        <v>5</v>
      </c>
      <c r="AD60" s="20" t="s">
        <v>6</v>
      </c>
      <c r="AE60" s="20" t="s">
        <v>7</v>
      </c>
      <c r="AF60" s="20" t="s">
        <v>8</v>
      </c>
    </row>
    <row r="61" spans="1:32" x14ac:dyDescent="0.25">
      <c r="A61" s="2">
        <v>60</v>
      </c>
      <c r="B61" s="2">
        <v>5.2</v>
      </c>
      <c r="C61" s="2">
        <v>2.7</v>
      </c>
      <c r="D61" s="2">
        <v>3.9</v>
      </c>
      <c r="E61" s="2">
        <v>1.4</v>
      </c>
      <c r="F61" s="2" t="s">
        <v>3</v>
      </c>
      <c r="H61" s="5"/>
      <c r="J61" s="7" t="s">
        <v>45</v>
      </c>
      <c r="O61" s="5"/>
      <c r="Q61" s="15">
        <v>5</v>
      </c>
      <c r="R61" s="2">
        <v>6</v>
      </c>
      <c r="S61" s="16">
        <v>7.7</v>
      </c>
      <c r="Z61" s="5"/>
      <c r="AB61" s="20" t="s">
        <v>5</v>
      </c>
      <c r="AC61" s="22">
        <f>CORREL(B:B,B:B)</f>
        <v>0.99999999999999989</v>
      </c>
      <c r="AD61" s="21"/>
      <c r="AE61" s="21"/>
      <c r="AF61" s="21"/>
    </row>
    <row r="62" spans="1:32" x14ac:dyDescent="0.25">
      <c r="A62" s="2">
        <v>61</v>
      </c>
      <c r="B62" s="2">
        <v>5</v>
      </c>
      <c r="C62" s="2">
        <v>2</v>
      </c>
      <c r="D62" s="2">
        <v>3.5</v>
      </c>
      <c r="E62" s="2">
        <v>1</v>
      </c>
      <c r="F62" s="2" t="s">
        <v>3</v>
      </c>
      <c r="H62" s="5"/>
      <c r="I62" s="7" t="s">
        <v>11</v>
      </c>
      <c r="J62" t="s">
        <v>2</v>
      </c>
      <c r="K62" t="s">
        <v>3</v>
      </c>
      <c r="L62" t="s">
        <v>4</v>
      </c>
      <c r="M62" t="s">
        <v>30</v>
      </c>
      <c r="O62" s="5"/>
      <c r="Q62" s="15">
        <v>5.5</v>
      </c>
      <c r="R62" s="2">
        <v>6.7</v>
      </c>
      <c r="S62" s="16">
        <v>6.3</v>
      </c>
      <c r="Z62" s="5"/>
      <c r="AB62" s="20" t="s">
        <v>6</v>
      </c>
      <c r="AC62" s="22">
        <f>CORREL(B:B,C:C)</f>
        <v>-0.10936924995064935</v>
      </c>
      <c r="AD62" s="22">
        <f>CORREL(C:C,C:C)</f>
        <v>1.0000000000000002</v>
      </c>
      <c r="AE62" s="21"/>
      <c r="AF62" s="21"/>
    </row>
    <row r="63" spans="1:32" x14ac:dyDescent="0.25">
      <c r="A63" s="2">
        <v>62</v>
      </c>
      <c r="B63" s="2">
        <v>5.9</v>
      </c>
      <c r="C63" s="2">
        <v>3</v>
      </c>
      <c r="D63" s="2">
        <v>4.2</v>
      </c>
      <c r="E63" s="2">
        <v>1.5</v>
      </c>
      <c r="F63" s="2" t="s">
        <v>3</v>
      </c>
      <c r="H63" s="5"/>
      <c r="I63" s="8" t="s">
        <v>43</v>
      </c>
      <c r="J63" s="10">
        <v>5.0059999999999993</v>
      </c>
      <c r="K63" s="10">
        <v>5.9359999999999999</v>
      </c>
      <c r="L63" s="10">
        <v>6.5879999999999983</v>
      </c>
      <c r="M63" s="10">
        <v>5.8433333333333346</v>
      </c>
      <c r="O63" s="5"/>
      <c r="Q63" s="15">
        <v>4.9000000000000004</v>
      </c>
      <c r="R63" s="2">
        <v>6.3</v>
      </c>
      <c r="S63" s="16">
        <v>6.4</v>
      </c>
      <c r="Z63" s="5"/>
      <c r="AB63" s="20" t="s">
        <v>7</v>
      </c>
      <c r="AC63" s="22">
        <f>CORREL(B:B,D:D)</f>
        <v>0.87175415730487182</v>
      </c>
      <c r="AD63" s="22">
        <f>CORREL(C:C,D:D)</f>
        <v>-0.42051609640115495</v>
      </c>
      <c r="AE63" s="22">
        <f>CORREL(D:D,D:D)</f>
        <v>1</v>
      </c>
      <c r="AF63" s="21"/>
    </row>
    <row r="64" spans="1:32" x14ac:dyDescent="0.25">
      <c r="A64" s="2">
        <v>63</v>
      </c>
      <c r="B64" s="2">
        <v>6</v>
      </c>
      <c r="C64" s="2">
        <v>2.2000000000000002</v>
      </c>
      <c r="D64" s="2">
        <v>4</v>
      </c>
      <c r="E64" s="2">
        <v>1</v>
      </c>
      <c r="F64" s="2" t="s">
        <v>3</v>
      </c>
      <c r="H64" s="5"/>
      <c r="I64" s="8" t="s">
        <v>46</v>
      </c>
      <c r="J64" s="10">
        <v>3.4180000000000006</v>
      </c>
      <c r="K64" s="10">
        <v>2.7700000000000005</v>
      </c>
      <c r="L64" s="10">
        <v>2.9739999999999998</v>
      </c>
      <c r="M64" s="10">
        <v>3.0540000000000007</v>
      </c>
      <c r="O64" s="5"/>
      <c r="Q64" s="15">
        <v>4.4000000000000004</v>
      </c>
      <c r="R64" s="2">
        <v>5.6</v>
      </c>
      <c r="S64" s="16">
        <v>6</v>
      </c>
      <c r="Z64" s="5"/>
      <c r="AB64" s="20" t="s">
        <v>8</v>
      </c>
      <c r="AC64" s="22">
        <f>CORREL(B:B,E:E)</f>
        <v>0.81795363336916327</v>
      </c>
      <c r="AD64" s="22">
        <f>CORREL(C:C,E:E)</f>
        <v>-0.35654408961380551</v>
      </c>
      <c r="AE64" s="22">
        <f>CORREL(D:D,E:E)</f>
        <v>0.96275709705096668</v>
      </c>
      <c r="AF64" s="22">
        <f>CORREL(E:E,E:E)</f>
        <v>0.99999999999999978</v>
      </c>
    </row>
    <row r="65" spans="1:26" x14ac:dyDescent="0.25">
      <c r="A65" s="2">
        <v>64</v>
      </c>
      <c r="B65" s="2">
        <v>6.1</v>
      </c>
      <c r="C65" s="2">
        <v>2.9</v>
      </c>
      <c r="D65" s="2">
        <v>4.7</v>
      </c>
      <c r="E65" s="2">
        <v>1.4</v>
      </c>
      <c r="F65" s="2" t="s">
        <v>3</v>
      </c>
      <c r="H65" s="5"/>
      <c r="I65" s="8" t="s">
        <v>47</v>
      </c>
      <c r="J65" s="10">
        <v>1.464</v>
      </c>
      <c r="K65" s="10">
        <v>4.26</v>
      </c>
      <c r="L65" s="10">
        <v>5.5519999999999996</v>
      </c>
      <c r="M65" s="10">
        <v>3.7586666666666693</v>
      </c>
      <c r="O65" s="5"/>
      <c r="Q65" s="15">
        <v>5.0999999999999996</v>
      </c>
      <c r="R65" s="2">
        <v>5.5</v>
      </c>
      <c r="S65" s="16">
        <v>6.9</v>
      </c>
      <c r="Z65" s="5"/>
    </row>
    <row r="66" spans="1:26" x14ac:dyDescent="0.25">
      <c r="A66" s="2">
        <v>65</v>
      </c>
      <c r="B66" s="2">
        <v>5.6</v>
      </c>
      <c r="C66" s="2">
        <v>2.9</v>
      </c>
      <c r="D66" s="2">
        <v>3.6</v>
      </c>
      <c r="E66" s="2">
        <v>1.3</v>
      </c>
      <c r="F66" s="2" t="s">
        <v>3</v>
      </c>
      <c r="H66" s="5"/>
      <c r="I66" s="8" t="s">
        <v>48</v>
      </c>
      <c r="J66" s="10">
        <v>0.24399999999999991</v>
      </c>
      <c r="K66" s="10">
        <v>1.3259999999999998</v>
      </c>
      <c r="L66" s="10">
        <v>2.0259999999999998</v>
      </c>
      <c r="M66" s="10">
        <v>1.1986666666666672</v>
      </c>
      <c r="O66" s="5"/>
      <c r="Q66" s="15">
        <v>5</v>
      </c>
      <c r="R66" s="2">
        <v>5.5</v>
      </c>
      <c r="S66" s="16">
        <v>6.7</v>
      </c>
      <c r="Z66" s="5"/>
    </row>
    <row r="67" spans="1:26" x14ac:dyDescent="0.25">
      <c r="A67" s="2">
        <v>66</v>
      </c>
      <c r="B67" s="2">
        <v>6.7</v>
      </c>
      <c r="C67" s="2">
        <v>3.1</v>
      </c>
      <c r="D67" s="2">
        <v>4.4000000000000004</v>
      </c>
      <c r="E67" s="2">
        <v>1.4</v>
      </c>
      <c r="F67" s="2" t="s">
        <v>3</v>
      </c>
      <c r="H67" s="5"/>
      <c r="O67" s="5"/>
      <c r="Q67" s="15">
        <v>4.5</v>
      </c>
      <c r="R67" s="2">
        <v>6.1</v>
      </c>
      <c r="S67" s="16">
        <v>6.9</v>
      </c>
      <c r="Z67" s="5"/>
    </row>
    <row r="68" spans="1:26" x14ac:dyDescent="0.25">
      <c r="A68" s="2">
        <v>67</v>
      </c>
      <c r="B68" s="2">
        <v>5.6</v>
      </c>
      <c r="C68" s="2">
        <v>3</v>
      </c>
      <c r="D68" s="2">
        <v>4.5</v>
      </c>
      <c r="E68" s="2">
        <v>1.5</v>
      </c>
      <c r="F68" s="2" t="s">
        <v>3</v>
      </c>
      <c r="H68" s="5"/>
      <c r="O68" s="5"/>
      <c r="Q68" s="15">
        <v>4.4000000000000004</v>
      </c>
      <c r="R68" s="2">
        <v>5.8</v>
      </c>
      <c r="S68" s="16">
        <v>5.8</v>
      </c>
      <c r="Z68" s="5"/>
    </row>
    <row r="69" spans="1:26" x14ac:dyDescent="0.25">
      <c r="A69" s="2">
        <v>68</v>
      </c>
      <c r="B69" s="2">
        <v>5.8</v>
      </c>
      <c r="C69" s="2">
        <v>2.7</v>
      </c>
      <c r="D69" s="2">
        <v>4.0999999999999996</v>
      </c>
      <c r="E69" s="2">
        <v>1</v>
      </c>
      <c r="F69" s="2" t="s">
        <v>3</v>
      </c>
      <c r="H69" s="5"/>
      <c r="I69" s="9" t="s">
        <v>1411</v>
      </c>
      <c r="O69" s="5"/>
      <c r="Q69" s="15">
        <v>5</v>
      </c>
      <c r="R69" s="2">
        <v>5</v>
      </c>
      <c r="S69" s="16">
        <v>6.8</v>
      </c>
      <c r="Z69" s="5"/>
    </row>
    <row r="70" spans="1:26" x14ac:dyDescent="0.25">
      <c r="A70" s="2">
        <v>69</v>
      </c>
      <c r="B70" s="2">
        <v>6.2</v>
      </c>
      <c r="C70" s="2">
        <v>2.2000000000000002</v>
      </c>
      <c r="D70" s="2">
        <v>4.5</v>
      </c>
      <c r="E70" s="2">
        <v>1.5</v>
      </c>
      <c r="F70" s="2" t="s">
        <v>3</v>
      </c>
      <c r="H70" s="5"/>
      <c r="O70" s="5"/>
      <c r="Q70" s="15">
        <v>5.0999999999999996</v>
      </c>
      <c r="R70" s="2">
        <v>5.6</v>
      </c>
      <c r="S70" s="16">
        <v>6.7</v>
      </c>
      <c r="Z70" s="5"/>
    </row>
    <row r="71" spans="1:26" x14ac:dyDescent="0.25">
      <c r="A71" s="2">
        <v>70</v>
      </c>
      <c r="B71" s="2">
        <v>5.6</v>
      </c>
      <c r="C71" s="2">
        <v>2.5</v>
      </c>
      <c r="D71" s="2">
        <v>3.9</v>
      </c>
      <c r="E71" s="2">
        <v>1.1000000000000001</v>
      </c>
      <c r="F71" s="2" t="s">
        <v>3</v>
      </c>
      <c r="H71" s="5"/>
      <c r="I71" s="7" t="s">
        <v>29</v>
      </c>
      <c r="J71" t="s">
        <v>1412</v>
      </c>
      <c r="K71" t="s">
        <v>1413</v>
      </c>
      <c r="O71" s="5"/>
      <c r="Q71" s="15">
        <v>4.8</v>
      </c>
      <c r="R71" s="2">
        <v>5.7</v>
      </c>
      <c r="S71" s="16">
        <v>6.7</v>
      </c>
      <c r="Z71" s="5"/>
    </row>
    <row r="72" spans="1:26" x14ac:dyDescent="0.25">
      <c r="A72" s="2">
        <v>71</v>
      </c>
      <c r="B72" s="2">
        <v>5.9</v>
      </c>
      <c r="C72" s="2">
        <v>3.2</v>
      </c>
      <c r="D72" s="2">
        <v>4.8</v>
      </c>
      <c r="E72" s="2">
        <v>1.8</v>
      </c>
      <c r="F72" s="2" t="s">
        <v>3</v>
      </c>
      <c r="H72" s="5"/>
      <c r="I72" s="8" t="s">
        <v>2</v>
      </c>
      <c r="J72" s="10">
        <v>5.0059999999999993</v>
      </c>
      <c r="K72" s="10">
        <v>0.12176399999999848</v>
      </c>
      <c r="O72" s="5"/>
      <c r="Q72" s="15">
        <v>5.0999999999999996</v>
      </c>
      <c r="R72" s="2">
        <v>5.7</v>
      </c>
      <c r="S72" s="16">
        <v>6.3</v>
      </c>
      <c r="Z72" s="5"/>
    </row>
    <row r="73" spans="1:26" x14ac:dyDescent="0.25">
      <c r="A73" s="2">
        <v>72</v>
      </c>
      <c r="B73" s="2">
        <v>6.1</v>
      </c>
      <c r="C73" s="2">
        <v>2.8</v>
      </c>
      <c r="D73" s="2">
        <v>4</v>
      </c>
      <c r="E73" s="2">
        <v>1.3</v>
      </c>
      <c r="F73" s="2" t="s">
        <v>3</v>
      </c>
      <c r="H73" s="5"/>
      <c r="I73" s="8" t="s">
        <v>3</v>
      </c>
      <c r="J73" s="10">
        <v>5.9359999999999999</v>
      </c>
      <c r="K73" s="10">
        <v>0.26110400000000955</v>
      </c>
      <c r="O73" s="5"/>
      <c r="Q73" s="15">
        <v>4.5999999999999996</v>
      </c>
      <c r="R73" s="2">
        <v>6.2</v>
      </c>
      <c r="S73" s="16">
        <v>6.5</v>
      </c>
      <c r="Z73" s="5"/>
    </row>
    <row r="74" spans="1:26" x14ac:dyDescent="0.25">
      <c r="A74" s="2">
        <v>73</v>
      </c>
      <c r="B74" s="2">
        <v>6.3</v>
      </c>
      <c r="C74" s="2">
        <v>2.5</v>
      </c>
      <c r="D74" s="2">
        <v>4.9000000000000004</v>
      </c>
      <c r="E74" s="2">
        <v>1.5</v>
      </c>
      <c r="F74" s="2" t="s">
        <v>3</v>
      </c>
      <c r="H74" s="5"/>
      <c r="I74" s="8" t="s">
        <v>4</v>
      </c>
      <c r="J74" s="10">
        <v>6.5879999999999983</v>
      </c>
      <c r="K74" s="10">
        <v>0.39625600000003469</v>
      </c>
      <c r="O74" s="5"/>
      <c r="Q74" s="15">
        <v>5.3</v>
      </c>
      <c r="R74" s="2">
        <v>5.0999999999999996</v>
      </c>
      <c r="S74" s="16">
        <v>6.2</v>
      </c>
      <c r="Z74" s="5"/>
    </row>
    <row r="75" spans="1:26" x14ac:dyDescent="0.25">
      <c r="A75" s="2">
        <v>74</v>
      </c>
      <c r="B75" s="2">
        <v>6.1</v>
      </c>
      <c r="C75" s="2">
        <v>2.8</v>
      </c>
      <c r="D75" s="2">
        <v>4.7</v>
      </c>
      <c r="E75" s="2">
        <v>1.2</v>
      </c>
      <c r="F75" s="2" t="s">
        <v>3</v>
      </c>
      <c r="H75" s="5"/>
      <c r="I75" s="8" t="s">
        <v>30</v>
      </c>
      <c r="J75" s="10">
        <v>5.8433333333333346</v>
      </c>
      <c r="K75" s="10">
        <v>0.68112222222219121</v>
      </c>
      <c r="O75" s="5"/>
      <c r="Q75" s="17">
        <v>5</v>
      </c>
      <c r="R75" s="18">
        <v>5.7</v>
      </c>
      <c r="S75" s="19">
        <v>5.9</v>
      </c>
      <c r="Z75" s="5"/>
    </row>
    <row r="76" spans="1:26" x14ac:dyDescent="0.25">
      <c r="A76" s="2">
        <v>75</v>
      </c>
      <c r="B76" s="2">
        <v>6.4</v>
      </c>
      <c r="C76" s="2">
        <v>2.9</v>
      </c>
      <c r="D76" s="2">
        <v>4.3</v>
      </c>
      <c r="E76" s="2">
        <v>1.3</v>
      </c>
      <c r="F76" s="2" t="s">
        <v>3</v>
      </c>
      <c r="H76" s="5"/>
      <c r="O76" s="5"/>
      <c r="Z76" s="5"/>
    </row>
    <row r="77" spans="1:26" x14ac:dyDescent="0.25">
      <c r="A77" s="2">
        <v>76</v>
      </c>
      <c r="B77" s="2">
        <v>6.6</v>
      </c>
      <c r="C77" s="2">
        <v>3</v>
      </c>
      <c r="D77" s="2">
        <v>4.4000000000000004</v>
      </c>
      <c r="E77" s="2">
        <v>1.4</v>
      </c>
      <c r="F77" s="2" t="s">
        <v>3</v>
      </c>
      <c r="H77" s="5"/>
      <c r="O77" s="5"/>
      <c r="Z77" s="5"/>
    </row>
    <row r="78" spans="1:26" x14ac:dyDescent="0.25">
      <c r="A78" s="2">
        <v>77</v>
      </c>
      <c r="B78" s="2">
        <v>6.8</v>
      </c>
      <c r="C78" s="2">
        <v>2.8</v>
      </c>
      <c r="D78" s="2">
        <v>4.8</v>
      </c>
      <c r="E78" s="2">
        <v>1.4</v>
      </c>
      <c r="F78" s="2" t="s">
        <v>3</v>
      </c>
      <c r="H78" s="5"/>
      <c r="O78" s="5"/>
      <c r="Z78" s="5"/>
    </row>
    <row r="79" spans="1:26" x14ac:dyDescent="0.25">
      <c r="A79" s="2">
        <v>78</v>
      </c>
      <c r="B79" s="2">
        <v>6.7</v>
      </c>
      <c r="C79" s="2">
        <v>3</v>
      </c>
      <c r="D79" s="2">
        <v>5</v>
      </c>
      <c r="E79" s="2">
        <v>1.7</v>
      </c>
      <c r="F79" s="2" t="s">
        <v>3</v>
      </c>
    </row>
    <row r="80" spans="1:26" x14ac:dyDescent="0.25">
      <c r="A80" s="2">
        <v>79</v>
      </c>
      <c r="B80" s="2">
        <v>6</v>
      </c>
      <c r="C80" s="2">
        <v>2.9</v>
      </c>
      <c r="D80" s="2">
        <v>4.5</v>
      </c>
      <c r="E80" s="2">
        <v>1.5</v>
      </c>
      <c r="F80" s="2" t="s">
        <v>3</v>
      </c>
    </row>
    <row r="81" spans="1:6" x14ac:dyDescent="0.25">
      <c r="A81" s="2">
        <v>80</v>
      </c>
      <c r="B81" s="2">
        <v>5.7</v>
      </c>
      <c r="C81" s="2">
        <v>2.6</v>
      </c>
      <c r="D81" s="2">
        <v>3.5</v>
      </c>
      <c r="E81" s="2">
        <v>1</v>
      </c>
      <c r="F81" s="2" t="s">
        <v>3</v>
      </c>
    </row>
    <row r="82" spans="1:6" x14ac:dyDescent="0.25">
      <c r="A82" s="2">
        <v>81</v>
      </c>
      <c r="B82" s="2">
        <v>5.5</v>
      </c>
      <c r="C82" s="2">
        <v>2.4</v>
      </c>
      <c r="D82" s="2">
        <v>3.8</v>
      </c>
      <c r="E82" s="2">
        <v>1.1000000000000001</v>
      </c>
      <c r="F82" s="2" t="s">
        <v>3</v>
      </c>
    </row>
    <row r="83" spans="1:6" x14ac:dyDescent="0.25">
      <c r="A83" s="2">
        <v>82</v>
      </c>
      <c r="B83" s="2">
        <v>5.5</v>
      </c>
      <c r="C83" s="2">
        <v>2.4</v>
      </c>
      <c r="D83" s="2">
        <v>3.7</v>
      </c>
      <c r="E83" s="2">
        <v>1</v>
      </c>
      <c r="F83" s="2" t="s">
        <v>3</v>
      </c>
    </row>
    <row r="84" spans="1:6" x14ac:dyDescent="0.25">
      <c r="A84" s="2">
        <v>83</v>
      </c>
      <c r="B84" s="2">
        <v>5.8</v>
      </c>
      <c r="C84" s="2">
        <v>2.7</v>
      </c>
      <c r="D84" s="2">
        <v>3.9</v>
      </c>
      <c r="E84" s="2">
        <v>1.2</v>
      </c>
      <c r="F84" s="2" t="s">
        <v>3</v>
      </c>
    </row>
    <row r="85" spans="1:6" x14ac:dyDescent="0.25">
      <c r="A85" s="2">
        <v>84</v>
      </c>
      <c r="B85" s="2">
        <v>6</v>
      </c>
      <c r="C85" s="2">
        <v>2.7</v>
      </c>
      <c r="D85" s="2">
        <v>5.0999999999999996</v>
      </c>
      <c r="E85" s="2">
        <v>1.6</v>
      </c>
      <c r="F85" s="2" t="s">
        <v>3</v>
      </c>
    </row>
    <row r="86" spans="1:6" x14ac:dyDescent="0.25">
      <c r="A86" s="2">
        <v>85</v>
      </c>
      <c r="B86" s="2">
        <v>5.4</v>
      </c>
      <c r="C86" s="2">
        <v>3</v>
      </c>
      <c r="D86" s="2">
        <v>4.5</v>
      </c>
      <c r="E86" s="2">
        <v>1.5</v>
      </c>
      <c r="F86" s="2" t="s">
        <v>3</v>
      </c>
    </row>
    <row r="87" spans="1:6" x14ac:dyDescent="0.25">
      <c r="A87" s="2">
        <v>86</v>
      </c>
      <c r="B87" s="2">
        <v>6</v>
      </c>
      <c r="C87" s="2">
        <v>3.4</v>
      </c>
      <c r="D87" s="2">
        <v>4.5</v>
      </c>
      <c r="E87" s="2">
        <v>1.6</v>
      </c>
      <c r="F87" s="2" t="s">
        <v>3</v>
      </c>
    </row>
    <row r="88" spans="1:6" x14ac:dyDescent="0.25">
      <c r="A88" s="2">
        <v>87</v>
      </c>
      <c r="B88" s="2">
        <v>6.7</v>
      </c>
      <c r="C88" s="2">
        <v>3.1</v>
      </c>
      <c r="D88" s="2">
        <v>4.7</v>
      </c>
      <c r="E88" s="2">
        <v>1.5</v>
      </c>
      <c r="F88" s="2" t="s">
        <v>3</v>
      </c>
    </row>
    <row r="89" spans="1:6" x14ac:dyDescent="0.25">
      <c r="A89" s="2">
        <v>88</v>
      </c>
      <c r="B89" s="2">
        <v>6.3</v>
      </c>
      <c r="C89" s="2">
        <v>2.2999999999999998</v>
      </c>
      <c r="D89" s="2">
        <v>4.4000000000000004</v>
      </c>
      <c r="E89" s="2">
        <v>1.3</v>
      </c>
      <c r="F89" s="2" t="s">
        <v>3</v>
      </c>
    </row>
    <row r="90" spans="1:6" x14ac:dyDescent="0.25">
      <c r="A90" s="2">
        <v>89</v>
      </c>
      <c r="B90" s="2">
        <v>5.6</v>
      </c>
      <c r="C90" s="2">
        <v>3</v>
      </c>
      <c r="D90" s="2">
        <v>4.0999999999999996</v>
      </c>
      <c r="E90" s="2">
        <v>1.3</v>
      </c>
      <c r="F90" s="2" t="s">
        <v>3</v>
      </c>
    </row>
    <row r="91" spans="1:6" x14ac:dyDescent="0.25">
      <c r="A91" s="2">
        <v>90</v>
      </c>
      <c r="B91" s="2">
        <v>5.5</v>
      </c>
      <c r="C91" s="2">
        <v>2.5</v>
      </c>
      <c r="D91" s="2">
        <v>4</v>
      </c>
      <c r="E91" s="2">
        <v>1.3</v>
      </c>
      <c r="F91" s="2" t="s">
        <v>3</v>
      </c>
    </row>
    <row r="92" spans="1:6" x14ac:dyDescent="0.25">
      <c r="A92" s="2">
        <v>91</v>
      </c>
      <c r="B92" s="2">
        <v>5.5</v>
      </c>
      <c r="C92" s="2">
        <v>2.6</v>
      </c>
      <c r="D92" s="2">
        <v>4.4000000000000004</v>
      </c>
      <c r="E92" s="2">
        <v>1.2</v>
      </c>
      <c r="F92" s="2" t="s">
        <v>3</v>
      </c>
    </row>
    <row r="93" spans="1:6" x14ac:dyDescent="0.25">
      <c r="A93" s="2">
        <v>92</v>
      </c>
      <c r="B93" s="2">
        <v>6.1</v>
      </c>
      <c r="C93" s="2">
        <v>3</v>
      </c>
      <c r="D93" s="2">
        <v>4.5999999999999996</v>
      </c>
      <c r="E93" s="2">
        <v>1.4</v>
      </c>
      <c r="F93" s="2" t="s">
        <v>3</v>
      </c>
    </row>
    <row r="94" spans="1:6" x14ac:dyDescent="0.25">
      <c r="A94" s="2">
        <v>93</v>
      </c>
      <c r="B94" s="2">
        <v>5.8</v>
      </c>
      <c r="C94" s="2">
        <v>2.6</v>
      </c>
      <c r="D94" s="2">
        <v>4</v>
      </c>
      <c r="E94" s="2">
        <v>1.2</v>
      </c>
      <c r="F94" s="2" t="s">
        <v>3</v>
      </c>
    </row>
    <row r="95" spans="1:6" x14ac:dyDescent="0.25">
      <c r="A95" s="2">
        <v>94</v>
      </c>
      <c r="B95" s="2">
        <v>5</v>
      </c>
      <c r="C95" s="2">
        <v>2.2999999999999998</v>
      </c>
      <c r="D95" s="2">
        <v>3.3</v>
      </c>
      <c r="E95" s="2">
        <v>1</v>
      </c>
      <c r="F95" s="2" t="s">
        <v>3</v>
      </c>
    </row>
    <row r="96" spans="1:6" x14ac:dyDescent="0.25">
      <c r="A96" s="2">
        <v>95</v>
      </c>
      <c r="B96" s="2">
        <v>5.6</v>
      </c>
      <c r="C96" s="2">
        <v>2.7</v>
      </c>
      <c r="D96" s="2">
        <v>4.2</v>
      </c>
      <c r="E96" s="2">
        <v>1.3</v>
      </c>
      <c r="F96" s="2" t="s">
        <v>3</v>
      </c>
    </row>
    <row r="97" spans="1:6" x14ac:dyDescent="0.25">
      <c r="A97" s="2">
        <v>96</v>
      </c>
      <c r="B97" s="2">
        <v>5.7</v>
      </c>
      <c r="C97" s="2">
        <v>3</v>
      </c>
      <c r="D97" s="2">
        <v>4.2</v>
      </c>
      <c r="E97" s="2">
        <v>1.2</v>
      </c>
      <c r="F97" s="2" t="s">
        <v>3</v>
      </c>
    </row>
    <row r="98" spans="1:6" x14ac:dyDescent="0.25">
      <c r="A98" s="2">
        <v>97</v>
      </c>
      <c r="B98" s="2">
        <v>5.7</v>
      </c>
      <c r="C98" s="2">
        <v>2.9</v>
      </c>
      <c r="D98" s="2">
        <v>4.2</v>
      </c>
      <c r="E98" s="2">
        <v>1.3</v>
      </c>
      <c r="F98" s="2" t="s">
        <v>3</v>
      </c>
    </row>
    <row r="99" spans="1:6" x14ac:dyDescent="0.25">
      <c r="A99" s="2">
        <v>98</v>
      </c>
      <c r="B99" s="2">
        <v>6.2</v>
      </c>
      <c r="C99" s="2">
        <v>2.9</v>
      </c>
      <c r="D99" s="2">
        <v>4.3</v>
      </c>
      <c r="E99" s="2">
        <v>1.3</v>
      </c>
      <c r="F99" s="2" t="s">
        <v>3</v>
      </c>
    </row>
    <row r="100" spans="1:6" x14ac:dyDescent="0.25">
      <c r="A100" s="2">
        <v>99</v>
      </c>
      <c r="B100" s="2">
        <v>5.0999999999999996</v>
      </c>
      <c r="C100" s="2">
        <v>2.5</v>
      </c>
      <c r="D100" s="2">
        <v>3</v>
      </c>
      <c r="E100" s="2">
        <v>1.1000000000000001</v>
      </c>
      <c r="F100" s="2" t="s">
        <v>3</v>
      </c>
    </row>
    <row r="101" spans="1:6" x14ac:dyDescent="0.25">
      <c r="A101" s="2">
        <v>100</v>
      </c>
      <c r="B101" s="2">
        <v>5.7</v>
      </c>
      <c r="C101" s="2">
        <v>2.8</v>
      </c>
      <c r="D101" s="2">
        <v>4.0999999999999996</v>
      </c>
      <c r="E101" s="2">
        <v>1.3</v>
      </c>
      <c r="F101" s="2" t="s">
        <v>3</v>
      </c>
    </row>
    <row r="102" spans="1:6" x14ac:dyDescent="0.25">
      <c r="A102" s="2">
        <v>101</v>
      </c>
      <c r="B102" s="2">
        <v>6.3</v>
      </c>
      <c r="C102" s="2">
        <v>3.3</v>
      </c>
      <c r="D102" s="2">
        <v>6</v>
      </c>
      <c r="E102" s="2">
        <v>2.5</v>
      </c>
      <c r="F102" s="2" t="s">
        <v>4</v>
      </c>
    </row>
    <row r="103" spans="1:6" x14ac:dyDescent="0.25">
      <c r="A103" s="2">
        <v>102</v>
      </c>
      <c r="B103" s="2">
        <v>5.8</v>
      </c>
      <c r="C103" s="2">
        <v>2.7</v>
      </c>
      <c r="D103" s="2">
        <v>5.0999999999999996</v>
      </c>
      <c r="E103" s="2">
        <v>1.9</v>
      </c>
      <c r="F103" s="2" t="s">
        <v>4</v>
      </c>
    </row>
    <row r="104" spans="1:6" x14ac:dyDescent="0.25">
      <c r="A104" s="2">
        <v>103</v>
      </c>
      <c r="B104" s="2">
        <v>7.1</v>
      </c>
      <c r="C104" s="2">
        <v>3</v>
      </c>
      <c r="D104" s="2">
        <v>5.9</v>
      </c>
      <c r="E104" s="2">
        <v>2.1</v>
      </c>
      <c r="F104" s="2" t="s">
        <v>4</v>
      </c>
    </row>
    <row r="105" spans="1:6" x14ac:dyDescent="0.25">
      <c r="A105" s="2">
        <v>104</v>
      </c>
      <c r="B105" s="2">
        <v>6.3</v>
      </c>
      <c r="C105" s="2">
        <v>2.9</v>
      </c>
      <c r="D105" s="2">
        <v>5.6</v>
      </c>
      <c r="E105" s="2">
        <v>1.8</v>
      </c>
      <c r="F105" s="2" t="s">
        <v>4</v>
      </c>
    </row>
    <row r="106" spans="1:6" x14ac:dyDescent="0.25">
      <c r="A106" s="2">
        <v>105</v>
      </c>
      <c r="B106" s="2">
        <v>6.5</v>
      </c>
      <c r="C106" s="2">
        <v>3</v>
      </c>
      <c r="D106" s="2">
        <v>5.8</v>
      </c>
      <c r="E106" s="2">
        <v>2.2000000000000002</v>
      </c>
      <c r="F106" s="2" t="s">
        <v>4</v>
      </c>
    </row>
    <row r="107" spans="1:6" x14ac:dyDescent="0.25">
      <c r="A107" s="2">
        <v>106</v>
      </c>
      <c r="B107" s="2">
        <v>7.6</v>
      </c>
      <c r="C107" s="2">
        <v>3</v>
      </c>
      <c r="D107" s="2">
        <v>6.6</v>
      </c>
      <c r="E107" s="2">
        <v>2.1</v>
      </c>
      <c r="F107" s="2" t="s">
        <v>4</v>
      </c>
    </row>
    <row r="108" spans="1:6" x14ac:dyDescent="0.25">
      <c r="A108" s="2">
        <v>107</v>
      </c>
      <c r="B108" s="2">
        <v>4.9000000000000004</v>
      </c>
      <c r="C108" s="2">
        <v>2.5</v>
      </c>
      <c r="D108" s="2">
        <v>4.5</v>
      </c>
      <c r="E108" s="2">
        <v>1.7</v>
      </c>
      <c r="F108" s="2" t="s">
        <v>4</v>
      </c>
    </row>
    <row r="109" spans="1:6" x14ac:dyDescent="0.25">
      <c r="A109" s="2">
        <v>108</v>
      </c>
      <c r="B109" s="2">
        <v>7.3</v>
      </c>
      <c r="C109" s="2">
        <v>2.9</v>
      </c>
      <c r="D109" s="2">
        <v>6.3</v>
      </c>
      <c r="E109" s="2">
        <v>1.8</v>
      </c>
      <c r="F109" s="2" t="s">
        <v>4</v>
      </c>
    </row>
    <row r="110" spans="1:6" x14ac:dyDescent="0.25">
      <c r="A110" s="2">
        <v>109</v>
      </c>
      <c r="B110" s="2">
        <v>6.7</v>
      </c>
      <c r="C110" s="2">
        <v>2.5</v>
      </c>
      <c r="D110" s="2">
        <v>5.8</v>
      </c>
      <c r="E110" s="2">
        <v>1.8</v>
      </c>
      <c r="F110" s="2" t="s">
        <v>4</v>
      </c>
    </row>
    <row r="111" spans="1:6" x14ac:dyDescent="0.25">
      <c r="A111" s="2">
        <v>110</v>
      </c>
      <c r="B111" s="2">
        <v>7.2</v>
      </c>
      <c r="C111" s="2">
        <v>3.6</v>
      </c>
      <c r="D111" s="2">
        <v>6.1</v>
      </c>
      <c r="E111" s="2">
        <v>2.5</v>
      </c>
      <c r="F111" s="2" t="s">
        <v>4</v>
      </c>
    </row>
    <row r="112" spans="1:6" x14ac:dyDescent="0.25">
      <c r="A112" s="2">
        <v>111</v>
      </c>
      <c r="B112" s="2">
        <v>6.5</v>
      </c>
      <c r="C112" s="2">
        <v>3.2</v>
      </c>
      <c r="D112" s="2">
        <v>5.0999999999999996</v>
      </c>
      <c r="E112" s="2">
        <v>2</v>
      </c>
      <c r="F112" s="2" t="s">
        <v>4</v>
      </c>
    </row>
    <row r="113" spans="1:6" x14ac:dyDescent="0.25">
      <c r="A113" s="2">
        <v>112</v>
      </c>
      <c r="B113" s="2">
        <v>6.4</v>
      </c>
      <c r="C113" s="2">
        <v>2.7</v>
      </c>
      <c r="D113" s="2">
        <v>5.3</v>
      </c>
      <c r="E113" s="2">
        <v>1.9</v>
      </c>
      <c r="F113" s="2" t="s">
        <v>4</v>
      </c>
    </row>
    <row r="114" spans="1:6" x14ac:dyDescent="0.25">
      <c r="A114" s="2">
        <v>113</v>
      </c>
      <c r="B114" s="2">
        <v>6.8</v>
      </c>
      <c r="C114" s="2">
        <v>3</v>
      </c>
      <c r="D114" s="2">
        <v>5.5</v>
      </c>
      <c r="E114" s="2">
        <v>2.1</v>
      </c>
      <c r="F114" s="2" t="s">
        <v>4</v>
      </c>
    </row>
    <row r="115" spans="1:6" x14ac:dyDescent="0.25">
      <c r="A115" s="2">
        <v>114</v>
      </c>
      <c r="B115" s="2">
        <v>5.7</v>
      </c>
      <c r="C115" s="2">
        <v>2.5</v>
      </c>
      <c r="D115" s="2">
        <v>5</v>
      </c>
      <c r="E115" s="2">
        <v>2</v>
      </c>
      <c r="F115" s="2" t="s">
        <v>4</v>
      </c>
    </row>
    <row r="116" spans="1:6" x14ac:dyDescent="0.25">
      <c r="A116" s="2">
        <v>115</v>
      </c>
      <c r="B116" s="2">
        <v>5.8</v>
      </c>
      <c r="C116" s="2">
        <v>2.8</v>
      </c>
      <c r="D116" s="2">
        <v>5.0999999999999996</v>
      </c>
      <c r="E116" s="2">
        <v>2.4</v>
      </c>
      <c r="F116" s="2" t="s">
        <v>4</v>
      </c>
    </row>
    <row r="117" spans="1:6" x14ac:dyDescent="0.25">
      <c r="A117" s="2">
        <v>116</v>
      </c>
      <c r="B117" s="2">
        <v>6.4</v>
      </c>
      <c r="C117" s="2">
        <v>3.2</v>
      </c>
      <c r="D117" s="2">
        <v>5.3</v>
      </c>
      <c r="E117" s="2">
        <v>2.2999999999999998</v>
      </c>
      <c r="F117" s="2" t="s">
        <v>4</v>
      </c>
    </row>
    <row r="118" spans="1:6" x14ac:dyDescent="0.25">
      <c r="A118" s="2">
        <v>117</v>
      </c>
      <c r="B118" s="2">
        <v>6.5</v>
      </c>
      <c r="C118" s="2">
        <v>3</v>
      </c>
      <c r="D118" s="2">
        <v>5.5</v>
      </c>
      <c r="E118" s="2">
        <v>1.8</v>
      </c>
      <c r="F118" s="2" t="s">
        <v>4</v>
      </c>
    </row>
    <row r="119" spans="1:6" x14ac:dyDescent="0.25">
      <c r="A119" s="2">
        <v>118</v>
      </c>
      <c r="B119" s="2">
        <v>7.7</v>
      </c>
      <c r="C119" s="2">
        <v>3.8</v>
      </c>
      <c r="D119" s="2">
        <v>6.7</v>
      </c>
      <c r="E119" s="2">
        <v>2.2000000000000002</v>
      </c>
      <c r="F119" s="2" t="s">
        <v>4</v>
      </c>
    </row>
    <row r="120" spans="1:6" x14ac:dyDescent="0.25">
      <c r="A120" s="2">
        <v>119</v>
      </c>
      <c r="B120" s="2">
        <v>7.7</v>
      </c>
      <c r="C120" s="2">
        <v>2.6</v>
      </c>
      <c r="D120" s="2">
        <v>6.9</v>
      </c>
      <c r="E120" s="2">
        <v>2.2999999999999998</v>
      </c>
      <c r="F120" s="2" t="s">
        <v>4</v>
      </c>
    </row>
    <row r="121" spans="1:6" x14ac:dyDescent="0.25">
      <c r="A121" s="2">
        <v>120</v>
      </c>
      <c r="B121" s="2">
        <v>6</v>
      </c>
      <c r="C121" s="2">
        <v>2.2000000000000002</v>
      </c>
      <c r="D121" s="2">
        <v>5</v>
      </c>
      <c r="E121" s="2">
        <v>1.5</v>
      </c>
      <c r="F121" s="2" t="s">
        <v>4</v>
      </c>
    </row>
    <row r="122" spans="1:6" x14ac:dyDescent="0.25">
      <c r="A122" s="2">
        <v>121</v>
      </c>
      <c r="B122" s="2">
        <v>6.9</v>
      </c>
      <c r="C122" s="2">
        <v>3.2</v>
      </c>
      <c r="D122" s="2">
        <v>5.7</v>
      </c>
      <c r="E122" s="2">
        <v>2.2999999999999998</v>
      </c>
      <c r="F122" s="2" t="s">
        <v>4</v>
      </c>
    </row>
    <row r="123" spans="1:6" x14ac:dyDescent="0.25">
      <c r="A123" s="2">
        <v>122</v>
      </c>
      <c r="B123" s="2">
        <v>5.6</v>
      </c>
      <c r="C123" s="2">
        <v>2.8</v>
      </c>
      <c r="D123" s="2">
        <v>4.9000000000000004</v>
      </c>
      <c r="E123" s="2">
        <v>2</v>
      </c>
      <c r="F123" s="2" t="s">
        <v>4</v>
      </c>
    </row>
    <row r="124" spans="1:6" x14ac:dyDescent="0.25">
      <c r="A124" s="2">
        <v>123</v>
      </c>
      <c r="B124" s="2">
        <v>7.7</v>
      </c>
      <c r="C124" s="2">
        <v>2.8</v>
      </c>
      <c r="D124" s="2">
        <v>6.7</v>
      </c>
      <c r="E124" s="2">
        <v>2</v>
      </c>
      <c r="F124" s="2" t="s">
        <v>4</v>
      </c>
    </row>
    <row r="125" spans="1:6" x14ac:dyDescent="0.25">
      <c r="A125" s="2">
        <v>124</v>
      </c>
      <c r="B125" s="2">
        <v>6.3</v>
      </c>
      <c r="C125" s="2">
        <v>2.7</v>
      </c>
      <c r="D125" s="2">
        <v>4.9000000000000004</v>
      </c>
      <c r="E125" s="2">
        <v>1.8</v>
      </c>
      <c r="F125" s="2" t="s">
        <v>4</v>
      </c>
    </row>
    <row r="126" spans="1:6" x14ac:dyDescent="0.25">
      <c r="A126" s="2">
        <v>125</v>
      </c>
      <c r="B126" s="2">
        <v>6.7</v>
      </c>
      <c r="C126" s="2">
        <v>3.3</v>
      </c>
      <c r="D126" s="2">
        <v>5.7</v>
      </c>
      <c r="E126" s="2">
        <v>2.1</v>
      </c>
      <c r="F126" s="2" t="s">
        <v>4</v>
      </c>
    </row>
    <row r="127" spans="1:6" x14ac:dyDescent="0.25">
      <c r="A127" s="2">
        <v>126</v>
      </c>
      <c r="B127" s="2">
        <v>7.2</v>
      </c>
      <c r="C127" s="2">
        <v>3.2</v>
      </c>
      <c r="D127" s="2">
        <v>6</v>
      </c>
      <c r="E127" s="2">
        <v>1.8</v>
      </c>
      <c r="F127" s="2" t="s">
        <v>4</v>
      </c>
    </row>
    <row r="128" spans="1:6" x14ac:dyDescent="0.25">
      <c r="A128" s="2">
        <v>127</v>
      </c>
      <c r="B128" s="2">
        <v>6.2</v>
      </c>
      <c r="C128" s="2">
        <v>2.8</v>
      </c>
      <c r="D128" s="2">
        <v>4.8</v>
      </c>
      <c r="E128" s="2">
        <v>1.8</v>
      </c>
      <c r="F128" s="2" t="s">
        <v>4</v>
      </c>
    </row>
    <row r="129" spans="1:6" x14ac:dyDescent="0.25">
      <c r="A129" s="2">
        <v>128</v>
      </c>
      <c r="B129" s="2">
        <v>6.1</v>
      </c>
      <c r="C129" s="2">
        <v>3</v>
      </c>
      <c r="D129" s="2">
        <v>4.9000000000000004</v>
      </c>
      <c r="E129" s="2">
        <v>1.8</v>
      </c>
      <c r="F129" s="2" t="s">
        <v>4</v>
      </c>
    </row>
    <row r="130" spans="1:6" x14ac:dyDescent="0.25">
      <c r="A130" s="2">
        <v>129</v>
      </c>
      <c r="B130" s="2">
        <v>6.4</v>
      </c>
      <c r="C130" s="2">
        <v>2.8</v>
      </c>
      <c r="D130" s="2">
        <v>5.6</v>
      </c>
      <c r="E130" s="2">
        <v>2.1</v>
      </c>
      <c r="F130" s="2" t="s">
        <v>4</v>
      </c>
    </row>
    <row r="131" spans="1:6" x14ac:dyDescent="0.25">
      <c r="A131" s="2">
        <v>130</v>
      </c>
      <c r="B131" s="2">
        <v>7.2</v>
      </c>
      <c r="C131" s="2">
        <v>3</v>
      </c>
      <c r="D131" s="2">
        <v>5.8</v>
      </c>
      <c r="E131" s="2">
        <v>1.6</v>
      </c>
      <c r="F131" s="2" t="s">
        <v>4</v>
      </c>
    </row>
    <row r="132" spans="1:6" x14ac:dyDescent="0.25">
      <c r="A132" s="2">
        <v>131</v>
      </c>
      <c r="B132" s="2">
        <v>7.4</v>
      </c>
      <c r="C132" s="2">
        <v>2.8</v>
      </c>
      <c r="D132" s="2">
        <v>6.1</v>
      </c>
      <c r="E132" s="2">
        <v>1.9</v>
      </c>
      <c r="F132" s="2" t="s">
        <v>4</v>
      </c>
    </row>
    <row r="133" spans="1:6" x14ac:dyDescent="0.25">
      <c r="A133" s="2">
        <v>132</v>
      </c>
      <c r="B133" s="2">
        <v>7.9</v>
      </c>
      <c r="C133" s="2">
        <v>3.8</v>
      </c>
      <c r="D133" s="2">
        <v>6.4</v>
      </c>
      <c r="E133" s="2">
        <v>2</v>
      </c>
      <c r="F133" s="2" t="s">
        <v>4</v>
      </c>
    </row>
    <row r="134" spans="1:6" x14ac:dyDescent="0.25">
      <c r="A134" s="2">
        <v>133</v>
      </c>
      <c r="B134" s="2">
        <v>6.4</v>
      </c>
      <c r="C134" s="2">
        <v>2.8</v>
      </c>
      <c r="D134" s="2">
        <v>5.6</v>
      </c>
      <c r="E134" s="2">
        <v>2.2000000000000002</v>
      </c>
      <c r="F134" s="2" t="s">
        <v>4</v>
      </c>
    </row>
    <row r="135" spans="1:6" x14ac:dyDescent="0.25">
      <c r="A135" s="2">
        <v>134</v>
      </c>
      <c r="B135" s="2">
        <v>6.3</v>
      </c>
      <c r="C135" s="2">
        <v>2.8</v>
      </c>
      <c r="D135" s="2">
        <v>5.0999999999999996</v>
      </c>
      <c r="E135" s="2">
        <v>1.5</v>
      </c>
      <c r="F135" s="2" t="s">
        <v>4</v>
      </c>
    </row>
    <row r="136" spans="1:6" x14ac:dyDescent="0.25">
      <c r="A136" s="2">
        <v>135</v>
      </c>
      <c r="B136" s="2">
        <v>6.1</v>
      </c>
      <c r="C136" s="2">
        <v>2.6</v>
      </c>
      <c r="D136" s="2">
        <v>5.6</v>
      </c>
      <c r="E136" s="2">
        <v>1.4</v>
      </c>
      <c r="F136" s="2" t="s">
        <v>4</v>
      </c>
    </row>
    <row r="137" spans="1:6" x14ac:dyDescent="0.25">
      <c r="A137" s="2">
        <v>136</v>
      </c>
      <c r="B137" s="2">
        <v>7.7</v>
      </c>
      <c r="C137" s="2">
        <v>3</v>
      </c>
      <c r="D137" s="2">
        <v>6.1</v>
      </c>
      <c r="E137" s="2">
        <v>2.2999999999999998</v>
      </c>
      <c r="F137" s="2" t="s">
        <v>4</v>
      </c>
    </row>
    <row r="138" spans="1:6" x14ac:dyDescent="0.25">
      <c r="A138" s="2">
        <v>137</v>
      </c>
      <c r="B138" s="2">
        <v>6.3</v>
      </c>
      <c r="C138" s="2">
        <v>3.4</v>
      </c>
      <c r="D138" s="2">
        <v>5.6</v>
      </c>
      <c r="E138" s="2">
        <v>2.4</v>
      </c>
      <c r="F138" s="2" t="s">
        <v>4</v>
      </c>
    </row>
    <row r="139" spans="1:6" x14ac:dyDescent="0.25">
      <c r="A139" s="2">
        <v>138</v>
      </c>
      <c r="B139" s="2">
        <v>6.4</v>
      </c>
      <c r="C139" s="2">
        <v>3.1</v>
      </c>
      <c r="D139" s="2">
        <v>5.5</v>
      </c>
      <c r="E139" s="2">
        <v>1.8</v>
      </c>
      <c r="F139" s="2" t="s">
        <v>4</v>
      </c>
    </row>
    <row r="140" spans="1:6" x14ac:dyDescent="0.25">
      <c r="A140" s="2">
        <v>139</v>
      </c>
      <c r="B140" s="2">
        <v>6</v>
      </c>
      <c r="C140" s="2">
        <v>3</v>
      </c>
      <c r="D140" s="2">
        <v>4.8</v>
      </c>
      <c r="E140" s="2">
        <v>1.8</v>
      </c>
      <c r="F140" s="2" t="s">
        <v>4</v>
      </c>
    </row>
    <row r="141" spans="1:6" x14ac:dyDescent="0.25">
      <c r="A141" s="2">
        <v>140</v>
      </c>
      <c r="B141" s="2">
        <v>6.9</v>
      </c>
      <c r="C141" s="2">
        <v>3.1</v>
      </c>
      <c r="D141" s="2">
        <v>5.4</v>
      </c>
      <c r="E141" s="2">
        <v>2.1</v>
      </c>
      <c r="F141" s="2" t="s">
        <v>4</v>
      </c>
    </row>
    <row r="142" spans="1:6" x14ac:dyDescent="0.25">
      <c r="A142" s="2">
        <v>141</v>
      </c>
      <c r="B142" s="2">
        <v>6.7</v>
      </c>
      <c r="C142" s="2">
        <v>3.1</v>
      </c>
      <c r="D142" s="2">
        <v>5.6</v>
      </c>
      <c r="E142" s="2">
        <v>2.4</v>
      </c>
      <c r="F142" s="2" t="s">
        <v>4</v>
      </c>
    </row>
    <row r="143" spans="1:6" x14ac:dyDescent="0.25">
      <c r="A143" s="2">
        <v>142</v>
      </c>
      <c r="B143" s="2">
        <v>6.9</v>
      </c>
      <c r="C143" s="2">
        <v>3.1</v>
      </c>
      <c r="D143" s="2">
        <v>5.0999999999999996</v>
      </c>
      <c r="E143" s="2">
        <v>2.2999999999999998</v>
      </c>
      <c r="F143" s="2" t="s">
        <v>4</v>
      </c>
    </row>
    <row r="144" spans="1:6" x14ac:dyDescent="0.25">
      <c r="A144" s="2">
        <v>143</v>
      </c>
      <c r="B144" s="2">
        <v>5.8</v>
      </c>
      <c r="C144" s="2">
        <v>2.7</v>
      </c>
      <c r="D144" s="2">
        <v>5.0999999999999996</v>
      </c>
      <c r="E144" s="2">
        <v>1.9</v>
      </c>
      <c r="F144" s="2" t="s">
        <v>4</v>
      </c>
    </row>
    <row r="145" spans="1:6" x14ac:dyDescent="0.25">
      <c r="A145" s="2">
        <v>144</v>
      </c>
      <c r="B145" s="2">
        <v>6.8</v>
      </c>
      <c r="C145" s="2">
        <v>3.2</v>
      </c>
      <c r="D145" s="2">
        <v>5.9</v>
      </c>
      <c r="E145" s="2">
        <v>2.2999999999999998</v>
      </c>
      <c r="F145" s="2" t="s">
        <v>4</v>
      </c>
    </row>
    <row r="146" spans="1:6" x14ac:dyDescent="0.25">
      <c r="A146" s="2">
        <v>145</v>
      </c>
      <c r="B146" s="2">
        <v>6.7</v>
      </c>
      <c r="C146" s="2">
        <v>3.3</v>
      </c>
      <c r="D146" s="2">
        <v>5.7</v>
      </c>
      <c r="E146" s="2">
        <v>2.5</v>
      </c>
      <c r="F146" s="2" t="s">
        <v>4</v>
      </c>
    </row>
    <row r="147" spans="1:6" x14ac:dyDescent="0.25">
      <c r="A147" s="2">
        <v>146</v>
      </c>
      <c r="B147" s="2">
        <v>6.7</v>
      </c>
      <c r="C147" s="2">
        <v>3</v>
      </c>
      <c r="D147" s="2">
        <v>5.2</v>
      </c>
      <c r="E147" s="2">
        <v>2.2999999999999998</v>
      </c>
      <c r="F147" s="2" t="s">
        <v>4</v>
      </c>
    </row>
    <row r="148" spans="1:6" x14ac:dyDescent="0.25">
      <c r="A148" s="2">
        <v>147</v>
      </c>
      <c r="B148" s="2">
        <v>6.3</v>
      </c>
      <c r="C148" s="2">
        <v>2.5</v>
      </c>
      <c r="D148" s="2">
        <v>5</v>
      </c>
      <c r="E148" s="2">
        <v>1.9</v>
      </c>
      <c r="F148" s="2" t="s">
        <v>4</v>
      </c>
    </row>
    <row r="149" spans="1:6" x14ac:dyDescent="0.25">
      <c r="A149" s="2">
        <v>148</v>
      </c>
      <c r="B149" s="2">
        <v>6.5</v>
      </c>
      <c r="C149" s="2">
        <v>3</v>
      </c>
      <c r="D149" s="2">
        <v>5.2</v>
      </c>
      <c r="E149" s="2">
        <v>2</v>
      </c>
      <c r="F149" s="2" t="s">
        <v>4</v>
      </c>
    </row>
    <row r="150" spans="1:6" x14ac:dyDescent="0.25">
      <c r="A150" s="2">
        <v>149</v>
      </c>
      <c r="B150" s="2">
        <v>6.2</v>
      </c>
      <c r="C150" s="2">
        <v>3.4</v>
      </c>
      <c r="D150" s="2">
        <v>5.4</v>
      </c>
      <c r="E150" s="2">
        <v>2.2999999999999998</v>
      </c>
      <c r="F150" s="2" t="s">
        <v>4</v>
      </c>
    </row>
    <row r="151" spans="1:6" x14ac:dyDescent="0.25">
      <c r="A151" s="2">
        <v>150</v>
      </c>
      <c r="B151" s="2">
        <v>5.9</v>
      </c>
      <c r="C151" s="2">
        <v>3</v>
      </c>
      <c r="D151" s="2">
        <v>5.0999999999999996</v>
      </c>
      <c r="E151" s="2">
        <v>1.8</v>
      </c>
      <c r="F151" s="2" t="s">
        <v>4</v>
      </c>
    </row>
  </sheetData>
  <mergeCells count="2">
    <mergeCell ref="Q24:S24"/>
    <mergeCell ref="P21:X22"/>
  </mergeCells>
  <phoneticPr fontId="18" type="noConversion"/>
  <conditionalFormatting sqref="AC61:AC62 AD62 AC63:AE64 AF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1:AC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7FCA-E541-4A60-A48B-1F34EFD6CCE6}">
  <dimension ref="A1:AJ1314"/>
  <sheetViews>
    <sheetView workbookViewId="0">
      <pane xSplit="6" ySplit="1" topLeftCell="Z2" activePane="bottomRight" state="frozen"/>
      <selection pane="topRight" activeCell="G1" sqref="G1"/>
      <selection pane="bottomLeft" activeCell="A2" sqref="A2"/>
      <selection pane="bottomRight" activeCell="AA17" sqref="AA17"/>
    </sheetView>
  </sheetViews>
  <sheetFormatPr baseColWidth="10" defaultRowHeight="15" x14ac:dyDescent="0.25"/>
  <cols>
    <col min="1" max="1" width="11.42578125" style="1"/>
    <col min="2" max="2" width="15.140625" style="8" customWidth="1"/>
    <col min="3" max="3" width="11.42578125" style="1"/>
    <col min="4" max="4" width="11.42578125" style="25"/>
    <col min="5" max="6" width="11.42578125" style="1"/>
    <col min="8" max="8" width="2.140625" customWidth="1"/>
    <col min="9" max="9" width="12.5703125" bestFit="1" customWidth="1"/>
    <col min="10" max="10" width="8.140625" bestFit="1" customWidth="1"/>
    <col min="11" max="12" width="12.7109375" customWidth="1"/>
    <col min="13" max="13" width="3.85546875" customWidth="1"/>
    <col min="14" max="14" width="2.140625" customWidth="1"/>
    <col min="21" max="21" width="2.140625" customWidth="1"/>
    <col min="22" max="22" width="4.140625" customWidth="1"/>
    <col min="23" max="23" width="13.5703125" bestFit="1" customWidth="1"/>
    <col min="24" max="24" width="12.5703125" bestFit="1" customWidth="1"/>
    <col min="25" max="25" width="12.7109375" bestFit="1" customWidth="1"/>
    <col min="26" max="26" width="12.5703125" bestFit="1" customWidth="1"/>
    <col min="29" max="29" width="12.5703125" bestFit="1" customWidth="1"/>
    <col min="32" max="32" width="1.7109375" bestFit="1" customWidth="1"/>
    <col min="34" max="34" width="1.5703125" bestFit="1" customWidth="1"/>
    <col min="36" max="36" width="1.7109375" bestFit="1" customWidth="1"/>
  </cols>
  <sheetData>
    <row r="1" spans="1:36" x14ac:dyDescent="0.25">
      <c r="A1" s="3" t="s">
        <v>1379</v>
      </c>
      <c r="B1" s="3" t="s">
        <v>59</v>
      </c>
      <c r="C1" s="3" t="s">
        <v>60</v>
      </c>
      <c r="D1" s="26" t="s">
        <v>61</v>
      </c>
      <c r="E1" s="3" t="s">
        <v>62</v>
      </c>
      <c r="F1" s="3" t="s">
        <v>63</v>
      </c>
      <c r="H1" s="5"/>
      <c r="I1" s="4" t="s">
        <v>9</v>
      </c>
      <c r="N1" s="5"/>
      <c r="O1" s="4" t="s">
        <v>51</v>
      </c>
      <c r="U1" s="5"/>
      <c r="V1" s="4" t="s">
        <v>1395</v>
      </c>
    </row>
    <row r="2" spans="1:36" x14ac:dyDescent="0.25">
      <c r="A2" s="1">
        <v>603</v>
      </c>
      <c r="B2" s="8" t="s">
        <v>670</v>
      </c>
      <c r="C2" s="1" t="s">
        <v>671</v>
      </c>
      <c r="D2" s="25">
        <v>42</v>
      </c>
      <c r="E2" s="1" t="s">
        <v>69</v>
      </c>
      <c r="F2" s="1">
        <v>0</v>
      </c>
      <c r="H2" s="5"/>
      <c r="N2" s="5"/>
      <c r="U2" s="5"/>
    </row>
    <row r="3" spans="1:36" x14ac:dyDescent="0.25">
      <c r="A3" s="1">
        <v>604</v>
      </c>
      <c r="B3" s="8" t="s">
        <v>672</v>
      </c>
      <c r="C3" s="1" t="s">
        <v>671</v>
      </c>
      <c r="D3" s="25">
        <v>13</v>
      </c>
      <c r="E3" s="1" t="s">
        <v>69</v>
      </c>
      <c r="F3" s="1">
        <v>0</v>
      </c>
      <c r="H3" s="5"/>
      <c r="N3" s="5"/>
      <c r="O3" s="6" t="s">
        <v>1391</v>
      </c>
      <c r="U3" s="5"/>
      <c r="V3" s="4" t="s">
        <v>1400</v>
      </c>
    </row>
    <row r="4" spans="1:36" x14ac:dyDescent="0.25">
      <c r="A4" s="1">
        <v>605</v>
      </c>
      <c r="B4" s="8" t="s">
        <v>673</v>
      </c>
      <c r="C4" s="1" t="s">
        <v>671</v>
      </c>
      <c r="D4" s="25">
        <v>16</v>
      </c>
      <c r="E4" s="1" t="s">
        <v>69</v>
      </c>
      <c r="F4" s="1">
        <v>0</v>
      </c>
      <c r="H4" s="5"/>
      <c r="N4" s="5"/>
      <c r="U4" s="5"/>
      <c r="AB4" t="s">
        <v>1414</v>
      </c>
      <c r="AC4">
        <v>1313</v>
      </c>
    </row>
    <row r="5" spans="1:36" x14ac:dyDescent="0.25">
      <c r="A5" s="1">
        <v>606</v>
      </c>
      <c r="B5" s="8" t="s">
        <v>674</v>
      </c>
      <c r="C5" s="1" t="s">
        <v>671</v>
      </c>
      <c r="D5" s="25">
        <v>35</v>
      </c>
      <c r="E5" s="1" t="s">
        <v>66</v>
      </c>
      <c r="F5" s="1">
        <v>1</v>
      </c>
      <c r="H5" s="5"/>
      <c r="N5" s="5"/>
      <c r="U5" s="5"/>
      <c r="V5" s="6" t="s">
        <v>1403</v>
      </c>
      <c r="AB5" t="s">
        <v>1424</v>
      </c>
      <c r="AC5">
        <v>0.35</v>
      </c>
      <c r="AE5" t="s">
        <v>1425</v>
      </c>
      <c r="AF5" t="s">
        <v>1418</v>
      </c>
      <c r="AG5" s="45">
        <f>AC5-AC7*SQRT((AC5*(1-AC5))/AC4)</f>
        <v>0.31609408905210412</v>
      </c>
      <c r="AH5" s="45" t="s">
        <v>1421</v>
      </c>
      <c r="AI5" s="45">
        <f>AC5+AC7*SQRT((AC5*(1-AC5))/AC4)</f>
        <v>0.38390591094789583</v>
      </c>
      <c r="AJ5" t="s">
        <v>1420</v>
      </c>
    </row>
    <row r="6" spans="1:36" x14ac:dyDescent="0.25">
      <c r="A6" s="1">
        <v>607</v>
      </c>
      <c r="B6" s="8" t="s">
        <v>675</v>
      </c>
      <c r="C6" s="1" t="s">
        <v>671</v>
      </c>
      <c r="D6" s="25">
        <v>16</v>
      </c>
      <c r="E6" s="1" t="s">
        <v>66</v>
      </c>
      <c r="F6" s="1">
        <v>1</v>
      </c>
      <c r="H6" s="5"/>
      <c r="N6" s="5"/>
      <c r="U6" s="5"/>
      <c r="AB6" t="s">
        <v>1417</v>
      </c>
      <c r="AC6">
        <v>0.01</v>
      </c>
    </row>
    <row r="7" spans="1:36" x14ac:dyDescent="0.25">
      <c r="A7" s="1">
        <v>608</v>
      </c>
      <c r="B7" s="8" t="s">
        <v>676</v>
      </c>
      <c r="C7" s="1" t="s">
        <v>671</v>
      </c>
      <c r="D7" s="25">
        <v>25</v>
      </c>
      <c r="E7" s="1" t="s">
        <v>69</v>
      </c>
      <c r="F7" s="1">
        <v>1</v>
      </c>
      <c r="H7" s="5"/>
      <c r="N7" s="5"/>
      <c r="U7" s="5"/>
      <c r="W7" s="28" t="s">
        <v>1401</v>
      </c>
      <c r="X7" s="51" t="s">
        <v>63</v>
      </c>
      <c r="Y7" s="52"/>
      <c r="Z7" s="53"/>
      <c r="AB7">
        <f>1-AC6/2</f>
        <v>0.995</v>
      </c>
      <c r="AC7" s="42">
        <f>NORMINV(AB7,0,1)</f>
        <v>2.5758293035488999</v>
      </c>
    </row>
    <row r="8" spans="1:36" x14ac:dyDescent="0.25">
      <c r="A8" s="1">
        <v>323</v>
      </c>
      <c r="B8" s="8" t="s">
        <v>389</v>
      </c>
      <c r="C8" s="1" t="s">
        <v>390</v>
      </c>
      <c r="D8" s="25">
        <v>30</v>
      </c>
      <c r="E8" s="1" t="s">
        <v>69</v>
      </c>
      <c r="F8" s="1">
        <v>0</v>
      </c>
      <c r="H8" s="5"/>
      <c r="N8" s="5"/>
      <c r="U8" s="5"/>
      <c r="W8" s="27" t="s">
        <v>1383</v>
      </c>
      <c r="X8" s="29">
        <v>0</v>
      </c>
      <c r="Y8" s="29">
        <v>1</v>
      </c>
      <c r="Z8" s="29" t="s">
        <v>30</v>
      </c>
    </row>
    <row r="9" spans="1:36" x14ac:dyDescent="0.25">
      <c r="A9" s="1">
        <v>324</v>
      </c>
      <c r="B9" s="8" t="s">
        <v>391</v>
      </c>
      <c r="C9" s="1" t="s">
        <v>390</v>
      </c>
      <c r="D9" s="25">
        <v>28</v>
      </c>
      <c r="E9" s="1" t="s">
        <v>66</v>
      </c>
      <c r="F9" s="1">
        <v>1</v>
      </c>
      <c r="H9" s="5"/>
      <c r="N9" s="5"/>
      <c r="U9" s="5"/>
      <c r="W9" s="27" t="s">
        <v>65</v>
      </c>
      <c r="X9" s="29">
        <v>129</v>
      </c>
      <c r="Y9" s="29">
        <v>193</v>
      </c>
      <c r="Z9" s="29">
        <v>322</v>
      </c>
    </row>
    <row r="10" spans="1:36" x14ac:dyDescent="0.25">
      <c r="A10" s="1">
        <v>609</v>
      </c>
      <c r="B10" s="8" t="s">
        <v>677</v>
      </c>
      <c r="C10" s="1" t="s">
        <v>671</v>
      </c>
      <c r="D10" s="25">
        <v>18</v>
      </c>
      <c r="E10" s="1" t="s">
        <v>66</v>
      </c>
      <c r="F10" s="1">
        <v>1</v>
      </c>
      <c r="H10" s="5"/>
      <c r="N10" s="5"/>
      <c r="U10" s="5"/>
      <c r="W10" s="27" t="s">
        <v>390</v>
      </c>
      <c r="X10" s="29">
        <v>161</v>
      </c>
      <c r="Y10" s="29">
        <v>119</v>
      </c>
      <c r="Z10" s="29">
        <v>280</v>
      </c>
    </row>
    <row r="11" spans="1:36" x14ac:dyDescent="0.25">
      <c r="A11" s="1">
        <v>610</v>
      </c>
      <c r="B11" s="8" t="s">
        <v>678</v>
      </c>
      <c r="C11" s="1" t="s">
        <v>671</v>
      </c>
      <c r="D11" s="25">
        <v>20</v>
      </c>
      <c r="E11" s="1" t="s">
        <v>69</v>
      </c>
      <c r="F11" s="1">
        <v>1</v>
      </c>
      <c r="H11" s="5"/>
      <c r="N11" s="5"/>
      <c r="U11" s="5"/>
      <c r="W11" s="27" t="s">
        <v>671</v>
      </c>
      <c r="X11" s="29">
        <v>573</v>
      </c>
      <c r="Y11" s="29">
        <v>138</v>
      </c>
      <c r="Z11" s="29">
        <v>711</v>
      </c>
    </row>
    <row r="12" spans="1:36" x14ac:dyDescent="0.25">
      <c r="A12" s="1">
        <v>611</v>
      </c>
      <c r="B12" s="8" t="s">
        <v>679</v>
      </c>
      <c r="C12" s="1" t="s">
        <v>671</v>
      </c>
      <c r="D12" s="25">
        <v>30</v>
      </c>
      <c r="E12" s="1" t="s">
        <v>69</v>
      </c>
      <c r="F12" s="1">
        <v>0</v>
      </c>
      <c r="H12" s="5"/>
      <c r="I12" s="4" t="s">
        <v>1396</v>
      </c>
      <c r="N12" s="5"/>
      <c r="U12" s="5"/>
      <c r="W12" s="27" t="s">
        <v>30</v>
      </c>
      <c r="X12" s="29">
        <v>863</v>
      </c>
      <c r="Y12" s="29">
        <v>450</v>
      </c>
      <c r="Z12" s="29">
        <v>1313</v>
      </c>
    </row>
    <row r="13" spans="1:36" x14ac:dyDescent="0.25">
      <c r="A13" s="1">
        <v>612</v>
      </c>
      <c r="B13" s="8" t="s">
        <v>680</v>
      </c>
      <c r="C13" s="1" t="s">
        <v>671</v>
      </c>
      <c r="D13" s="25">
        <v>26</v>
      </c>
      <c r="E13" s="1" t="s">
        <v>69</v>
      </c>
      <c r="F13" s="1">
        <v>0</v>
      </c>
      <c r="H13" s="5"/>
      <c r="I13" s="6" t="s">
        <v>1380</v>
      </c>
      <c r="N13" s="5"/>
      <c r="U13" s="5"/>
      <c r="X13" s="2"/>
      <c r="Y13" s="2"/>
      <c r="Z13" s="2"/>
    </row>
    <row r="14" spans="1:36" x14ac:dyDescent="0.25">
      <c r="A14" s="1">
        <v>613</v>
      </c>
      <c r="B14" s="8" t="s">
        <v>681</v>
      </c>
      <c r="C14" s="1" t="s">
        <v>671</v>
      </c>
      <c r="D14" s="25">
        <v>40</v>
      </c>
      <c r="E14" s="1" t="s">
        <v>66</v>
      </c>
      <c r="F14" s="1">
        <v>0</v>
      </c>
      <c r="H14" s="5"/>
      <c r="N14" s="5"/>
      <c r="U14" s="5"/>
      <c r="X14" s="2"/>
      <c r="Y14" s="2"/>
      <c r="Z14" s="2"/>
    </row>
    <row r="15" spans="1:36" x14ac:dyDescent="0.25">
      <c r="A15" s="1">
        <v>614</v>
      </c>
      <c r="B15" s="8" t="s">
        <v>682</v>
      </c>
      <c r="C15" s="1" t="s">
        <v>671</v>
      </c>
      <c r="D15" s="25">
        <v>24</v>
      </c>
      <c r="E15" s="1" t="s">
        <v>69</v>
      </c>
      <c r="F15" s="1">
        <v>0</v>
      </c>
      <c r="H15" s="5"/>
      <c r="I15" s="7" t="s">
        <v>1383</v>
      </c>
      <c r="J15" t="s">
        <v>1384</v>
      </c>
      <c r="K15" t="s">
        <v>1385</v>
      </c>
      <c r="N15" s="5"/>
      <c r="U15" s="5"/>
      <c r="W15" s="28" t="s">
        <v>1402</v>
      </c>
      <c r="X15" s="51" t="s">
        <v>63</v>
      </c>
      <c r="Y15" s="52"/>
      <c r="Z15" s="53"/>
    </row>
    <row r="16" spans="1:36" x14ac:dyDescent="0.25">
      <c r="A16" s="1">
        <v>615</v>
      </c>
      <c r="B16" s="8" t="s">
        <v>683</v>
      </c>
      <c r="C16" s="1" t="s">
        <v>671</v>
      </c>
      <c r="D16" s="25">
        <v>41</v>
      </c>
      <c r="E16" s="1" t="s">
        <v>69</v>
      </c>
      <c r="F16" s="1">
        <v>0</v>
      </c>
      <c r="H16" s="5"/>
      <c r="I16" s="8" t="s">
        <v>65</v>
      </c>
      <c r="J16">
        <v>322</v>
      </c>
      <c r="K16" s="11">
        <v>0.24523990860624523</v>
      </c>
      <c r="N16" s="5"/>
      <c r="U16" s="5"/>
      <c r="W16" s="27" t="s">
        <v>1383</v>
      </c>
      <c r="X16" s="29">
        <v>0</v>
      </c>
      <c r="Y16" s="29">
        <v>1</v>
      </c>
      <c r="Z16" s="29" t="s">
        <v>30</v>
      </c>
    </row>
    <row r="17" spans="1:26" x14ac:dyDescent="0.25">
      <c r="A17" s="1">
        <v>617</v>
      </c>
      <c r="B17" s="8" t="s">
        <v>685</v>
      </c>
      <c r="C17" s="1" t="s">
        <v>671</v>
      </c>
      <c r="D17" s="25">
        <v>0.83</v>
      </c>
      <c r="E17" s="1" t="s">
        <v>69</v>
      </c>
      <c r="F17" s="1">
        <v>1</v>
      </c>
      <c r="H17" s="5"/>
      <c r="I17" s="8" t="s">
        <v>390</v>
      </c>
      <c r="J17">
        <v>280</v>
      </c>
      <c r="K17" s="11">
        <v>0.21325209444021326</v>
      </c>
      <c r="N17" s="5"/>
      <c r="U17" s="5"/>
      <c r="W17" s="27" t="s">
        <v>65</v>
      </c>
      <c r="X17" s="30">
        <f>($Z9*X$12)/$Z$12</f>
        <v>211.64204112718963</v>
      </c>
      <c r="Y17" s="30">
        <f t="shared" ref="Y17:Z17" si="0">($Z9*Y$12)/$Z$12</f>
        <v>110.35795887281036</v>
      </c>
      <c r="Z17" s="29">
        <f t="shared" si="0"/>
        <v>322</v>
      </c>
    </row>
    <row r="18" spans="1:26" x14ac:dyDescent="0.25">
      <c r="A18" s="1">
        <v>616</v>
      </c>
      <c r="B18" s="8" t="s">
        <v>684</v>
      </c>
      <c r="C18" s="1" t="s">
        <v>671</v>
      </c>
      <c r="D18" s="25">
        <v>18</v>
      </c>
      <c r="E18" s="1" t="s">
        <v>66</v>
      </c>
      <c r="F18" s="1">
        <v>1</v>
      </c>
      <c r="H18" s="5"/>
      <c r="I18" s="8" t="s">
        <v>671</v>
      </c>
      <c r="J18">
        <v>711</v>
      </c>
      <c r="K18" s="11">
        <v>0.54150799695354146</v>
      </c>
      <c r="M18" s="7"/>
      <c r="N18" s="5"/>
      <c r="U18" s="5"/>
      <c r="W18" s="27" t="s">
        <v>390</v>
      </c>
      <c r="X18" s="30">
        <f t="shared" ref="X18:Z18" si="1">($Z10*X$12)/$Z$12</f>
        <v>184.03655750190404</v>
      </c>
      <c r="Y18" s="30">
        <f t="shared" si="1"/>
        <v>95.963442498095958</v>
      </c>
      <c r="Z18" s="29">
        <f t="shared" si="1"/>
        <v>280</v>
      </c>
    </row>
    <row r="19" spans="1:26" x14ac:dyDescent="0.25">
      <c r="A19" s="1">
        <v>599</v>
      </c>
      <c r="B19" s="8" t="s">
        <v>666</v>
      </c>
      <c r="C19" s="1" t="s">
        <v>390</v>
      </c>
      <c r="D19" s="25">
        <v>30</v>
      </c>
      <c r="E19" s="1" t="s">
        <v>69</v>
      </c>
      <c r="F19" s="1">
        <v>0</v>
      </c>
      <c r="H19" s="5"/>
      <c r="I19" s="8" t="s">
        <v>30</v>
      </c>
      <c r="J19">
        <v>1313</v>
      </c>
      <c r="K19" s="11">
        <v>1</v>
      </c>
      <c r="N19" s="5"/>
      <c r="U19" s="5"/>
      <c r="W19" s="27" t="s">
        <v>671</v>
      </c>
      <c r="X19" s="30">
        <f t="shared" ref="X19:Z19" si="2">($Z11*X$12)/$Z$12</f>
        <v>467.3214013709063</v>
      </c>
      <c r="Y19" s="30">
        <f t="shared" si="2"/>
        <v>243.67859862909367</v>
      </c>
      <c r="Z19" s="29">
        <f t="shared" si="2"/>
        <v>711</v>
      </c>
    </row>
    <row r="20" spans="1:26" x14ac:dyDescent="0.25">
      <c r="A20" s="1">
        <v>618</v>
      </c>
      <c r="B20" s="8" t="s">
        <v>686</v>
      </c>
      <c r="C20" s="1" t="s">
        <v>671</v>
      </c>
      <c r="D20" s="25">
        <v>23</v>
      </c>
      <c r="E20" s="1" t="s">
        <v>69</v>
      </c>
      <c r="F20" s="1">
        <v>0</v>
      </c>
      <c r="H20" s="5"/>
      <c r="N20" s="5"/>
      <c r="U20" s="5"/>
      <c r="W20" s="27" t="s">
        <v>30</v>
      </c>
      <c r="X20" s="29">
        <f t="shared" ref="X20:Z20" si="3">($Z12*X$12)/$Z$12</f>
        <v>863</v>
      </c>
      <c r="Y20" s="29">
        <f t="shared" si="3"/>
        <v>450</v>
      </c>
      <c r="Z20" s="29">
        <f t="shared" si="3"/>
        <v>1313</v>
      </c>
    </row>
    <row r="21" spans="1:26" x14ac:dyDescent="0.25">
      <c r="A21" s="1">
        <v>619</v>
      </c>
      <c r="B21" s="8" t="s">
        <v>687</v>
      </c>
      <c r="C21" s="1" t="s">
        <v>671</v>
      </c>
      <c r="D21" s="25">
        <v>20</v>
      </c>
      <c r="E21" s="1" t="s">
        <v>69</v>
      </c>
      <c r="F21" s="1">
        <v>0</v>
      </c>
      <c r="H21" s="5"/>
      <c r="N21" s="5"/>
      <c r="O21" s="6" t="s">
        <v>1392</v>
      </c>
      <c r="U21" s="5"/>
    </row>
    <row r="22" spans="1:26" x14ac:dyDescent="0.25">
      <c r="A22" s="1">
        <v>620</v>
      </c>
      <c r="B22" s="8" t="s">
        <v>688</v>
      </c>
      <c r="C22" s="1" t="s">
        <v>671</v>
      </c>
      <c r="D22" s="25">
        <v>25</v>
      </c>
      <c r="E22" s="1" t="s">
        <v>69</v>
      </c>
      <c r="F22" s="1">
        <v>0</v>
      </c>
      <c r="H22" s="5"/>
      <c r="I22" s="4" t="s">
        <v>1397</v>
      </c>
      <c r="N22" s="5"/>
      <c r="U22" s="5"/>
      <c r="V22" s="6" t="s">
        <v>1404</v>
      </c>
    </row>
    <row r="23" spans="1:26" x14ac:dyDescent="0.25">
      <c r="A23" s="1">
        <v>1</v>
      </c>
      <c r="B23" s="8" t="s">
        <v>64</v>
      </c>
      <c r="C23" s="1" t="s">
        <v>65</v>
      </c>
      <c r="D23" s="25">
        <v>29</v>
      </c>
      <c r="E23" s="1" t="s">
        <v>66</v>
      </c>
      <c r="F23" s="1">
        <v>1</v>
      </c>
      <c r="H23" s="5"/>
      <c r="I23" s="46" t="s">
        <v>1381</v>
      </c>
      <c r="J23" s="46"/>
      <c r="K23" s="46"/>
      <c r="L23" s="46"/>
      <c r="N23" s="5"/>
      <c r="U23" s="5"/>
    </row>
    <row r="24" spans="1:26" x14ac:dyDescent="0.25">
      <c r="A24" s="1">
        <v>621</v>
      </c>
      <c r="B24" s="8" t="s">
        <v>689</v>
      </c>
      <c r="C24" s="1" t="s">
        <v>671</v>
      </c>
      <c r="D24" s="25">
        <v>35</v>
      </c>
      <c r="E24" s="1" t="s">
        <v>69</v>
      </c>
      <c r="F24" s="1">
        <v>0</v>
      </c>
      <c r="H24" s="5"/>
      <c r="I24" s="46"/>
      <c r="J24" s="46"/>
      <c r="K24" s="46"/>
      <c r="L24" s="46"/>
      <c r="N24" s="5"/>
      <c r="U24" s="5"/>
      <c r="W24" s="28" t="s">
        <v>1405</v>
      </c>
      <c r="X24" s="51" t="s">
        <v>63</v>
      </c>
      <c r="Y24" s="52"/>
      <c r="Z24" s="53"/>
    </row>
    <row r="25" spans="1:26" x14ac:dyDescent="0.25">
      <c r="A25" s="1">
        <v>5</v>
      </c>
      <c r="B25" s="8" t="s">
        <v>71</v>
      </c>
      <c r="C25" s="1" t="s">
        <v>65</v>
      </c>
      <c r="D25" s="25">
        <v>0.92</v>
      </c>
      <c r="E25" s="1" t="s">
        <v>69</v>
      </c>
      <c r="F25" s="1">
        <v>1</v>
      </c>
      <c r="H25" s="5"/>
      <c r="M25" s="7"/>
      <c r="N25" s="23"/>
      <c r="U25" s="5"/>
      <c r="W25" s="27" t="s">
        <v>1383</v>
      </c>
      <c r="X25" s="29">
        <v>0</v>
      </c>
      <c r="Y25" s="29">
        <v>1</v>
      </c>
      <c r="Z25" s="29" t="s">
        <v>30</v>
      </c>
    </row>
    <row r="26" spans="1:26" x14ac:dyDescent="0.25">
      <c r="A26" s="1">
        <v>2</v>
      </c>
      <c r="B26" s="8" t="s">
        <v>67</v>
      </c>
      <c r="C26" s="1" t="s">
        <v>65</v>
      </c>
      <c r="D26" s="25">
        <v>2</v>
      </c>
      <c r="E26" s="1" t="s">
        <v>66</v>
      </c>
      <c r="F26" s="1">
        <v>0</v>
      </c>
      <c r="H26" s="5"/>
      <c r="I26" s="7" t="s">
        <v>1383</v>
      </c>
      <c r="J26" t="s">
        <v>1384</v>
      </c>
      <c r="N26" s="5"/>
      <c r="U26" s="5"/>
      <c r="W26" s="27" t="s">
        <v>65</v>
      </c>
      <c r="X26" s="30">
        <f>((X9-X17)^2)/X17</f>
        <v>32.270086440735476</v>
      </c>
      <c r="Y26" s="30">
        <f t="shared" ref="Y26" si="4">((Y9-Y17)^2)/Y17</f>
        <v>61.886854663010503</v>
      </c>
      <c r="Z26" s="30">
        <f>SUM(X26:Y26)</f>
        <v>94.156941103745979</v>
      </c>
    </row>
    <row r="27" spans="1:26" x14ac:dyDescent="0.25">
      <c r="A27" s="1">
        <v>3</v>
      </c>
      <c r="B27" s="8" t="s">
        <v>68</v>
      </c>
      <c r="C27" s="1" t="s">
        <v>65</v>
      </c>
      <c r="D27" s="25">
        <v>30</v>
      </c>
      <c r="E27" s="1" t="s">
        <v>69</v>
      </c>
      <c r="F27" s="1">
        <v>0</v>
      </c>
      <c r="H27" s="5"/>
      <c r="I27" s="8">
        <v>0</v>
      </c>
      <c r="J27" s="44">
        <v>0.65727341964965724</v>
      </c>
      <c r="N27" s="5"/>
      <c r="U27" s="5"/>
      <c r="W27" s="27" t="s">
        <v>390</v>
      </c>
      <c r="X27" s="30">
        <f t="shared" ref="X27:Y27" si="5">((X10-X18)^2)/X18</f>
        <v>2.8835737243837598</v>
      </c>
      <c r="Y27" s="30">
        <f t="shared" si="5"/>
        <v>5.5300536092070773</v>
      </c>
      <c r="Z27" s="30">
        <f t="shared" ref="Z27:Z29" si="6">SUM(X27:Y27)</f>
        <v>8.4136273335908367</v>
      </c>
    </row>
    <row r="28" spans="1:26" x14ac:dyDescent="0.25">
      <c r="A28" s="1">
        <v>4</v>
      </c>
      <c r="B28" s="8" t="s">
        <v>70</v>
      </c>
      <c r="C28" s="1" t="s">
        <v>65</v>
      </c>
      <c r="D28" s="25">
        <v>25</v>
      </c>
      <c r="E28" s="1" t="s">
        <v>66</v>
      </c>
      <c r="F28" s="1">
        <v>0</v>
      </c>
      <c r="H28" s="5"/>
      <c r="I28" s="8">
        <v>1</v>
      </c>
      <c r="J28" s="44">
        <v>0.3427265803503427</v>
      </c>
      <c r="N28" s="5"/>
      <c r="U28" s="5"/>
      <c r="W28" s="27" t="s">
        <v>671</v>
      </c>
      <c r="X28" s="30">
        <f t="shared" ref="X28:Y28" si="7">((X11-X19)^2)/X19</f>
        <v>23.897827438348433</v>
      </c>
      <c r="Y28" s="30">
        <f t="shared" si="7"/>
        <v>45.830722398432627</v>
      </c>
      <c r="Z28" s="30">
        <f t="shared" si="6"/>
        <v>69.728549836781056</v>
      </c>
    </row>
    <row r="29" spans="1:26" x14ac:dyDescent="0.25">
      <c r="A29" s="1">
        <v>622</v>
      </c>
      <c r="B29" s="8" t="s">
        <v>690</v>
      </c>
      <c r="C29" s="1" t="s">
        <v>671</v>
      </c>
      <c r="D29" s="25">
        <v>17</v>
      </c>
      <c r="E29" s="1" t="s">
        <v>69</v>
      </c>
      <c r="F29" s="1">
        <v>0</v>
      </c>
      <c r="H29" s="5"/>
      <c r="I29" s="8" t="s">
        <v>30</v>
      </c>
      <c r="J29" s="44">
        <v>1</v>
      </c>
      <c r="N29" s="5"/>
      <c r="U29" s="5"/>
      <c r="W29" s="27" t="s">
        <v>30</v>
      </c>
      <c r="X29" s="30">
        <f>SUM(X26:X28)</f>
        <v>59.051487603467663</v>
      </c>
      <c r="Y29" s="30">
        <f>SUM(Y26:Y28)</f>
        <v>113.24763067065021</v>
      </c>
      <c r="Z29" s="30">
        <f t="shared" si="6"/>
        <v>172.29911827411786</v>
      </c>
    </row>
    <row r="30" spans="1:26" x14ac:dyDescent="0.25">
      <c r="A30" s="1">
        <v>623</v>
      </c>
      <c r="B30" s="8" t="s">
        <v>691</v>
      </c>
      <c r="C30" s="1" t="s">
        <v>671</v>
      </c>
      <c r="D30" s="25">
        <v>32</v>
      </c>
      <c r="E30" s="1" t="s">
        <v>69</v>
      </c>
      <c r="F30" s="1">
        <v>0</v>
      </c>
      <c r="H30" s="5"/>
      <c r="N30" s="5"/>
      <c r="U30" s="5"/>
    </row>
    <row r="31" spans="1:26" x14ac:dyDescent="0.25">
      <c r="A31" s="1">
        <v>624</v>
      </c>
      <c r="B31" s="8" t="s">
        <v>692</v>
      </c>
      <c r="C31" s="1" t="s">
        <v>671</v>
      </c>
      <c r="D31" s="25">
        <v>20</v>
      </c>
      <c r="E31" s="1" t="s">
        <v>69</v>
      </c>
      <c r="F31" s="1">
        <v>0</v>
      </c>
      <c r="H31" s="5"/>
      <c r="N31" s="5"/>
      <c r="U31" s="5"/>
      <c r="V31" s="6" t="s">
        <v>1407</v>
      </c>
    </row>
    <row r="32" spans="1:26" x14ac:dyDescent="0.25">
      <c r="A32" s="1">
        <v>6</v>
      </c>
      <c r="B32" s="8" t="s">
        <v>72</v>
      </c>
      <c r="C32" s="1" t="s">
        <v>65</v>
      </c>
      <c r="D32" s="25">
        <v>47</v>
      </c>
      <c r="E32" s="1" t="s">
        <v>69</v>
      </c>
      <c r="F32" s="1">
        <v>1</v>
      </c>
      <c r="H32" s="5"/>
      <c r="N32" s="5"/>
      <c r="U32" s="5"/>
    </row>
    <row r="33" spans="1:26" x14ac:dyDescent="0.25">
      <c r="A33" s="1">
        <v>634</v>
      </c>
      <c r="B33" s="8" t="s">
        <v>702</v>
      </c>
      <c r="C33" s="1" t="s">
        <v>671</v>
      </c>
      <c r="D33" s="25">
        <v>4</v>
      </c>
      <c r="E33" s="1" t="s">
        <v>69</v>
      </c>
      <c r="F33" s="1">
        <v>0</v>
      </c>
      <c r="H33" s="5"/>
      <c r="I33" s="4" t="s">
        <v>1398</v>
      </c>
      <c r="N33" s="5"/>
      <c r="O33" s="6" t="s">
        <v>1393</v>
      </c>
      <c r="U33" s="5"/>
      <c r="W33" s="28" t="s">
        <v>1406</v>
      </c>
      <c r="X33">
        <f>SQRT(Z29/(Z20*1))</f>
        <v>0.36225064252214362</v>
      </c>
    </row>
    <row r="34" spans="1:26" x14ac:dyDescent="0.25">
      <c r="A34" s="1">
        <v>627</v>
      </c>
      <c r="B34" s="8" t="s">
        <v>695</v>
      </c>
      <c r="C34" s="1" t="s">
        <v>671</v>
      </c>
      <c r="D34" s="25">
        <v>6</v>
      </c>
      <c r="E34" s="1" t="s">
        <v>66</v>
      </c>
      <c r="F34" s="1">
        <v>0</v>
      </c>
      <c r="H34" s="5"/>
      <c r="I34" s="46" t="s">
        <v>1382</v>
      </c>
      <c r="J34" s="46"/>
      <c r="K34" s="46"/>
      <c r="L34" s="46"/>
      <c r="N34" s="5"/>
      <c r="U34" s="5"/>
    </row>
    <row r="35" spans="1:26" x14ac:dyDescent="0.25">
      <c r="A35" s="1">
        <v>628</v>
      </c>
      <c r="B35" s="8" t="s">
        <v>696</v>
      </c>
      <c r="C35" s="1" t="s">
        <v>671</v>
      </c>
      <c r="D35" s="25">
        <v>2</v>
      </c>
      <c r="E35" s="1" t="s">
        <v>66</v>
      </c>
      <c r="F35" s="1">
        <v>0</v>
      </c>
      <c r="H35" s="5"/>
      <c r="I35" s="46"/>
      <c r="J35" s="46"/>
      <c r="K35" s="46"/>
      <c r="L35" s="46"/>
      <c r="N35" s="23"/>
      <c r="O35" s="7"/>
      <c r="U35" s="5"/>
    </row>
    <row r="36" spans="1:26" x14ac:dyDescent="0.25">
      <c r="A36" s="1">
        <v>629</v>
      </c>
      <c r="B36" s="8" t="s">
        <v>697</v>
      </c>
      <c r="C36" s="1" t="s">
        <v>671</v>
      </c>
      <c r="D36" s="25">
        <v>17</v>
      </c>
      <c r="E36" s="1" t="s">
        <v>66</v>
      </c>
      <c r="F36" s="1">
        <v>1</v>
      </c>
      <c r="H36" s="5"/>
      <c r="N36" s="5"/>
      <c r="U36" s="5"/>
    </row>
    <row r="37" spans="1:26" x14ac:dyDescent="0.25">
      <c r="A37" s="1">
        <v>630</v>
      </c>
      <c r="B37" s="8" t="s">
        <v>698</v>
      </c>
      <c r="C37" s="1" t="s">
        <v>671</v>
      </c>
      <c r="D37" s="25">
        <v>38</v>
      </c>
      <c r="E37" s="1" t="s">
        <v>66</v>
      </c>
      <c r="F37" s="1">
        <v>0</v>
      </c>
      <c r="H37" s="5"/>
      <c r="I37" s="7" t="s">
        <v>1384</v>
      </c>
      <c r="J37" s="7" t="s">
        <v>63</v>
      </c>
      <c r="M37" s="7"/>
      <c r="N37" s="5"/>
      <c r="U37" s="5"/>
    </row>
    <row r="38" spans="1:26" x14ac:dyDescent="0.25">
      <c r="A38" s="1">
        <v>631</v>
      </c>
      <c r="B38" s="8" t="s">
        <v>699</v>
      </c>
      <c r="C38" s="1" t="s">
        <v>671</v>
      </c>
      <c r="D38" s="25">
        <v>9</v>
      </c>
      <c r="E38" s="1" t="s">
        <v>66</v>
      </c>
      <c r="F38" s="1">
        <v>0</v>
      </c>
      <c r="H38" s="5"/>
      <c r="I38" s="7" t="s">
        <v>1383</v>
      </c>
      <c r="J38">
        <v>0</v>
      </c>
      <c r="K38">
        <v>1</v>
      </c>
      <c r="L38" t="s">
        <v>30</v>
      </c>
      <c r="N38" s="5"/>
      <c r="U38" s="5"/>
    </row>
    <row r="39" spans="1:26" x14ac:dyDescent="0.25">
      <c r="A39" s="1">
        <v>633</v>
      </c>
      <c r="B39" s="8" t="s">
        <v>701</v>
      </c>
      <c r="C39" s="1" t="s">
        <v>671</v>
      </c>
      <c r="D39" s="25">
        <v>11</v>
      </c>
      <c r="E39" s="1" t="s">
        <v>66</v>
      </c>
      <c r="F39" s="1">
        <v>0</v>
      </c>
      <c r="H39" s="5"/>
      <c r="I39" s="8" t="s">
        <v>65</v>
      </c>
      <c r="J39">
        <v>129</v>
      </c>
      <c r="K39">
        <v>193</v>
      </c>
      <c r="L39">
        <v>322</v>
      </c>
      <c r="N39" s="5"/>
      <c r="U39" s="5"/>
    </row>
    <row r="40" spans="1:26" x14ac:dyDescent="0.25">
      <c r="A40" s="1">
        <v>625</v>
      </c>
      <c r="B40" s="8" t="s">
        <v>693</v>
      </c>
      <c r="C40" s="1" t="s">
        <v>671</v>
      </c>
      <c r="D40" s="25">
        <v>39</v>
      </c>
      <c r="E40" s="1" t="s">
        <v>69</v>
      </c>
      <c r="F40" s="1">
        <v>0</v>
      </c>
      <c r="H40" s="5"/>
      <c r="I40" s="8" t="s">
        <v>390</v>
      </c>
      <c r="J40">
        <v>161</v>
      </c>
      <c r="K40">
        <v>119</v>
      </c>
      <c r="L40">
        <v>280</v>
      </c>
      <c r="N40" s="5"/>
      <c r="U40" s="5"/>
      <c r="V40" s="4" t="s">
        <v>1408</v>
      </c>
    </row>
    <row r="41" spans="1:26" x14ac:dyDescent="0.25">
      <c r="A41" s="1">
        <v>632</v>
      </c>
      <c r="B41" s="8" t="s">
        <v>700</v>
      </c>
      <c r="C41" s="1" t="s">
        <v>671</v>
      </c>
      <c r="D41" s="25">
        <v>26</v>
      </c>
      <c r="E41" s="1" t="s">
        <v>69</v>
      </c>
      <c r="F41" s="1">
        <v>0</v>
      </c>
      <c r="H41" s="5"/>
      <c r="I41" s="8" t="s">
        <v>671</v>
      </c>
      <c r="J41">
        <v>573</v>
      </c>
      <c r="K41">
        <v>138</v>
      </c>
      <c r="L41">
        <v>711</v>
      </c>
      <c r="N41" s="5"/>
      <c r="U41" s="5"/>
    </row>
    <row r="42" spans="1:26" x14ac:dyDescent="0.25">
      <c r="A42" s="1">
        <v>626</v>
      </c>
      <c r="B42" s="8" t="s">
        <v>694</v>
      </c>
      <c r="C42" s="1" t="s">
        <v>671</v>
      </c>
      <c r="D42" s="25">
        <v>39</v>
      </c>
      <c r="E42" s="1" t="s">
        <v>66</v>
      </c>
      <c r="F42" s="1">
        <v>0</v>
      </c>
      <c r="H42" s="5"/>
      <c r="I42" s="8" t="s">
        <v>30</v>
      </c>
      <c r="J42">
        <v>863</v>
      </c>
      <c r="K42">
        <v>450</v>
      </c>
      <c r="L42">
        <v>1313</v>
      </c>
      <c r="N42" s="5"/>
      <c r="U42" s="5"/>
      <c r="V42" s="6" t="s">
        <v>1403</v>
      </c>
    </row>
    <row r="43" spans="1:26" x14ac:dyDescent="0.25">
      <c r="A43" s="1">
        <v>635</v>
      </c>
      <c r="B43" s="8" t="s">
        <v>703</v>
      </c>
      <c r="C43" s="1" t="s">
        <v>671</v>
      </c>
      <c r="D43" s="25">
        <v>20</v>
      </c>
      <c r="E43" s="1" t="s">
        <v>69</v>
      </c>
      <c r="F43" s="1">
        <v>0</v>
      </c>
      <c r="H43" s="5"/>
      <c r="N43" s="5"/>
      <c r="U43" s="5"/>
    </row>
    <row r="44" spans="1:26" ht="15" customHeight="1" x14ac:dyDescent="0.25">
      <c r="A44" s="1">
        <v>325</v>
      </c>
      <c r="B44" s="8" t="s">
        <v>392</v>
      </c>
      <c r="C44" s="1" t="s">
        <v>390</v>
      </c>
      <c r="D44" s="25">
        <v>18</v>
      </c>
      <c r="E44" s="1" t="s">
        <v>69</v>
      </c>
      <c r="F44" s="1">
        <v>0</v>
      </c>
      <c r="H44" s="5"/>
      <c r="N44" s="23"/>
      <c r="U44" s="5"/>
      <c r="W44" s="31" t="s">
        <v>1401</v>
      </c>
      <c r="X44" s="50" t="s">
        <v>63</v>
      </c>
      <c r="Y44" s="50"/>
      <c r="Z44" s="50"/>
    </row>
    <row r="45" spans="1:26" x14ac:dyDescent="0.25">
      <c r="A45" s="1">
        <v>326</v>
      </c>
      <c r="B45" s="8" t="s">
        <v>393</v>
      </c>
      <c r="C45" s="1" t="s">
        <v>390</v>
      </c>
      <c r="E45" s="1" t="s">
        <v>69</v>
      </c>
      <c r="F45" s="1">
        <v>0</v>
      </c>
      <c r="H45" s="5"/>
      <c r="I45" s="4" t="s">
        <v>1399</v>
      </c>
      <c r="N45" s="5"/>
      <c r="U45" s="5"/>
      <c r="W45" s="27" t="s">
        <v>1383</v>
      </c>
      <c r="X45" s="27">
        <v>0</v>
      </c>
      <c r="Y45" s="27">
        <v>1</v>
      </c>
      <c r="Z45" s="27" t="s">
        <v>30</v>
      </c>
    </row>
    <row r="46" spans="1:26" x14ac:dyDescent="0.25">
      <c r="A46" s="1">
        <v>7</v>
      </c>
      <c r="B46" s="8" t="s">
        <v>73</v>
      </c>
      <c r="C46" s="1" t="s">
        <v>65</v>
      </c>
      <c r="D46" s="25">
        <v>63</v>
      </c>
      <c r="E46" s="1" t="s">
        <v>66</v>
      </c>
      <c r="F46" s="1">
        <v>1</v>
      </c>
      <c r="H46" s="5"/>
      <c r="I46" s="46" t="s">
        <v>1390</v>
      </c>
      <c r="J46" s="46"/>
      <c r="K46" s="46"/>
      <c r="L46" s="46"/>
      <c r="N46" s="5"/>
      <c r="O46" s="6" t="s">
        <v>1394</v>
      </c>
      <c r="U46" s="5"/>
      <c r="W46" s="27" t="s">
        <v>1386</v>
      </c>
      <c r="X46" s="27">
        <v>85</v>
      </c>
      <c r="Y46" s="27">
        <v>87</v>
      </c>
      <c r="Z46" s="27">
        <v>172</v>
      </c>
    </row>
    <row r="47" spans="1:26" x14ac:dyDescent="0.25">
      <c r="A47" s="1">
        <v>8</v>
      </c>
      <c r="B47" s="8" t="s">
        <v>74</v>
      </c>
      <c r="C47" s="1" t="s">
        <v>65</v>
      </c>
      <c r="D47" s="25">
        <v>39</v>
      </c>
      <c r="E47" s="1" t="s">
        <v>69</v>
      </c>
      <c r="F47" s="1">
        <v>0</v>
      </c>
      <c r="H47" s="5"/>
      <c r="I47" s="46"/>
      <c r="J47" s="46"/>
      <c r="K47" s="46"/>
      <c r="L47" s="46"/>
      <c r="N47" s="5"/>
      <c r="U47" s="5"/>
      <c r="W47" s="27" t="s">
        <v>1387</v>
      </c>
      <c r="X47" s="27">
        <v>257</v>
      </c>
      <c r="Y47" s="27">
        <v>153</v>
      </c>
      <c r="Z47" s="27">
        <v>410</v>
      </c>
    </row>
    <row r="48" spans="1:26" x14ac:dyDescent="0.25">
      <c r="A48" s="1">
        <v>636</v>
      </c>
      <c r="B48" s="8" t="s">
        <v>704</v>
      </c>
      <c r="C48" s="1" t="s">
        <v>671</v>
      </c>
      <c r="D48" s="25">
        <v>26</v>
      </c>
      <c r="E48" s="1" t="s">
        <v>69</v>
      </c>
      <c r="F48" s="1">
        <v>0</v>
      </c>
      <c r="H48" s="5"/>
      <c r="I48" s="46"/>
      <c r="J48" s="46"/>
      <c r="K48" s="46"/>
      <c r="L48" s="46"/>
      <c r="N48" s="5"/>
      <c r="U48" s="5"/>
      <c r="W48" s="27" t="s">
        <v>1388</v>
      </c>
      <c r="X48" s="27">
        <v>84</v>
      </c>
      <c r="Y48" s="27">
        <v>68</v>
      </c>
      <c r="Z48" s="27">
        <v>152</v>
      </c>
    </row>
    <row r="49" spans="1:26" x14ac:dyDescent="0.25">
      <c r="A49" s="1">
        <v>327</v>
      </c>
      <c r="B49" s="8" t="s">
        <v>394</v>
      </c>
      <c r="C49" s="1" t="s">
        <v>390</v>
      </c>
      <c r="D49" s="25">
        <v>34</v>
      </c>
      <c r="E49" s="1" t="s">
        <v>69</v>
      </c>
      <c r="F49" s="1">
        <v>0</v>
      </c>
      <c r="H49" s="5"/>
      <c r="N49" s="23"/>
      <c r="O49" s="7"/>
      <c r="U49" s="5"/>
      <c r="W49" s="27" t="s">
        <v>1389</v>
      </c>
      <c r="X49" s="27">
        <v>17</v>
      </c>
      <c r="Y49" s="27">
        <v>5</v>
      </c>
      <c r="Z49" s="27">
        <v>22</v>
      </c>
    </row>
    <row r="50" spans="1:26" x14ac:dyDescent="0.25">
      <c r="A50" s="1">
        <v>328</v>
      </c>
      <c r="B50" s="8" t="s">
        <v>395</v>
      </c>
      <c r="C50" s="1" t="s">
        <v>390</v>
      </c>
      <c r="D50" s="25">
        <v>32</v>
      </c>
      <c r="E50" s="1" t="s">
        <v>66</v>
      </c>
      <c r="F50" s="1">
        <v>1</v>
      </c>
      <c r="H50" s="5"/>
      <c r="I50" s="7" t="s">
        <v>1384</v>
      </c>
      <c r="J50" s="7" t="s">
        <v>63</v>
      </c>
      <c r="N50" s="5"/>
      <c r="U50" s="5"/>
      <c r="W50" s="27" t="s">
        <v>30</v>
      </c>
      <c r="X50" s="27">
        <v>443</v>
      </c>
      <c r="Y50" s="27">
        <v>313</v>
      </c>
      <c r="Z50" s="27">
        <v>756</v>
      </c>
    </row>
    <row r="51" spans="1:26" x14ac:dyDescent="0.25">
      <c r="A51" s="1">
        <v>9</v>
      </c>
      <c r="B51" s="8" t="s">
        <v>75</v>
      </c>
      <c r="C51" s="1" t="s">
        <v>65</v>
      </c>
      <c r="D51" s="25">
        <v>58</v>
      </c>
      <c r="E51" s="1" t="s">
        <v>66</v>
      </c>
      <c r="F51" s="1">
        <v>1</v>
      </c>
      <c r="H51" s="5"/>
      <c r="I51" s="7" t="s">
        <v>1383</v>
      </c>
      <c r="J51">
        <v>0</v>
      </c>
      <c r="K51">
        <v>1</v>
      </c>
      <c r="L51" t="s">
        <v>30</v>
      </c>
      <c r="M51" s="7"/>
      <c r="N51" s="5"/>
      <c r="U51" s="5"/>
    </row>
    <row r="52" spans="1:26" x14ac:dyDescent="0.25">
      <c r="A52" s="1">
        <v>637</v>
      </c>
      <c r="B52" s="8" t="s">
        <v>705</v>
      </c>
      <c r="C52" s="1" t="s">
        <v>671</v>
      </c>
      <c r="D52" s="25">
        <v>25</v>
      </c>
      <c r="E52" s="1" t="s">
        <v>69</v>
      </c>
      <c r="F52" s="1">
        <v>0</v>
      </c>
      <c r="H52" s="5"/>
      <c r="I52" s="8" t="s">
        <v>1386</v>
      </c>
      <c r="J52">
        <v>85</v>
      </c>
      <c r="K52">
        <v>87</v>
      </c>
      <c r="L52">
        <v>172</v>
      </c>
      <c r="N52" s="23"/>
      <c r="U52" s="5"/>
    </row>
    <row r="53" spans="1:26" x14ac:dyDescent="0.25">
      <c r="A53" s="1">
        <v>638</v>
      </c>
      <c r="B53" s="8" t="s">
        <v>706</v>
      </c>
      <c r="C53" s="1" t="s">
        <v>671</v>
      </c>
      <c r="D53" s="25">
        <v>18</v>
      </c>
      <c r="E53" s="1" t="s">
        <v>66</v>
      </c>
      <c r="F53" s="1">
        <v>0</v>
      </c>
      <c r="H53" s="5"/>
      <c r="I53" s="8" t="s">
        <v>1387</v>
      </c>
      <c r="J53">
        <v>257</v>
      </c>
      <c r="K53">
        <v>153</v>
      </c>
      <c r="L53">
        <v>410</v>
      </c>
      <c r="N53" s="5"/>
      <c r="U53" s="5"/>
      <c r="W53" s="28" t="s">
        <v>1402</v>
      </c>
      <c r="X53" s="50" t="s">
        <v>63</v>
      </c>
      <c r="Y53" s="50"/>
      <c r="Z53" s="50"/>
    </row>
    <row r="54" spans="1:26" x14ac:dyDescent="0.25">
      <c r="A54" s="1">
        <v>639</v>
      </c>
      <c r="B54" s="8" t="s">
        <v>707</v>
      </c>
      <c r="C54" s="1" t="s">
        <v>671</v>
      </c>
      <c r="D54" s="25">
        <v>24</v>
      </c>
      <c r="E54" s="1" t="s">
        <v>69</v>
      </c>
      <c r="F54" s="1">
        <v>0</v>
      </c>
      <c r="H54" s="5"/>
      <c r="I54" s="8" t="s">
        <v>1388</v>
      </c>
      <c r="J54">
        <v>84</v>
      </c>
      <c r="K54">
        <v>68</v>
      </c>
      <c r="L54">
        <v>152</v>
      </c>
      <c r="N54" s="5"/>
      <c r="U54" s="5"/>
      <c r="W54" s="27" t="s">
        <v>1383</v>
      </c>
      <c r="X54" s="27">
        <v>0</v>
      </c>
      <c r="Y54" s="27">
        <v>1</v>
      </c>
      <c r="Z54" s="27" t="s">
        <v>30</v>
      </c>
    </row>
    <row r="55" spans="1:26" x14ac:dyDescent="0.25">
      <c r="A55" s="1">
        <v>10</v>
      </c>
      <c r="B55" s="8" t="s">
        <v>76</v>
      </c>
      <c r="C55" s="1" t="s">
        <v>65</v>
      </c>
      <c r="D55" s="25">
        <v>71</v>
      </c>
      <c r="E55" s="1" t="s">
        <v>69</v>
      </c>
      <c r="F55" s="1">
        <v>0</v>
      </c>
      <c r="H55" s="5"/>
      <c r="I55" s="8" t="s">
        <v>1389</v>
      </c>
      <c r="J55">
        <v>17</v>
      </c>
      <c r="K55">
        <v>5</v>
      </c>
      <c r="L55">
        <v>22</v>
      </c>
      <c r="N55" s="5"/>
      <c r="U55" s="5"/>
      <c r="W55" s="27" t="s">
        <v>1386</v>
      </c>
      <c r="X55" s="33">
        <f>($Z46*X$50)/$Z$50</f>
        <v>100.78835978835978</v>
      </c>
      <c r="Y55" s="33">
        <f>($Z46*Y$50)/$Z$50</f>
        <v>71.211640211640216</v>
      </c>
      <c r="Z55" s="27">
        <v>172</v>
      </c>
    </row>
    <row r="56" spans="1:26" x14ac:dyDescent="0.25">
      <c r="A56" s="1">
        <v>329</v>
      </c>
      <c r="B56" s="8" t="s">
        <v>396</v>
      </c>
      <c r="C56" s="1" t="s">
        <v>390</v>
      </c>
      <c r="D56" s="25">
        <v>57</v>
      </c>
      <c r="E56" s="1" t="s">
        <v>69</v>
      </c>
      <c r="F56" s="1">
        <v>0</v>
      </c>
      <c r="H56" s="5"/>
      <c r="I56" s="8" t="s">
        <v>30</v>
      </c>
      <c r="J56">
        <v>443</v>
      </c>
      <c r="K56">
        <v>313</v>
      </c>
      <c r="L56">
        <v>756</v>
      </c>
      <c r="N56" s="5"/>
      <c r="U56" s="5"/>
      <c r="W56" s="27" t="s">
        <v>1387</v>
      </c>
      <c r="X56" s="33">
        <f t="shared" ref="X56:Y56" si="8">($Z47*X$50)/$Z$50</f>
        <v>240.25132275132276</v>
      </c>
      <c r="Y56" s="33">
        <f t="shared" si="8"/>
        <v>169.74867724867724</v>
      </c>
      <c r="Z56" s="27">
        <v>410</v>
      </c>
    </row>
    <row r="57" spans="1:26" x14ac:dyDescent="0.25">
      <c r="A57" s="1">
        <v>640</v>
      </c>
      <c r="B57" s="8" t="s">
        <v>708</v>
      </c>
      <c r="C57" s="1" t="s">
        <v>671</v>
      </c>
      <c r="D57" s="25">
        <v>35</v>
      </c>
      <c r="E57" s="1" t="s">
        <v>69</v>
      </c>
      <c r="F57" s="1">
        <v>0</v>
      </c>
      <c r="H57" s="5"/>
      <c r="N57" s="5"/>
      <c r="U57" s="5"/>
      <c r="W57" s="27" t="s">
        <v>1388</v>
      </c>
      <c r="X57" s="33">
        <f t="shared" ref="X57:Y57" si="9">($Z48*X$50)/$Z$50</f>
        <v>89.068783068783063</v>
      </c>
      <c r="Y57" s="33">
        <f t="shared" si="9"/>
        <v>62.93121693121693</v>
      </c>
      <c r="Z57" s="27">
        <v>152</v>
      </c>
    </row>
    <row r="58" spans="1:26" x14ac:dyDescent="0.25">
      <c r="A58" s="1">
        <v>645</v>
      </c>
      <c r="B58" s="8" t="s">
        <v>713</v>
      </c>
      <c r="C58" s="1" t="s">
        <v>671</v>
      </c>
      <c r="D58" s="25">
        <v>3</v>
      </c>
      <c r="E58" s="1" t="s">
        <v>69</v>
      </c>
      <c r="F58" s="1">
        <v>1</v>
      </c>
      <c r="H58" s="5"/>
      <c r="N58" s="5"/>
      <c r="U58" s="5"/>
      <c r="W58" s="27" t="s">
        <v>1389</v>
      </c>
      <c r="X58" s="33">
        <f t="shared" ref="X58:Y58" si="10">($Z49*X$50)/$Z$50</f>
        <v>12.891534391534391</v>
      </c>
      <c r="Y58" s="33">
        <f t="shared" si="10"/>
        <v>9.1084656084656093</v>
      </c>
      <c r="Z58" s="27">
        <v>22</v>
      </c>
    </row>
    <row r="59" spans="1:26" x14ac:dyDescent="0.25">
      <c r="A59" s="1">
        <v>643</v>
      </c>
      <c r="B59" s="8" t="s">
        <v>711</v>
      </c>
      <c r="C59" s="1" t="s">
        <v>671</v>
      </c>
      <c r="D59" s="25">
        <v>5</v>
      </c>
      <c r="E59" s="1" t="s">
        <v>69</v>
      </c>
      <c r="F59" s="1">
        <v>0</v>
      </c>
      <c r="H59" s="5"/>
      <c r="N59" s="5"/>
      <c r="U59" s="5"/>
      <c r="W59" s="27" t="s">
        <v>30</v>
      </c>
      <c r="X59" s="27">
        <v>443</v>
      </c>
      <c r="Y59" s="27">
        <v>313</v>
      </c>
      <c r="Z59" s="27">
        <v>756</v>
      </c>
    </row>
    <row r="60" spans="1:26" x14ac:dyDescent="0.25">
      <c r="A60" s="1">
        <v>644</v>
      </c>
      <c r="B60" s="8" t="s">
        <v>712</v>
      </c>
      <c r="C60" s="1" t="s">
        <v>671</v>
      </c>
      <c r="D60" s="25">
        <v>9</v>
      </c>
      <c r="E60" s="1" t="s">
        <v>69</v>
      </c>
      <c r="F60" s="1">
        <v>0</v>
      </c>
      <c r="H60" s="5"/>
      <c r="N60" s="5"/>
      <c r="U60" s="5"/>
    </row>
    <row r="61" spans="1:26" x14ac:dyDescent="0.25">
      <c r="A61" s="1">
        <v>646</v>
      </c>
      <c r="B61" s="8" t="s">
        <v>714</v>
      </c>
      <c r="C61" s="1" t="s">
        <v>671</v>
      </c>
      <c r="D61" s="25">
        <v>13</v>
      </c>
      <c r="E61" s="1" t="s">
        <v>69</v>
      </c>
      <c r="F61" s="1">
        <v>0</v>
      </c>
      <c r="H61" s="5"/>
      <c r="N61" s="5"/>
      <c r="U61" s="5"/>
      <c r="V61" s="6" t="s">
        <v>1404</v>
      </c>
    </row>
    <row r="62" spans="1:26" x14ac:dyDescent="0.25">
      <c r="A62" s="1">
        <v>648</v>
      </c>
      <c r="B62" s="8" t="s">
        <v>716</v>
      </c>
      <c r="C62" s="1" t="s">
        <v>671</v>
      </c>
      <c r="D62" s="25">
        <v>5</v>
      </c>
      <c r="E62" s="1" t="s">
        <v>66</v>
      </c>
      <c r="F62" s="1">
        <v>1</v>
      </c>
      <c r="H62" s="5"/>
      <c r="N62" s="23"/>
      <c r="U62" s="5"/>
    </row>
    <row r="63" spans="1:26" x14ac:dyDescent="0.25">
      <c r="A63" s="1">
        <v>641</v>
      </c>
      <c r="B63" s="8" t="s">
        <v>709</v>
      </c>
      <c r="C63" s="1" t="s">
        <v>671</v>
      </c>
      <c r="D63" s="25">
        <v>40</v>
      </c>
      <c r="E63" s="1" t="s">
        <v>69</v>
      </c>
      <c r="F63" s="1">
        <v>0</v>
      </c>
      <c r="H63" s="5"/>
      <c r="N63" s="5"/>
      <c r="U63" s="5"/>
      <c r="W63" s="28" t="s">
        <v>1405</v>
      </c>
      <c r="X63" s="50" t="s">
        <v>63</v>
      </c>
      <c r="Y63" s="50"/>
      <c r="Z63" s="50"/>
    </row>
    <row r="64" spans="1:26" x14ac:dyDescent="0.25">
      <c r="A64" s="1">
        <v>647</v>
      </c>
      <c r="B64" s="8" t="s">
        <v>715</v>
      </c>
      <c r="C64" s="1" t="s">
        <v>671</v>
      </c>
      <c r="D64" s="25">
        <v>23</v>
      </c>
      <c r="E64" s="1" t="s">
        <v>69</v>
      </c>
      <c r="F64" s="1">
        <v>1</v>
      </c>
      <c r="H64" s="5"/>
      <c r="N64" s="5"/>
      <c r="U64" s="5"/>
      <c r="W64" s="27" t="s">
        <v>1383</v>
      </c>
      <c r="X64" s="27">
        <v>0</v>
      </c>
      <c r="Y64" s="27">
        <v>1</v>
      </c>
      <c r="Z64" s="27" t="s">
        <v>30</v>
      </c>
    </row>
    <row r="65" spans="1:26" x14ac:dyDescent="0.25">
      <c r="A65" s="1">
        <v>642</v>
      </c>
      <c r="B65" s="8" t="s">
        <v>710</v>
      </c>
      <c r="C65" s="1" t="s">
        <v>671</v>
      </c>
      <c r="D65" s="25">
        <v>38</v>
      </c>
      <c r="E65" s="1" t="s">
        <v>66</v>
      </c>
      <c r="F65" s="1">
        <v>1</v>
      </c>
      <c r="H65" s="5"/>
      <c r="N65" s="5"/>
      <c r="U65" s="5"/>
      <c r="W65" s="27" t="s">
        <v>1386</v>
      </c>
      <c r="X65" s="33">
        <f>((X46-X55)^2)/X55</f>
        <v>2.4732251356221107</v>
      </c>
      <c r="Y65" s="33">
        <f>((Y46-Y55)^2)/Y55</f>
        <v>3.5004432430689931</v>
      </c>
      <c r="Z65" s="33">
        <f>SUM(X65:Y65)</f>
        <v>5.9736683786911033</v>
      </c>
    </row>
    <row r="66" spans="1:26" x14ac:dyDescent="0.25">
      <c r="A66" s="1">
        <v>649</v>
      </c>
      <c r="B66" s="8" t="s">
        <v>717</v>
      </c>
      <c r="C66" s="1" t="s">
        <v>671</v>
      </c>
      <c r="E66" s="1" t="s">
        <v>69</v>
      </c>
      <c r="F66" s="1">
        <v>0</v>
      </c>
      <c r="H66" s="5"/>
      <c r="N66" s="5"/>
      <c r="U66" s="5"/>
      <c r="W66" s="27" t="s">
        <v>1387</v>
      </c>
      <c r="X66" s="33">
        <f t="shared" ref="X66:Y66" si="11">((X47-X56)^2)/X56</f>
        <v>1.167603101485168</v>
      </c>
      <c r="Y66" s="33">
        <f t="shared" si="11"/>
        <v>1.6525500765429058</v>
      </c>
      <c r="Z66" s="33">
        <f t="shared" ref="Z66:Z68" si="12">SUM(X66:Y66)</f>
        <v>2.8201531780280735</v>
      </c>
    </row>
    <row r="67" spans="1:26" x14ac:dyDescent="0.25">
      <c r="A67" s="1">
        <v>650</v>
      </c>
      <c r="B67" s="8" t="s">
        <v>718</v>
      </c>
      <c r="C67" s="1" t="s">
        <v>671</v>
      </c>
      <c r="D67" s="25">
        <v>45</v>
      </c>
      <c r="E67" s="1" t="s">
        <v>66</v>
      </c>
      <c r="F67" s="1">
        <v>1</v>
      </c>
      <c r="H67" s="5"/>
      <c r="N67" s="5"/>
      <c r="U67" s="5"/>
      <c r="W67" s="27" t="s">
        <v>1388</v>
      </c>
      <c r="X67" s="33">
        <f t="shared" ref="X67:Y67" si="13">((X48-X57)^2)/X57</f>
        <v>0.28845753712095573</v>
      </c>
      <c r="Y67" s="33">
        <f t="shared" si="13"/>
        <v>0.40826418193157743</v>
      </c>
      <c r="Z67" s="33">
        <f t="shared" si="12"/>
        <v>0.69672171905253322</v>
      </c>
    </row>
    <row r="68" spans="1:26" x14ac:dyDescent="0.25">
      <c r="A68" s="1">
        <v>651</v>
      </c>
      <c r="B68" s="8" t="s">
        <v>719</v>
      </c>
      <c r="C68" s="1" t="s">
        <v>671</v>
      </c>
      <c r="D68" s="25">
        <v>23</v>
      </c>
      <c r="E68" s="1" t="s">
        <v>69</v>
      </c>
      <c r="F68" s="1">
        <v>0</v>
      </c>
      <c r="H68" s="5"/>
      <c r="N68" s="5"/>
      <c r="U68" s="5"/>
      <c r="W68" s="27" t="s">
        <v>1389</v>
      </c>
      <c r="X68" s="33">
        <f t="shared" ref="X68:Y68" si="14">((X49-X58)^2)/X58</f>
        <v>1.3093468274055187</v>
      </c>
      <c r="Y68" s="33">
        <f t="shared" si="14"/>
        <v>1.8531649985324112</v>
      </c>
      <c r="Z68" s="33">
        <f t="shared" si="12"/>
        <v>3.1625118259379299</v>
      </c>
    </row>
    <row r="69" spans="1:26" x14ac:dyDescent="0.25">
      <c r="A69" s="1">
        <v>11</v>
      </c>
      <c r="B69" s="8" t="s">
        <v>77</v>
      </c>
      <c r="C69" s="1" t="s">
        <v>65</v>
      </c>
      <c r="D69" s="25">
        <v>47</v>
      </c>
      <c r="E69" s="1" t="s">
        <v>69</v>
      </c>
      <c r="F69" s="1">
        <v>0</v>
      </c>
      <c r="H69" s="5"/>
      <c r="N69" s="5"/>
      <c r="U69" s="5"/>
      <c r="W69" s="27" t="s">
        <v>30</v>
      </c>
      <c r="X69" s="33">
        <f>SUM(X65:X68)</f>
        <v>5.2386326016337534</v>
      </c>
      <c r="Y69" s="33">
        <f t="shared" ref="Y69:Z69" si="15">SUM(Y65:Y68)</f>
        <v>7.4144225000758874</v>
      </c>
      <c r="Z69" s="33">
        <f t="shared" si="15"/>
        <v>12.65305510170964</v>
      </c>
    </row>
    <row r="70" spans="1:26" x14ac:dyDescent="0.25">
      <c r="A70" s="1">
        <v>12</v>
      </c>
      <c r="B70" s="8" t="s">
        <v>78</v>
      </c>
      <c r="C70" s="1" t="s">
        <v>65</v>
      </c>
      <c r="D70" s="25">
        <v>19</v>
      </c>
      <c r="E70" s="1" t="s">
        <v>66</v>
      </c>
      <c r="F70" s="1">
        <v>1</v>
      </c>
      <c r="H70" s="5"/>
      <c r="N70" s="5"/>
      <c r="U70" s="5"/>
    </row>
    <row r="71" spans="1:26" x14ac:dyDescent="0.25">
      <c r="A71" s="1">
        <v>653</v>
      </c>
      <c r="B71" s="8" t="s">
        <v>721</v>
      </c>
      <c r="C71" s="1" t="s">
        <v>671</v>
      </c>
      <c r="D71" s="25">
        <v>27</v>
      </c>
      <c r="E71" s="1" t="s">
        <v>69</v>
      </c>
      <c r="F71" s="1">
        <v>0</v>
      </c>
      <c r="H71" s="5"/>
      <c r="N71" s="5"/>
      <c r="U71" s="5"/>
      <c r="V71" s="6" t="s">
        <v>1407</v>
      </c>
    </row>
    <row r="72" spans="1:26" x14ac:dyDescent="0.25">
      <c r="A72" s="1">
        <v>652</v>
      </c>
      <c r="B72" s="8" t="s">
        <v>720</v>
      </c>
      <c r="C72" s="1" t="s">
        <v>671</v>
      </c>
      <c r="D72" s="25">
        <v>17</v>
      </c>
      <c r="E72" s="1" t="s">
        <v>66</v>
      </c>
      <c r="F72" s="1">
        <v>0</v>
      </c>
      <c r="H72" s="5"/>
      <c r="N72" s="5"/>
      <c r="U72" s="5"/>
    </row>
    <row r="73" spans="1:26" x14ac:dyDescent="0.25">
      <c r="A73" s="1">
        <v>13</v>
      </c>
      <c r="B73" s="8" t="s">
        <v>79</v>
      </c>
      <c r="C73" s="1" t="s">
        <v>65</v>
      </c>
      <c r="E73" s="1" t="s">
        <v>66</v>
      </c>
      <c r="F73" s="1">
        <v>1</v>
      </c>
      <c r="H73" s="5"/>
      <c r="N73" s="5"/>
      <c r="U73" s="5"/>
      <c r="W73" s="28" t="s">
        <v>1406</v>
      </c>
      <c r="X73">
        <f>SQRT(Z69/(Z59*1))</f>
        <v>0.12937096031425213</v>
      </c>
    </row>
    <row r="74" spans="1:26" x14ac:dyDescent="0.25">
      <c r="A74" s="1">
        <v>654</v>
      </c>
      <c r="B74" s="8" t="s">
        <v>722</v>
      </c>
      <c r="C74" s="1" t="s">
        <v>671</v>
      </c>
      <c r="D74" s="25">
        <v>23</v>
      </c>
      <c r="E74" s="1" t="s">
        <v>69</v>
      </c>
      <c r="F74" s="1">
        <v>0</v>
      </c>
      <c r="H74" s="5"/>
      <c r="N74" s="5"/>
      <c r="U74" s="5"/>
    </row>
    <row r="75" spans="1:26" x14ac:dyDescent="0.25">
      <c r="A75" s="1">
        <v>655</v>
      </c>
      <c r="B75" s="8" t="s">
        <v>723</v>
      </c>
      <c r="C75" s="1" t="s">
        <v>671</v>
      </c>
      <c r="D75" s="25">
        <v>20</v>
      </c>
      <c r="E75" s="1" t="s">
        <v>69</v>
      </c>
      <c r="F75" s="1">
        <v>0</v>
      </c>
      <c r="H75" s="5"/>
      <c r="N75" s="5"/>
      <c r="U75" s="5"/>
    </row>
    <row r="76" spans="1:26" x14ac:dyDescent="0.25">
      <c r="A76" s="1">
        <v>656</v>
      </c>
      <c r="B76" s="8" t="s">
        <v>724</v>
      </c>
      <c r="C76" s="1" t="s">
        <v>671</v>
      </c>
      <c r="D76" s="25">
        <v>32</v>
      </c>
      <c r="E76" s="1" t="s">
        <v>69</v>
      </c>
      <c r="F76" s="1">
        <v>0</v>
      </c>
      <c r="H76" s="5"/>
      <c r="N76" s="5"/>
      <c r="U76" s="5"/>
    </row>
    <row r="77" spans="1:26" x14ac:dyDescent="0.25">
      <c r="A77" s="1">
        <v>657</v>
      </c>
      <c r="B77" s="8" t="s">
        <v>725</v>
      </c>
      <c r="C77" s="1" t="s">
        <v>671</v>
      </c>
      <c r="D77" s="25">
        <v>33</v>
      </c>
      <c r="E77" s="1" t="s">
        <v>66</v>
      </c>
      <c r="F77" s="1">
        <v>1</v>
      </c>
      <c r="H77" s="5"/>
      <c r="N77" s="5"/>
      <c r="U77" s="5"/>
    </row>
    <row r="78" spans="1:26" x14ac:dyDescent="0.25">
      <c r="A78" s="1">
        <v>658</v>
      </c>
      <c r="B78" s="8" t="s">
        <v>726</v>
      </c>
      <c r="C78" s="1" t="s">
        <v>671</v>
      </c>
      <c r="D78" s="25">
        <v>3</v>
      </c>
      <c r="E78" s="1" t="s">
        <v>66</v>
      </c>
      <c r="F78" s="1">
        <v>1</v>
      </c>
      <c r="H78" s="5"/>
      <c r="N78" s="5"/>
      <c r="U78" s="5"/>
    </row>
    <row r="79" spans="1:26" x14ac:dyDescent="0.25">
      <c r="A79" s="1">
        <v>659</v>
      </c>
      <c r="B79" s="8" t="s">
        <v>727</v>
      </c>
      <c r="C79" s="1" t="s">
        <v>671</v>
      </c>
      <c r="E79" s="1" t="s">
        <v>66</v>
      </c>
      <c r="F79" s="1">
        <v>1</v>
      </c>
    </row>
    <row r="80" spans="1:26" x14ac:dyDescent="0.25">
      <c r="A80" s="1">
        <v>660</v>
      </c>
      <c r="B80" s="8" t="s">
        <v>728</v>
      </c>
      <c r="C80" s="1" t="s">
        <v>671</v>
      </c>
      <c r="E80" s="1" t="s">
        <v>66</v>
      </c>
      <c r="F80" s="1">
        <v>1</v>
      </c>
    </row>
    <row r="81" spans="1:6" x14ac:dyDescent="0.25">
      <c r="A81" s="1">
        <v>661</v>
      </c>
      <c r="B81" s="8" t="s">
        <v>729</v>
      </c>
      <c r="C81" s="1" t="s">
        <v>671</v>
      </c>
      <c r="E81" s="1" t="s">
        <v>66</v>
      </c>
      <c r="F81" s="1">
        <v>1</v>
      </c>
    </row>
    <row r="82" spans="1:6" x14ac:dyDescent="0.25">
      <c r="A82" s="1">
        <v>662</v>
      </c>
      <c r="B82" s="8" t="s">
        <v>730</v>
      </c>
      <c r="C82" s="1" t="s">
        <v>671</v>
      </c>
      <c r="D82" s="25">
        <v>18</v>
      </c>
      <c r="E82" s="1" t="s">
        <v>66</v>
      </c>
      <c r="F82" s="1">
        <v>1</v>
      </c>
    </row>
    <row r="83" spans="1:6" x14ac:dyDescent="0.25">
      <c r="A83" s="1">
        <v>663</v>
      </c>
      <c r="B83" s="8" t="s">
        <v>731</v>
      </c>
      <c r="C83" s="1" t="s">
        <v>671</v>
      </c>
      <c r="D83" s="25">
        <v>40</v>
      </c>
      <c r="E83" s="1" t="s">
        <v>69</v>
      </c>
      <c r="F83" s="1">
        <v>0</v>
      </c>
    </row>
    <row r="84" spans="1:6" x14ac:dyDescent="0.25">
      <c r="A84" s="1">
        <v>330</v>
      </c>
      <c r="B84" s="8" t="s">
        <v>397</v>
      </c>
      <c r="C84" s="1" t="s">
        <v>390</v>
      </c>
      <c r="D84" s="25">
        <v>18</v>
      </c>
      <c r="E84" s="1" t="s">
        <v>69</v>
      </c>
      <c r="F84" s="1">
        <v>0</v>
      </c>
    </row>
    <row r="85" spans="1:6" x14ac:dyDescent="0.25">
      <c r="A85" s="1">
        <v>331</v>
      </c>
      <c r="B85" s="8" t="s">
        <v>398</v>
      </c>
      <c r="C85" s="1" t="s">
        <v>390</v>
      </c>
      <c r="D85" s="25">
        <v>23</v>
      </c>
      <c r="E85" s="1" t="s">
        <v>69</v>
      </c>
      <c r="F85" s="1">
        <v>0</v>
      </c>
    </row>
    <row r="86" spans="1:6" x14ac:dyDescent="0.25">
      <c r="A86" s="1">
        <v>664</v>
      </c>
      <c r="B86" s="8" t="s">
        <v>732</v>
      </c>
      <c r="C86" s="1" t="s">
        <v>671</v>
      </c>
      <c r="D86" s="25">
        <v>26</v>
      </c>
      <c r="E86" s="1" t="s">
        <v>69</v>
      </c>
      <c r="F86" s="1">
        <v>0</v>
      </c>
    </row>
    <row r="87" spans="1:6" x14ac:dyDescent="0.25">
      <c r="A87" s="1">
        <v>332</v>
      </c>
      <c r="B87" s="8" t="s">
        <v>399</v>
      </c>
      <c r="C87" s="1" t="s">
        <v>390</v>
      </c>
      <c r="D87" s="25">
        <v>36</v>
      </c>
      <c r="E87" s="1" t="s">
        <v>66</v>
      </c>
      <c r="F87" s="1">
        <v>1</v>
      </c>
    </row>
    <row r="88" spans="1:6" x14ac:dyDescent="0.25">
      <c r="A88" s="1">
        <v>333</v>
      </c>
      <c r="B88" s="8" t="s">
        <v>400</v>
      </c>
      <c r="C88" s="1" t="s">
        <v>390</v>
      </c>
      <c r="D88" s="25">
        <v>28</v>
      </c>
      <c r="E88" s="1" t="s">
        <v>69</v>
      </c>
      <c r="F88" s="1">
        <v>0</v>
      </c>
    </row>
    <row r="89" spans="1:6" x14ac:dyDescent="0.25">
      <c r="A89" s="1">
        <v>665</v>
      </c>
      <c r="B89" s="8" t="s">
        <v>733</v>
      </c>
      <c r="C89" s="1" t="s">
        <v>671</v>
      </c>
      <c r="D89" s="25">
        <v>15</v>
      </c>
      <c r="E89" s="1" t="s">
        <v>66</v>
      </c>
      <c r="F89" s="1">
        <v>1</v>
      </c>
    </row>
    <row r="90" spans="1:6" x14ac:dyDescent="0.25">
      <c r="A90" s="1">
        <v>667</v>
      </c>
      <c r="B90" s="8" t="s">
        <v>735</v>
      </c>
      <c r="C90" s="1" t="s">
        <v>671</v>
      </c>
      <c r="D90" s="25">
        <v>18</v>
      </c>
      <c r="E90" s="1" t="s">
        <v>66</v>
      </c>
      <c r="F90" s="1">
        <v>0</v>
      </c>
    </row>
    <row r="91" spans="1:6" x14ac:dyDescent="0.25">
      <c r="A91" s="1">
        <v>666</v>
      </c>
      <c r="B91" s="8" t="s">
        <v>734</v>
      </c>
      <c r="C91" s="1" t="s">
        <v>671</v>
      </c>
      <c r="D91" s="25">
        <v>45</v>
      </c>
      <c r="E91" s="1" t="s">
        <v>66</v>
      </c>
      <c r="F91" s="1">
        <v>0</v>
      </c>
    </row>
    <row r="92" spans="1:6" x14ac:dyDescent="0.25">
      <c r="A92" s="1">
        <v>290</v>
      </c>
      <c r="B92" s="8" t="s">
        <v>356</v>
      </c>
      <c r="C92" s="1" t="s">
        <v>65</v>
      </c>
      <c r="E92" s="1" t="s">
        <v>66</v>
      </c>
      <c r="F92" s="1">
        <v>1</v>
      </c>
    </row>
    <row r="93" spans="1:6" x14ac:dyDescent="0.25">
      <c r="A93" s="1">
        <v>14</v>
      </c>
      <c r="B93" s="8" t="s">
        <v>80</v>
      </c>
      <c r="C93" s="1" t="s">
        <v>65</v>
      </c>
      <c r="E93" s="1" t="s">
        <v>69</v>
      </c>
      <c r="F93" s="1">
        <v>1</v>
      </c>
    </row>
    <row r="94" spans="1:6" x14ac:dyDescent="0.25">
      <c r="A94" s="1">
        <v>668</v>
      </c>
      <c r="B94" s="8" t="s">
        <v>736</v>
      </c>
      <c r="C94" s="1" t="s">
        <v>671</v>
      </c>
      <c r="D94" s="25">
        <v>27</v>
      </c>
      <c r="E94" s="1" t="s">
        <v>66</v>
      </c>
      <c r="F94" s="1">
        <v>0</v>
      </c>
    </row>
    <row r="95" spans="1:6" x14ac:dyDescent="0.25">
      <c r="A95" s="1">
        <v>669</v>
      </c>
      <c r="B95" s="8" t="s">
        <v>737</v>
      </c>
      <c r="C95" s="1" t="s">
        <v>671</v>
      </c>
      <c r="D95" s="25">
        <v>22</v>
      </c>
      <c r="E95" s="1" t="s">
        <v>69</v>
      </c>
      <c r="F95" s="1">
        <v>0</v>
      </c>
    </row>
    <row r="96" spans="1:6" x14ac:dyDescent="0.25">
      <c r="A96" s="1">
        <v>334</v>
      </c>
      <c r="B96" s="8" t="s">
        <v>401</v>
      </c>
      <c r="C96" s="1" t="s">
        <v>390</v>
      </c>
      <c r="D96" s="25">
        <v>51</v>
      </c>
      <c r="E96" s="1" t="s">
        <v>69</v>
      </c>
      <c r="F96" s="1">
        <v>0</v>
      </c>
    </row>
    <row r="97" spans="1:6" x14ac:dyDescent="0.25">
      <c r="A97" s="1">
        <v>15</v>
      </c>
      <c r="B97" s="8" t="s">
        <v>81</v>
      </c>
      <c r="C97" s="1" t="s">
        <v>65</v>
      </c>
      <c r="E97" s="1" t="s">
        <v>69</v>
      </c>
      <c r="F97" s="1">
        <v>0</v>
      </c>
    </row>
    <row r="98" spans="1:6" x14ac:dyDescent="0.25">
      <c r="A98" s="1">
        <v>17</v>
      </c>
      <c r="B98" s="8" t="s">
        <v>83</v>
      </c>
      <c r="C98" s="1" t="s">
        <v>65</v>
      </c>
      <c r="D98" s="25">
        <v>24</v>
      </c>
      <c r="E98" s="1" t="s">
        <v>69</v>
      </c>
      <c r="F98" s="1">
        <v>0</v>
      </c>
    </row>
    <row r="99" spans="1:6" x14ac:dyDescent="0.25">
      <c r="A99" s="1">
        <v>16</v>
      </c>
      <c r="B99" s="8" t="s">
        <v>82</v>
      </c>
      <c r="C99" s="1" t="s">
        <v>65</v>
      </c>
      <c r="D99" s="25">
        <v>50</v>
      </c>
      <c r="E99" s="1" t="s">
        <v>66</v>
      </c>
      <c r="F99" s="1">
        <v>1</v>
      </c>
    </row>
    <row r="100" spans="1:6" x14ac:dyDescent="0.25">
      <c r="A100" s="1">
        <v>291</v>
      </c>
      <c r="B100" s="8" t="s">
        <v>357</v>
      </c>
      <c r="C100" s="1" t="s">
        <v>65</v>
      </c>
      <c r="E100" s="1" t="s">
        <v>66</v>
      </c>
      <c r="F100" s="1">
        <v>1</v>
      </c>
    </row>
    <row r="101" spans="1:6" x14ac:dyDescent="0.25">
      <c r="A101" s="1">
        <v>335</v>
      </c>
      <c r="B101" s="8" t="s">
        <v>402</v>
      </c>
      <c r="C101" s="1" t="s">
        <v>390</v>
      </c>
      <c r="D101" s="25">
        <v>32</v>
      </c>
      <c r="E101" s="1" t="s">
        <v>69</v>
      </c>
      <c r="F101" s="1">
        <v>1</v>
      </c>
    </row>
    <row r="102" spans="1:6" x14ac:dyDescent="0.25">
      <c r="A102" s="1">
        <v>336</v>
      </c>
      <c r="B102" s="8" t="s">
        <v>403</v>
      </c>
      <c r="C102" s="1" t="s">
        <v>390</v>
      </c>
      <c r="D102" s="25">
        <v>19</v>
      </c>
      <c r="E102" s="1" t="s">
        <v>66</v>
      </c>
      <c r="F102" s="1">
        <v>1</v>
      </c>
    </row>
    <row r="103" spans="1:6" x14ac:dyDescent="0.25">
      <c r="A103" s="1">
        <v>18</v>
      </c>
      <c r="B103" s="8" t="s">
        <v>84</v>
      </c>
      <c r="C103" s="1" t="s">
        <v>65</v>
      </c>
      <c r="D103" s="25">
        <v>36</v>
      </c>
      <c r="E103" s="1" t="s">
        <v>69</v>
      </c>
      <c r="F103" s="1">
        <v>0</v>
      </c>
    </row>
    <row r="104" spans="1:6" x14ac:dyDescent="0.25">
      <c r="A104" s="1">
        <v>337</v>
      </c>
      <c r="B104" s="8" t="s">
        <v>404</v>
      </c>
      <c r="C104" s="1" t="s">
        <v>390</v>
      </c>
      <c r="D104" s="25">
        <v>28</v>
      </c>
      <c r="E104" s="1" t="s">
        <v>69</v>
      </c>
      <c r="F104" s="1">
        <v>0</v>
      </c>
    </row>
    <row r="105" spans="1:6" x14ac:dyDescent="0.25">
      <c r="A105" s="1">
        <v>670</v>
      </c>
      <c r="B105" s="8" t="s">
        <v>738</v>
      </c>
      <c r="C105" s="1" t="s">
        <v>671</v>
      </c>
      <c r="D105" s="25">
        <v>19</v>
      </c>
      <c r="E105" s="1" t="s">
        <v>69</v>
      </c>
      <c r="F105" s="1">
        <v>0</v>
      </c>
    </row>
    <row r="106" spans="1:6" x14ac:dyDescent="0.25">
      <c r="A106" s="1">
        <v>340</v>
      </c>
      <c r="B106" s="8" t="s">
        <v>407</v>
      </c>
      <c r="C106" s="1" t="s">
        <v>390</v>
      </c>
      <c r="D106" s="25">
        <v>1</v>
      </c>
      <c r="E106" s="1" t="s">
        <v>69</v>
      </c>
      <c r="F106" s="1">
        <v>1</v>
      </c>
    </row>
    <row r="107" spans="1:6" x14ac:dyDescent="0.25">
      <c r="A107" s="1">
        <v>339</v>
      </c>
      <c r="B107" s="8" t="s">
        <v>406</v>
      </c>
      <c r="C107" s="1" t="s">
        <v>390</v>
      </c>
      <c r="D107" s="25">
        <v>4</v>
      </c>
      <c r="E107" s="1" t="s">
        <v>66</v>
      </c>
      <c r="F107" s="1">
        <v>1</v>
      </c>
    </row>
    <row r="108" spans="1:6" x14ac:dyDescent="0.25">
      <c r="A108" s="1">
        <v>341</v>
      </c>
      <c r="B108" s="8" t="s">
        <v>408</v>
      </c>
      <c r="C108" s="1" t="s">
        <v>390</v>
      </c>
      <c r="D108" s="25">
        <v>12</v>
      </c>
      <c r="E108" s="1" t="s">
        <v>66</v>
      </c>
      <c r="F108" s="1">
        <v>1</v>
      </c>
    </row>
    <row r="109" spans="1:6" x14ac:dyDescent="0.25">
      <c r="A109" s="1">
        <v>338</v>
      </c>
      <c r="B109" s="8" t="s">
        <v>405</v>
      </c>
      <c r="C109" s="1" t="s">
        <v>390</v>
      </c>
      <c r="D109" s="25">
        <v>36</v>
      </c>
      <c r="E109" s="1" t="s">
        <v>66</v>
      </c>
      <c r="F109" s="1">
        <v>1</v>
      </c>
    </row>
    <row r="110" spans="1:6" x14ac:dyDescent="0.25">
      <c r="A110" s="1">
        <v>19</v>
      </c>
      <c r="B110" s="8" t="s">
        <v>85</v>
      </c>
      <c r="C110" s="1" t="s">
        <v>65</v>
      </c>
      <c r="D110" s="25">
        <v>37</v>
      </c>
      <c r="E110" s="1" t="s">
        <v>69</v>
      </c>
      <c r="F110" s="1">
        <v>1</v>
      </c>
    </row>
    <row r="111" spans="1:6" x14ac:dyDescent="0.25">
      <c r="A111" s="1">
        <v>20</v>
      </c>
      <c r="B111" s="8" t="s">
        <v>86</v>
      </c>
      <c r="C111" s="1" t="s">
        <v>65</v>
      </c>
      <c r="D111" s="25">
        <v>47</v>
      </c>
      <c r="E111" s="1" t="s">
        <v>66</v>
      </c>
      <c r="F111" s="1">
        <v>1</v>
      </c>
    </row>
    <row r="112" spans="1:6" x14ac:dyDescent="0.25">
      <c r="A112" s="1">
        <v>342</v>
      </c>
      <c r="B112" s="8" t="s">
        <v>409</v>
      </c>
      <c r="C112" s="1" t="s">
        <v>390</v>
      </c>
      <c r="D112" s="25">
        <v>34</v>
      </c>
      <c r="E112" s="1" t="s">
        <v>69</v>
      </c>
      <c r="F112" s="1">
        <v>1</v>
      </c>
    </row>
    <row r="113" spans="1:6" x14ac:dyDescent="0.25">
      <c r="A113" s="1">
        <v>21</v>
      </c>
      <c r="B113" s="8" t="s">
        <v>87</v>
      </c>
      <c r="C113" s="1" t="s">
        <v>65</v>
      </c>
      <c r="D113" s="25">
        <v>26</v>
      </c>
      <c r="E113" s="1" t="s">
        <v>69</v>
      </c>
      <c r="F113" s="1">
        <v>1</v>
      </c>
    </row>
    <row r="114" spans="1:6" x14ac:dyDescent="0.25">
      <c r="A114" s="1">
        <v>671</v>
      </c>
      <c r="B114" s="8" t="s">
        <v>739</v>
      </c>
      <c r="C114" s="1" t="s">
        <v>671</v>
      </c>
      <c r="D114" s="25">
        <v>26</v>
      </c>
      <c r="E114" s="1" t="s">
        <v>69</v>
      </c>
      <c r="F114" s="1">
        <v>0</v>
      </c>
    </row>
    <row r="115" spans="1:6" x14ac:dyDescent="0.25">
      <c r="A115" s="1">
        <v>343</v>
      </c>
      <c r="B115" s="8" t="s">
        <v>410</v>
      </c>
      <c r="C115" s="1" t="s">
        <v>390</v>
      </c>
      <c r="D115" s="25">
        <v>19</v>
      </c>
      <c r="E115" s="1" t="s">
        <v>66</v>
      </c>
      <c r="F115" s="1">
        <v>1</v>
      </c>
    </row>
    <row r="116" spans="1:6" x14ac:dyDescent="0.25">
      <c r="A116" s="1">
        <v>672</v>
      </c>
      <c r="B116" s="8" t="s">
        <v>740</v>
      </c>
      <c r="C116" s="1" t="s">
        <v>671</v>
      </c>
      <c r="D116" s="25">
        <v>22</v>
      </c>
      <c r="E116" s="1" t="s">
        <v>69</v>
      </c>
      <c r="F116" s="1">
        <v>0</v>
      </c>
    </row>
    <row r="117" spans="1:6" x14ac:dyDescent="0.25">
      <c r="A117" s="1">
        <v>344</v>
      </c>
      <c r="B117" s="8" t="s">
        <v>411</v>
      </c>
      <c r="C117" s="1" t="s">
        <v>390</v>
      </c>
      <c r="D117" s="25">
        <v>23</v>
      </c>
      <c r="E117" s="1" t="s">
        <v>69</v>
      </c>
      <c r="F117" s="1">
        <v>0</v>
      </c>
    </row>
    <row r="118" spans="1:6" x14ac:dyDescent="0.25">
      <c r="A118" s="1">
        <v>673</v>
      </c>
      <c r="B118" s="8" t="s">
        <v>741</v>
      </c>
      <c r="C118" s="1" t="s">
        <v>671</v>
      </c>
      <c r="D118" s="25">
        <v>20</v>
      </c>
      <c r="E118" s="1" t="s">
        <v>69</v>
      </c>
      <c r="F118" s="1">
        <v>0</v>
      </c>
    </row>
    <row r="119" spans="1:6" x14ac:dyDescent="0.25">
      <c r="A119" s="1">
        <v>292</v>
      </c>
      <c r="B119" s="8" t="s">
        <v>358</v>
      </c>
      <c r="C119" s="1" t="s">
        <v>65</v>
      </c>
      <c r="E119" s="1" t="s">
        <v>66</v>
      </c>
      <c r="F119" s="1">
        <v>1</v>
      </c>
    </row>
    <row r="120" spans="1:6" x14ac:dyDescent="0.25">
      <c r="A120" s="1">
        <v>674</v>
      </c>
      <c r="B120" s="8" t="s">
        <v>742</v>
      </c>
      <c r="C120" s="1" t="s">
        <v>671</v>
      </c>
      <c r="D120" s="25">
        <v>32</v>
      </c>
      <c r="E120" s="1" t="s">
        <v>69</v>
      </c>
      <c r="F120" s="1">
        <v>1</v>
      </c>
    </row>
    <row r="121" spans="1:6" x14ac:dyDescent="0.25">
      <c r="A121" s="1">
        <v>293</v>
      </c>
      <c r="B121" s="8" t="s">
        <v>359</v>
      </c>
      <c r="C121" s="1" t="s">
        <v>65</v>
      </c>
      <c r="E121" s="1" t="s">
        <v>66</v>
      </c>
      <c r="F121" s="1">
        <v>1</v>
      </c>
    </row>
    <row r="122" spans="1:6" x14ac:dyDescent="0.25">
      <c r="A122" s="1">
        <v>675</v>
      </c>
      <c r="B122" s="8" t="s">
        <v>743</v>
      </c>
      <c r="C122" s="1" t="s">
        <v>671</v>
      </c>
      <c r="D122" s="25">
        <v>21</v>
      </c>
      <c r="E122" s="1" t="s">
        <v>69</v>
      </c>
      <c r="F122" s="1">
        <v>0</v>
      </c>
    </row>
    <row r="123" spans="1:6" x14ac:dyDescent="0.25">
      <c r="A123" s="1">
        <v>22</v>
      </c>
      <c r="B123" s="8" t="s">
        <v>88</v>
      </c>
      <c r="C123" s="1" t="s">
        <v>65</v>
      </c>
      <c r="D123" s="25">
        <v>25</v>
      </c>
      <c r="E123" s="1" t="s">
        <v>69</v>
      </c>
      <c r="F123" s="1">
        <v>0</v>
      </c>
    </row>
    <row r="124" spans="1:6" x14ac:dyDescent="0.25">
      <c r="A124" s="1">
        <v>23</v>
      </c>
      <c r="B124" s="8" t="s">
        <v>89</v>
      </c>
      <c r="C124" s="1" t="s">
        <v>65</v>
      </c>
      <c r="D124" s="25">
        <v>25</v>
      </c>
      <c r="E124" s="1" t="s">
        <v>69</v>
      </c>
      <c r="F124" s="1">
        <v>1</v>
      </c>
    </row>
    <row r="125" spans="1:6" x14ac:dyDescent="0.25">
      <c r="A125" s="1">
        <v>24</v>
      </c>
      <c r="B125" s="8" t="s">
        <v>90</v>
      </c>
      <c r="C125" s="1" t="s">
        <v>65</v>
      </c>
      <c r="D125" s="25">
        <v>19</v>
      </c>
      <c r="E125" s="1" t="s">
        <v>66</v>
      </c>
      <c r="F125" s="1">
        <v>1</v>
      </c>
    </row>
    <row r="126" spans="1:6" x14ac:dyDescent="0.25">
      <c r="A126" s="1">
        <v>294</v>
      </c>
      <c r="B126" s="8" t="s">
        <v>360</v>
      </c>
      <c r="C126" s="1" t="s">
        <v>65</v>
      </c>
      <c r="E126" s="1" t="s">
        <v>66</v>
      </c>
      <c r="F126" s="1">
        <v>1</v>
      </c>
    </row>
    <row r="127" spans="1:6" x14ac:dyDescent="0.25">
      <c r="A127" s="1">
        <v>676</v>
      </c>
      <c r="B127" s="8" t="s">
        <v>744</v>
      </c>
      <c r="C127" s="1" t="s">
        <v>671</v>
      </c>
      <c r="D127" s="25">
        <v>18</v>
      </c>
      <c r="E127" s="1" t="s">
        <v>69</v>
      </c>
      <c r="F127" s="1">
        <v>0</v>
      </c>
    </row>
    <row r="128" spans="1:6" x14ac:dyDescent="0.25">
      <c r="A128" s="1">
        <v>25</v>
      </c>
      <c r="B128" s="8" t="s">
        <v>91</v>
      </c>
      <c r="C128" s="1" t="s">
        <v>65</v>
      </c>
      <c r="D128" s="25">
        <v>28</v>
      </c>
      <c r="E128" s="1" t="s">
        <v>69</v>
      </c>
      <c r="F128" s="1">
        <v>1</v>
      </c>
    </row>
    <row r="129" spans="1:6" x14ac:dyDescent="0.25">
      <c r="A129" s="1">
        <v>26</v>
      </c>
      <c r="B129" s="8" t="s">
        <v>92</v>
      </c>
      <c r="C129" s="1" t="s">
        <v>65</v>
      </c>
      <c r="D129" s="25">
        <v>45</v>
      </c>
      <c r="E129" s="1" t="s">
        <v>69</v>
      </c>
      <c r="F129" s="1">
        <v>0</v>
      </c>
    </row>
    <row r="130" spans="1:6" x14ac:dyDescent="0.25">
      <c r="A130" s="1">
        <v>27</v>
      </c>
      <c r="B130" s="8" t="s">
        <v>93</v>
      </c>
      <c r="C130" s="1" t="s">
        <v>65</v>
      </c>
      <c r="D130" s="25">
        <v>39</v>
      </c>
      <c r="E130" s="1" t="s">
        <v>69</v>
      </c>
      <c r="F130" s="1">
        <v>1</v>
      </c>
    </row>
    <row r="131" spans="1:6" x14ac:dyDescent="0.25">
      <c r="A131" s="1">
        <v>28</v>
      </c>
      <c r="B131" s="8" t="s">
        <v>94</v>
      </c>
      <c r="C131" s="1" t="s">
        <v>65</v>
      </c>
      <c r="D131" s="25">
        <v>30</v>
      </c>
      <c r="E131" s="1" t="s">
        <v>66</v>
      </c>
      <c r="F131" s="1">
        <v>1</v>
      </c>
    </row>
    <row r="132" spans="1:6" x14ac:dyDescent="0.25">
      <c r="A132" s="1">
        <v>29</v>
      </c>
      <c r="B132" s="8" t="s">
        <v>95</v>
      </c>
      <c r="C132" s="1" t="s">
        <v>65</v>
      </c>
      <c r="D132" s="25">
        <v>58</v>
      </c>
      <c r="E132" s="1" t="s">
        <v>66</v>
      </c>
      <c r="F132" s="1">
        <v>1</v>
      </c>
    </row>
    <row r="133" spans="1:6" x14ac:dyDescent="0.25">
      <c r="A133" s="1">
        <v>30</v>
      </c>
      <c r="B133" s="8" t="s">
        <v>96</v>
      </c>
      <c r="C133" s="1" t="s">
        <v>65</v>
      </c>
      <c r="E133" s="1" t="s">
        <v>69</v>
      </c>
      <c r="F133" s="1">
        <v>0</v>
      </c>
    </row>
    <row r="134" spans="1:6" x14ac:dyDescent="0.25">
      <c r="A134" s="1">
        <v>677</v>
      </c>
      <c r="B134" s="8" t="s">
        <v>745</v>
      </c>
      <c r="C134" s="1" t="s">
        <v>671</v>
      </c>
      <c r="D134" s="25">
        <v>26</v>
      </c>
      <c r="E134" s="1" t="s">
        <v>69</v>
      </c>
      <c r="F134" s="1">
        <v>0</v>
      </c>
    </row>
    <row r="135" spans="1:6" x14ac:dyDescent="0.25">
      <c r="A135" s="1">
        <v>345</v>
      </c>
      <c r="B135" s="8" t="s">
        <v>412</v>
      </c>
      <c r="C135" s="1" t="s">
        <v>390</v>
      </c>
      <c r="D135" s="25">
        <v>26</v>
      </c>
      <c r="E135" s="1" t="s">
        <v>69</v>
      </c>
      <c r="F135" s="1">
        <v>0</v>
      </c>
    </row>
    <row r="136" spans="1:6" x14ac:dyDescent="0.25">
      <c r="A136" s="1">
        <v>678</v>
      </c>
      <c r="B136" s="8" t="s">
        <v>746</v>
      </c>
      <c r="C136" s="1" t="s">
        <v>671</v>
      </c>
      <c r="D136" s="25">
        <v>6</v>
      </c>
      <c r="E136" s="1" t="s">
        <v>69</v>
      </c>
      <c r="F136" s="1">
        <v>0</v>
      </c>
    </row>
    <row r="137" spans="1:6" x14ac:dyDescent="0.25">
      <c r="A137" s="1">
        <v>681</v>
      </c>
      <c r="B137" s="8" t="s">
        <v>749</v>
      </c>
      <c r="C137" s="1" t="s">
        <v>671</v>
      </c>
      <c r="D137" s="25">
        <v>9</v>
      </c>
      <c r="E137" s="1" t="s">
        <v>66</v>
      </c>
      <c r="F137" s="1">
        <v>0</v>
      </c>
    </row>
    <row r="138" spans="1:6" x14ac:dyDescent="0.25">
      <c r="A138" s="1">
        <v>679</v>
      </c>
      <c r="B138" s="8" t="s">
        <v>747</v>
      </c>
      <c r="C138" s="1" t="s">
        <v>671</v>
      </c>
      <c r="E138" s="1" t="s">
        <v>69</v>
      </c>
      <c r="F138" s="1">
        <v>0</v>
      </c>
    </row>
    <row r="139" spans="1:6" x14ac:dyDescent="0.25">
      <c r="A139" s="1">
        <v>680</v>
      </c>
      <c r="B139" s="8" t="s">
        <v>748</v>
      </c>
      <c r="C139" s="1" t="s">
        <v>671</v>
      </c>
      <c r="E139" s="1" t="s">
        <v>66</v>
      </c>
      <c r="F139" s="1">
        <v>0</v>
      </c>
    </row>
    <row r="140" spans="1:6" x14ac:dyDescent="0.25">
      <c r="A140" s="1">
        <v>684</v>
      </c>
      <c r="B140" s="8" t="s">
        <v>752</v>
      </c>
      <c r="C140" s="1" t="s">
        <v>671</v>
      </c>
      <c r="E140" s="1" t="s">
        <v>66</v>
      </c>
      <c r="F140" s="1">
        <v>0</v>
      </c>
    </row>
    <row r="141" spans="1:6" x14ac:dyDescent="0.25">
      <c r="A141" s="1">
        <v>682</v>
      </c>
      <c r="B141" s="8" t="s">
        <v>750</v>
      </c>
      <c r="C141" s="1" t="s">
        <v>671</v>
      </c>
      <c r="D141" s="25">
        <v>40</v>
      </c>
      <c r="E141" s="1" t="s">
        <v>69</v>
      </c>
      <c r="F141" s="1">
        <v>0</v>
      </c>
    </row>
    <row r="142" spans="1:6" x14ac:dyDescent="0.25">
      <c r="A142" s="1">
        <v>683</v>
      </c>
      <c r="B142" s="8" t="s">
        <v>751</v>
      </c>
      <c r="C142" s="1" t="s">
        <v>671</v>
      </c>
      <c r="D142" s="25">
        <v>32</v>
      </c>
      <c r="E142" s="1" t="s">
        <v>66</v>
      </c>
      <c r="F142" s="1">
        <v>0</v>
      </c>
    </row>
    <row r="143" spans="1:6" x14ac:dyDescent="0.25">
      <c r="A143" s="1">
        <v>31</v>
      </c>
      <c r="B143" s="8" t="s">
        <v>97</v>
      </c>
      <c r="C143" s="1" t="s">
        <v>65</v>
      </c>
      <c r="D143" s="25">
        <v>45</v>
      </c>
      <c r="E143" s="1" t="s">
        <v>66</v>
      </c>
      <c r="F143" s="1">
        <v>1</v>
      </c>
    </row>
    <row r="144" spans="1:6" x14ac:dyDescent="0.25">
      <c r="A144" s="1">
        <v>685</v>
      </c>
      <c r="B144" s="8" t="s">
        <v>753</v>
      </c>
      <c r="C144" s="1" t="s">
        <v>671</v>
      </c>
      <c r="D144" s="25">
        <v>26</v>
      </c>
      <c r="E144" s="1" t="s">
        <v>69</v>
      </c>
      <c r="F144" s="1">
        <v>0</v>
      </c>
    </row>
    <row r="145" spans="1:6" x14ac:dyDescent="0.25">
      <c r="A145" s="1">
        <v>346</v>
      </c>
      <c r="B145" s="8" t="s">
        <v>413</v>
      </c>
      <c r="C145" s="1" t="s">
        <v>390</v>
      </c>
      <c r="E145" s="1" t="s">
        <v>69</v>
      </c>
      <c r="F145" s="1">
        <v>0</v>
      </c>
    </row>
    <row r="146" spans="1:6" x14ac:dyDescent="0.25">
      <c r="A146" s="1">
        <v>32</v>
      </c>
      <c r="B146" s="8" t="s">
        <v>98</v>
      </c>
      <c r="C146" s="1" t="s">
        <v>65</v>
      </c>
      <c r="D146" s="25">
        <v>22</v>
      </c>
      <c r="E146" s="1" t="s">
        <v>66</v>
      </c>
      <c r="F146" s="1">
        <v>1</v>
      </c>
    </row>
    <row r="147" spans="1:6" x14ac:dyDescent="0.25">
      <c r="A147" s="1">
        <v>347</v>
      </c>
      <c r="B147" s="8" t="s">
        <v>414</v>
      </c>
      <c r="C147" s="1" t="s">
        <v>390</v>
      </c>
      <c r="D147" s="25">
        <v>27</v>
      </c>
      <c r="E147" s="1" t="s">
        <v>69</v>
      </c>
      <c r="F147" s="1">
        <v>0</v>
      </c>
    </row>
    <row r="148" spans="1:6" x14ac:dyDescent="0.25">
      <c r="A148" s="1">
        <v>686</v>
      </c>
      <c r="B148" s="8" t="s">
        <v>754</v>
      </c>
      <c r="C148" s="1" t="s">
        <v>671</v>
      </c>
      <c r="D148" s="25">
        <v>18</v>
      </c>
      <c r="E148" s="1" t="s">
        <v>66</v>
      </c>
      <c r="F148" s="1">
        <v>1</v>
      </c>
    </row>
    <row r="149" spans="1:6" x14ac:dyDescent="0.25">
      <c r="A149" s="1">
        <v>33</v>
      </c>
      <c r="B149" s="8" t="s">
        <v>99</v>
      </c>
      <c r="C149" s="1" t="s">
        <v>65</v>
      </c>
      <c r="E149" s="1" t="s">
        <v>69</v>
      </c>
      <c r="F149" s="1">
        <v>1</v>
      </c>
    </row>
    <row r="150" spans="1:6" x14ac:dyDescent="0.25">
      <c r="A150" s="1">
        <v>34</v>
      </c>
      <c r="B150" s="8" t="s">
        <v>100</v>
      </c>
      <c r="C150" s="1" t="s">
        <v>65</v>
      </c>
      <c r="D150" s="25">
        <v>41</v>
      </c>
      <c r="E150" s="1" t="s">
        <v>69</v>
      </c>
      <c r="F150" s="1">
        <v>0</v>
      </c>
    </row>
    <row r="151" spans="1:6" x14ac:dyDescent="0.25">
      <c r="A151" s="1">
        <v>687</v>
      </c>
      <c r="B151" s="8" t="s">
        <v>755</v>
      </c>
      <c r="C151" s="1" t="s">
        <v>671</v>
      </c>
      <c r="D151" s="25">
        <v>20</v>
      </c>
      <c r="E151" s="1" t="s">
        <v>66</v>
      </c>
      <c r="F151" s="1">
        <v>0</v>
      </c>
    </row>
    <row r="152" spans="1:6" x14ac:dyDescent="0.25">
      <c r="A152" s="1">
        <v>688</v>
      </c>
      <c r="B152" s="8" t="s">
        <v>756</v>
      </c>
      <c r="C152" s="1" t="s">
        <v>671</v>
      </c>
      <c r="E152" s="1" t="s">
        <v>69</v>
      </c>
      <c r="F152" s="1">
        <v>0</v>
      </c>
    </row>
    <row r="153" spans="1:6" x14ac:dyDescent="0.25">
      <c r="A153" s="1">
        <v>35</v>
      </c>
      <c r="B153" s="8" t="s">
        <v>101</v>
      </c>
      <c r="C153" s="1" t="s">
        <v>65</v>
      </c>
      <c r="D153" s="25">
        <v>48</v>
      </c>
      <c r="E153" s="1" t="s">
        <v>69</v>
      </c>
      <c r="F153" s="1">
        <v>0</v>
      </c>
    </row>
    <row r="154" spans="1:6" x14ac:dyDescent="0.25">
      <c r="A154" s="1">
        <v>689</v>
      </c>
      <c r="B154" s="8" t="s">
        <v>757</v>
      </c>
      <c r="C154" s="1" t="s">
        <v>671</v>
      </c>
      <c r="D154" s="25">
        <v>29</v>
      </c>
      <c r="E154" s="1" t="s">
        <v>69</v>
      </c>
      <c r="F154" s="1">
        <v>0</v>
      </c>
    </row>
    <row r="155" spans="1:6" x14ac:dyDescent="0.25">
      <c r="A155" s="1">
        <v>690</v>
      </c>
      <c r="B155" s="8" t="s">
        <v>758</v>
      </c>
      <c r="C155" s="1" t="s">
        <v>671</v>
      </c>
      <c r="D155" s="25">
        <v>22</v>
      </c>
      <c r="E155" s="1" t="s">
        <v>69</v>
      </c>
      <c r="F155" s="1">
        <v>0</v>
      </c>
    </row>
    <row r="156" spans="1:6" x14ac:dyDescent="0.25">
      <c r="A156" s="1">
        <v>36</v>
      </c>
      <c r="B156" s="8" t="s">
        <v>102</v>
      </c>
      <c r="C156" s="1" t="s">
        <v>65</v>
      </c>
      <c r="E156" s="1" t="s">
        <v>69</v>
      </c>
      <c r="F156" s="1">
        <v>0</v>
      </c>
    </row>
    <row r="157" spans="1:6" x14ac:dyDescent="0.25">
      <c r="A157" s="1">
        <v>691</v>
      </c>
      <c r="B157" s="8" t="s">
        <v>759</v>
      </c>
      <c r="C157" s="1" t="s">
        <v>671</v>
      </c>
      <c r="D157" s="25">
        <v>22</v>
      </c>
      <c r="E157" s="1" t="s">
        <v>69</v>
      </c>
      <c r="F157" s="1">
        <v>0</v>
      </c>
    </row>
    <row r="158" spans="1:6" x14ac:dyDescent="0.25">
      <c r="A158" s="1">
        <v>692</v>
      </c>
      <c r="B158" s="8" t="s">
        <v>760</v>
      </c>
      <c r="C158" s="1" t="s">
        <v>671</v>
      </c>
      <c r="D158" s="25">
        <v>35</v>
      </c>
      <c r="E158" s="1" t="s">
        <v>69</v>
      </c>
      <c r="F158" s="1">
        <v>0</v>
      </c>
    </row>
    <row r="159" spans="1:6" x14ac:dyDescent="0.25">
      <c r="A159" s="1">
        <v>348</v>
      </c>
      <c r="B159" s="8" t="s">
        <v>415</v>
      </c>
      <c r="C159" s="1" t="s">
        <v>390</v>
      </c>
      <c r="D159" s="25">
        <v>15</v>
      </c>
      <c r="E159" s="1" t="s">
        <v>66</v>
      </c>
      <c r="F159" s="1">
        <v>1</v>
      </c>
    </row>
    <row r="160" spans="1:6" x14ac:dyDescent="0.25">
      <c r="A160" s="1">
        <v>600</v>
      </c>
      <c r="B160" s="8" t="s">
        <v>667</v>
      </c>
      <c r="C160" s="1" t="s">
        <v>390</v>
      </c>
      <c r="D160" s="25">
        <v>24</v>
      </c>
      <c r="E160" s="1" t="s">
        <v>66</v>
      </c>
      <c r="F160" s="1">
        <v>1</v>
      </c>
    </row>
    <row r="161" spans="1:6" x14ac:dyDescent="0.25">
      <c r="A161" s="1">
        <v>349</v>
      </c>
      <c r="B161" s="8" t="s">
        <v>416</v>
      </c>
      <c r="C161" s="1" t="s">
        <v>390</v>
      </c>
      <c r="D161" s="25">
        <v>45</v>
      </c>
      <c r="E161" s="1" t="s">
        <v>69</v>
      </c>
      <c r="F161" s="1">
        <v>0</v>
      </c>
    </row>
    <row r="162" spans="1:6" x14ac:dyDescent="0.25">
      <c r="A162" s="1">
        <v>37</v>
      </c>
      <c r="B162" s="8" t="s">
        <v>103</v>
      </c>
      <c r="C162" s="1" t="s">
        <v>65</v>
      </c>
      <c r="D162" s="25">
        <v>44</v>
      </c>
      <c r="E162" s="1" t="s">
        <v>66</v>
      </c>
      <c r="F162" s="1">
        <v>1</v>
      </c>
    </row>
    <row r="163" spans="1:6" x14ac:dyDescent="0.25">
      <c r="A163" s="1">
        <v>38</v>
      </c>
      <c r="B163" s="8" t="s">
        <v>104</v>
      </c>
      <c r="C163" s="1" t="s">
        <v>65</v>
      </c>
      <c r="D163" s="25">
        <v>59</v>
      </c>
      <c r="E163" s="1" t="s">
        <v>66</v>
      </c>
      <c r="F163" s="1">
        <v>1</v>
      </c>
    </row>
    <row r="164" spans="1:6" x14ac:dyDescent="0.25">
      <c r="A164" s="1">
        <v>350</v>
      </c>
      <c r="B164" s="8" t="s">
        <v>417</v>
      </c>
      <c r="C164" s="1" t="s">
        <v>390</v>
      </c>
      <c r="D164" s="25">
        <v>40</v>
      </c>
      <c r="E164" s="1" t="s">
        <v>66</v>
      </c>
      <c r="F164" s="1">
        <v>1</v>
      </c>
    </row>
    <row r="165" spans="1:6" x14ac:dyDescent="0.25">
      <c r="A165" s="1">
        <v>351</v>
      </c>
      <c r="B165" s="8" t="s">
        <v>418</v>
      </c>
      <c r="C165" s="1" t="s">
        <v>390</v>
      </c>
      <c r="D165" s="25">
        <v>20</v>
      </c>
      <c r="E165" s="1" t="s">
        <v>66</v>
      </c>
      <c r="F165" s="1">
        <v>1</v>
      </c>
    </row>
    <row r="166" spans="1:6" x14ac:dyDescent="0.25">
      <c r="A166" s="1">
        <v>352</v>
      </c>
      <c r="B166" s="8" t="s">
        <v>419</v>
      </c>
      <c r="C166" s="1" t="s">
        <v>390</v>
      </c>
      <c r="D166" s="25">
        <v>25</v>
      </c>
      <c r="E166" s="1" t="s">
        <v>69</v>
      </c>
      <c r="F166" s="1">
        <v>0</v>
      </c>
    </row>
    <row r="167" spans="1:6" x14ac:dyDescent="0.25">
      <c r="A167" s="1">
        <v>694</v>
      </c>
      <c r="B167" s="8" t="s">
        <v>762</v>
      </c>
      <c r="C167" s="1" t="s">
        <v>671</v>
      </c>
      <c r="D167" s="25">
        <v>20</v>
      </c>
      <c r="E167" s="1" t="s">
        <v>66</v>
      </c>
      <c r="F167" s="1">
        <v>0</v>
      </c>
    </row>
    <row r="168" spans="1:6" x14ac:dyDescent="0.25">
      <c r="A168" s="1">
        <v>693</v>
      </c>
      <c r="B168" s="8" t="s">
        <v>761</v>
      </c>
      <c r="C168" s="1" t="s">
        <v>671</v>
      </c>
      <c r="D168" s="25">
        <v>21</v>
      </c>
      <c r="E168" s="1" t="s">
        <v>69</v>
      </c>
      <c r="F168" s="1">
        <v>1</v>
      </c>
    </row>
    <row r="169" spans="1:6" x14ac:dyDescent="0.25">
      <c r="A169" s="1">
        <v>39</v>
      </c>
      <c r="B169" s="8" t="s">
        <v>105</v>
      </c>
      <c r="C169" s="1" t="s">
        <v>65</v>
      </c>
      <c r="D169" s="25">
        <v>60</v>
      </c>
      <c r="E169" s="1" t="s">
        <v>66</v>
      </c>
      <c r="F169" s="1">
        <v>1</v>
      </c>
    </row>
    <row r="170" spans="1:6" x14ac:dyDescent="0.25">
      <c r="A170" s="1">
        <v>695</v>
      </c>
      <c r="B170" s="8" t="s">
        <v>763</v>
      </c>
      <c r="C170" s="1" t="s">
        <v>671</v>
      </c>
      <c r="D170" s="25">
        <v>19</v>
      </c>
      <c r="E170" s="1" t="s">
        <v>69</v>
      </c>
      <c r="F170" s="1">
        <v>0</v>
      </c>
    </row>
    <row r="171" spans="1:6" x14ac:dyDescent="0.25">
      <c r="A171" s="1">
        <v>696</v>
      </c>
      <c r="B171" s="8" t="s">
        <v>764</v>
      </c>
      <c r="C171" s="1" t="s">
        <v>671</v>
      </c>
      <c r="D171" s="25">
        <v>18</v>
      </c>
      <c r="E171" s="1" t="s">
        <v>66</v>
      </c>
      <c r="F171" s="1">
        <v>0</v>
      </c>
    </row>
    <row r="172" spans="1:6" x14ac:dyDescent="0.25">
      <c r="A172" s="1">
        <v>295</v>
      </c>
      <c r="B172" s="8" t="s">
        <v>361</v>
      </c>
      <c r="C172" s="1" t="s">
        <v>65</v>
      </c>
      <c r="E172" s="1" t="s">
        <v>66</v>
      </c>
      <c r="F172" s="1">
        <v>1</v>
      </c>
    </row>
    <row r="173" spans="1:6" x14ac:dyDescent="0.25">
      <c r="A173" s="1">
        <v>353</v>
      </c>
      <c r="B173" s="8" t="s">
        <v>420</v>
      </c>
      <c r="C173" s="1" t="s">
        <v>390</v>
      </c>
      <c r="D173" s="25">
        <v>36</v>
      </c>
      <c r="E173" s="1" t="s">
        <v>66</v>
      </c>
      <c r="F173" s="1">
        <v>1</v>
      </c>
    </row>
    <row r="174" spans="1:6" x14ac:dyDescent="0.25">
      <c r="A174" s="1">
        <v>354</v>
      </c>
      <c r="B174" s="8" t="s">
        <v>421</v>
      </c>
      <c r="C174" s="1" t="s">
        <v>390</v>
      </c>
      <c r="D174" s="25">
        <v>25</v>
      </c>
      <c r="E174" s="1" t="s">
        <v>69</v>
      </c>
      <c r="F174" s="1">
        <v>0</v>
      </c>
    </row>
    <row r="175" spans="1:6" x14ac:dyDescent="0.25">
      <c r="A175" s="1">
        <v>40</v>
      </c>
      <c r="B175" s="8" t="s">
        <v>106</v>
      </c>
      <c r="C175" s="1" t="s">
        <v>65</v>
      </c>
      <c r="D175" s="25">
        <v>45</v>
      </c>
      <c r="E175" s="1" t="s">
        <v>69</v>
      </c>
      <c r="F175" s="1">
        <v>0</v>
      </c>
    </row>
    <row r="176" spans="1:6" x14ac:dyDescent="0.25">
      <c r="A176" s="1">
        <v>355</v>
      </c>
      <c r="B176" s="8" t="s">
        <v>422</v>
      </c>
      <c r="C176" s="1" t="s">
        <v>390</v>
      </c>
      <c r="E176" s="1" t="s">
        <v>69</v>
      </c>
      <c r="F176" s="1">
        <v>0</v>
      </c>
    </row>
    <row r="177" spans="1:6" x14ac:dyDescent="0.25">
      <c r="A177" s="1">
        <v>356</v>
      </c>
      <c r="B177" s="8" t="s">
        <v>423</v>
      </c>
      <c r="C177" s="1" t="s">
        <v>390</v>
      </c>
      <c r="D177" s="25">
        <v>42</v>
      </c>
      <c r="E177" s="1" t="s">
        <v>66</v>
      </c>
      <c r="F177" s="1">
        <v>1</v>
      </c>
    </row>
    <row r="178" spans="1:6" x14ac:dyDescent="0.25">
      <c r="A178" s="1">
        <v>697</v>
      </c>
      <c r="B178" s="8" t="s">
        <v>765</v>
      </c>
      <c r="C178" s="1" t="s">
        <v>671</v>
      </c>
      <c r="D178" s="25">
        <v>18</v>
      </c>
      <c r="E178" s="1" t="s">
        <v>69</v>
      </c>
      <c r="F178" s="1">
        <v>0</v>
      </c>
    </row>
    <row r="179" spans="1:6" x14ac:dyDescent="0.25">
      <c r="A179" s="1">
        <v>698</v>
      </c>
      <c r="B179" s="8" t="s">
        <v>766</v>
      </c>
      <c r="C179" s="1" t="s">
        <v>671</v>
      </c>
      <c r="D179" s="25">
        <v>38</v>
      </c>
      <c r="E179" s="1" t="s">
        <v>69</v>
      </c>
      <c r="F179" s="1">
        <v>0</v>
      </c>
    </row>
    <row r="180" spans="1:6" x14ac:dyDescent="0.25">
      <c r="A180" s="1">
        <v>699</v>
      </c>
      <c r="B180" s="8" t="s">
        <v>767</v>
      </c>
      <c r="C180" s="1" t="s">
        <v>671</v>
      </c>
      <c r="E180" s="1" t="s">
        <v>69</v>
      </c>
      <c r="F180" s="1">
        <v>0</v>
      </c>
    </row>
    <row r="181" spans="1:6" x14ac:dyDescent="0.25">
      <c r="A181" s="1">
        <v>700</v>
      </c>
      <c r="B181" s="8" t="s">
        <v>768</v>
      </c>
      <c r="C181" s="1" t="s">
        <v>671</v>
      </c>
      <c r="D181" s="25">
        <v>30</v>
      </c>
      <c r="E181" s="1" t="s">
        <v>69</v>
      </c>
      <c r="F181" s="1">
        <v>0</v>
      </c>
    </row>
    <row r="182" spans="1:6" x14ac:dyDescent="0.25">
      <c r="A182" s="1">
        <v>41</v>
      </c>
      <c r="B182" s="8" t="s">
        <v>107</v>
      </c>
      <c r="C182" s="1" t="s">
        <v>65</v>
      </c>
      <c r="E182" s="1" t="s">
        <v>69</v>
      </c>
      <c r="F182" s="1">
        <v>1</v>
      </c>
    </row>
    <row r="183" spans="1:6" x14ac:dyDescent="0.25">
      <c r="A183" s="1">
        <v>359</v>
      </c>
      <c r="B183" s="8" t="s">
        <v>426</v>
      </c>
      <c r="C183" s="1" t="s">
        <v>390</v>
      </c>
      <c r="D183" s="25">
        <v>0.83</v>
      </c>
      <c r="E183" s="1" t="s">
        <v>69</v>
      </c>
      <c r="F183" s="1">
        <v>1</v>
      </c>
    </row>
    <row r="184" spans="1:6" x14ac:dyDescent="0.25">
      <c r="A184" s="1">
        <v>357</v>
      </c>
      <c r="B184" s="8" t="s">
        <v>424</v>
      </c>
      <c r="C184" s="1" t="s">
        <v>390</v>
      </c>
      <c r="D184" s="25">
        <v>26</v>
      </c>
      <c r="E184" s="1" t="s">
        <v>69</v>
      </c>
      <c r="F184" s="1">
        <v>1</v>
      </c>
    </row>
    <row r="185" spans="1:6" x14ac:dyDescent="0.25">
      <c r="A185" s="1">
        <v>358</v>
      </c>
      <c r="B185" s="8" t="s">
        <v>425</v>
      </c>
      <c r="C185" s="1" t="s">
        <v>390</v>
      </c>
      <c r="D185" s="25">
        <v>26</v>
      </c>
      <c r="E185" s="1" t="s">
        <v>66</v>
      </c>
      <c r="F185" s="1">
        <v>1</v>
      </c>
    </row>
    <row r="186" spans="1:6" x14ac:dyDescent="0.25">
      <c r="A186" s="1">
        <v>701</v>
      </c>
      <c r="B186" s="8" t="s">
        <v>769</v>
      </c>
      <c r="C186" s="1" t="s">
        <v>671</v>
      </c>
      <c r="D186" s="25">
        <v>17</v>
      </c>
      <c r="E186" s="1" t="s">
        <v>69</v>
      </c>
      <c r="F186" s="1">
        <v>0</v>
      </c>
    </row>
    <row r="187" spans="1:6" x14ac:dyDescent="0.25">
      <c r="A187" s="1">
        <v>360</v>
      </c>
      <c r="B187" s="8" t="s">
        <v>427</v>
      </c>
      <c r="C187" s="1" t="s">
        <v>390</v>
      </c>
      <c r="D187" s="25">
        <v>31</v>
      </c>
      <c r="E187" s="1" t="s">
        <v>66</v>
      </c>
      <c r="F187" s="1">
        <v>1</v>
      </c>
    </row>
    <row r="188" spans="1:6" x14ac:dyDescent="0.25">
      <c r="A188" s="1">
        <v>361</v>
      </c>
      <c r="B188" s="8" t="s">
        <v>428</v>
      </c>
      <c r="C188" s="1" t="s">
        <v>390</v>
      </c>
      <c r="E188" s="1" t="s">
        <v>69</v>
      </c>
      <c r="F188" s="1">
        <v>0</v>
      </c>
    </row>
    <row r="189" spans="1:6" x14ac:dyDescent="0.25">
      <c r="A189" s="1">
        <v>702</v>
      </c>
      <c r="B189" s="8" t="s">
        <v>770</v>
      </c>
      <c r="C189" s="1" t="s">
        <v>671</v>
      </c>
      <c r="D189" s="25">
        <v>21</v>
      </c>
      <c r="E189" s="1" t="s">
        <v>66</v>
      </c>
      <c r="F189" s="1">
        <v>0</v>
      </c>
    </row>
    <row r="190" spans="1:6" x14ac:dyDescent="0.25">
      <c r="A190" s="1">
        <v>703</v>
      </c>
      <c r="B190" s="8" t="s">
        <v>771</v>
      </c>
      <c r="C190" s="1" t="s">
        <v>671</v>
      </c>
      <c r="D190" s="25">
        <v>21</v>
      </c>
      <c r="E190" s="1" t="s">
        <v>69</v>
      </c>
      <c r="F190" s="1">
        <v>0</v>
      </c>
    </row>
    <row r="191" spans="1:6" x14ac:dyDescent="0.25">
      <c r="A191" s="1">
        <v>42</v>
      </c>
      <c r="B191" s="8" t="s">
        <v>108</v>
      </c>
      <c r="C191" s="1" t="s">
        <v>65</v>
      </c>
      <c r="D191" s="25">
        <v>53</v>
      </c>
      <c r="E191" s="1" t="s">
        <v>66</v>
      </c>
      <c r="F191" s="1">
        <v>1</v>
      </c>
    </row>
    <row r="192" spans="1:6" x14ac:dyDescent="0.25">
      <c r="A192" s="1">
        <v>704</v>
      </c>
      <c r="B192" s="8" t="s">
        <v>772</v>
      </c>
      <c r="C192" s="1" t="s">
        <v>671</v>
      </c>
      <c r="D192" s="25">
        <v>21</v>
      </c>
      <c r="E192" s="1" t="s">
        <v>69</v>
      </c>
      <c r="F192" s="1">
        <v>0</v>
      </c>
    </row>
    <row r="193" spans="1:6" x14ac:dyDescent="0.25">
      <c r="A193" s="1">
        <v>705</v>
      </c>
      <c r="B193" s="8" t="s">
        <v>773</v>
      </c>
      <c r="C193" s="1" t="s">
        <v>671</v>
      </c>
      <c r="E193" s="1" t="s">
        <v>69</v>
      </c>
      <c r="F193" s="1">
        <v>0</v>
      </c>
    </row>
    <row r="194" spans="1:6" x14ac:dyDescent="0.25">
      <c r="A194" s="1">
        <v>706</v>
      </c>
      <c r="B194" s="8" t="s">
        <v>774</v>
      </c>
      <c r="C194" s="1" t="s">
        <v>671</v>
      </c>
      <c r="E194" s="1" t="s">
        <v>66</v>
      </c>
      <c r="F194" s="1">
        <v>0</v>
      </c>
    </row>
    <row r="195" spans="1:6" x14ac:dyDescent="0.25">
      <c r="A195" s="1">
        <v>362</v>
      </c>
      <c r="B195" s="8" t="s">
        <v>429</v>
      </c>
      <c r="C195" s="1" t="s">
        <v>390</v>
      </c>
      <c r="D195" s="25">
        <v>19</v>
      </c>
      <c r="E195" s="1" t="s">
        <v>69</v>
      </c>
      <c r="F195" s="1">
        <v>0</v>
      </c>
    </row>
    <row r="196" spans="1:6" x14ac:dyDescent="0.25">
      <c r="A196" s="1">
        <v>44</v>
      </c>
      <c r="B196" s="8" t="s">
        <v>110</v>
      </c>
      <c r="C196" s="1" t="s">
        <v>65</v>
      </c>
      <c r="D196" s="25">
        <v>36</v>
      </c>
      <c r="E196" s="1" t="s">
        <v>69</v>
      </c>
      <c r="F196" s="1">
        <v>1</v>
      </c>
    </row>
    <row r="197" spans="1:6" x14ac:dyDescent="0.25">
      <c r="A197" s="1">
        <v>43</v>
      </c>
      <c r="B197" s="8" t="s">
        <v>109</v>
      </c>
      <c r="C197" s="1" t="s">
        <v>65</v>
      </c>
      <c r="D197" s="25">
        <v>58</v>
      </c>
      <c r="E197" s="1" t="s">
        <v>66</v>
      </c>
      <c r="F197" s="1">
        <v>1</v>
      </c>
    </row>
    <row r="198" spans="1:6" x14ac:dyDescent="0.25">
      <c r="A198" s="1">
        <v>710</v>
      </c>
      <c r="B198" s="8" t="s">
        <v>777</v>
      </c>
      <c r="C198" s="1" t="s">
        <v>671</v>
      </c>
      <c r="D198" s="25">
        <v>28</v>
      </c>
      <c r="E198" s="1" t="s">
        <v>69</v>
      </c>
      <c r="F198" s="1">
        <v>0</v>
      </c>
    </row>
    <row r="199" spans="1:6" x14ac:dyDescent="0.25">
      <c r="A199" s="1">
        <v>707</v>
      </c>
      <c r="B199" s="8" t="s">
        <v>775</v>
      </c>
      <c r="C199" s="1" t="s">
        <v>671</v>
      </c>
      <c r="D199" s="25">
        <v>24</v>
      </c>
      <c r="E199" s="1" t="s">
        <v>69</v>
      </c>
      <c r="F199" s="1">
        <v>0</v>
      </c>
    </row>
    <row r="200" spans="1:6" x14ac:dyDescent="0.25">
      <c r="A200" s="1">
        <v>45</v>
      </c>
      <c r="B200" s="8" t="s">
        <v>111</v>
      </c>
      <c r="C200" s="1" t="s">
        <v>65</v>
      </c>
      <c r="D200" s="25">
        <v>33</v>
      </c>
      <c r="E200" s="1" t="s">
        <v>69</v>
      </c>
      <c r="F200" s="1">
        <v>0</v>
      </c>
    </row>
    <row r="201" spans="1:6" x14ac:dyDescent="0.25">
      <c r="A201" s="1">
        <v>708</v>
      </c>
      <c r="B201" s="8" t="s">
        <v>111</v>
      </c>
      <c r="C201" s="1" t="s">
        <v>671</v>
      </c>
      <c r="D201" s="25">
        <v>33</v>
      </c>
      <c r="E201" s="1" t="s">
        <v>69</v>
      </c>
      <c r="F201" s="1">
        <v>0</v>
      </c>
    </row>
    <row r="202" spans="1:6" x14ac:dyDescent="0.25">
      <c r="A202" s="1">
        <v>709</v>
      </c>
      <c r="B202" s="8" t="s">
        <v>776</v>
      </c>
      <c r="C202" s="1" t="s">
        <v>671</v>
      </c>
      <c r="D202" s="25">
        <v>33</v>
      </c>
      <c r="E202" s="1" t="s">
        <v>69</v>
      </c>
      <c r="F202" s="1">
        <v>0</v>
      </c>
    </row>
    <row r="203" spans="1:6" x14ac:dyDescent="0.25">
      <c r="A203" s="1">
        <v>711</v>
      </c>
      <c r="B203" s="8" t="s">
        <v>778</v>
      </c>
      <c r="C203" s="1" t="s">
        <v>671</v>
      </c>
      <c r="D203" s="25">
        <v>16</v>
      </c>
      <c r="E203" s="1" t="s">
        <v>66</v>
      </c>
      <c r="F203" s="1">
        <v>1</v>
      </c>
    </row>
    <row r="204" spans="1:6" x14ac:dyDescent="0.25">
      <c r="A204" s="1">
        <v>712</v>
      </c>
      <c r="B204" s="8" t="s">
        <v>779</v>
      </c>
      <c r="C204" s="1" t="s">
        <v>671</v>
      </c>
      <c r="D204" s="25">
        <v>37</v>
      </c>
      <c r="E204" s="1" t="s">
        <v>66</v>
      </c>
      <c r="F204" s="1">
        <v>0</v>
      </c>
    </row>
    <row r="205" spans="1:6" x14ac:dyDescent="0.25">
      <c r="A205" s="1">
        <v>46</v>
      </c>
      <c r="B205" s="8" t="s">
        <v>112</v>
      </c>
      <c r="C205" s="1" t="s">
        <v>65</v>
      </c>
      <c r="E205" s="1" t="s">
        <v>69</v>
      </c>
      <c r="F205" s="1">
        <v>0</v>
      </c>
    </row>
    <row r="206" spans="1:6" x14ac:dyDescent="0.25">
      <c r="A206" s="1">
        <v>47</v>
      </c>
      <c r="B206" s="8" t="s">
        <v>113</v>
      </c>
      <c r="C206" s="1" t="s">
        <v>65</v>
      </c>
      <c r="E206" s="1" t="s">
        <v>69</v>
      </c>
      <c r="F206" s="1">
        <v>0</v>
      </c>
    </row>
    <row r="207" spans="1:6" x14ac:dyDescent="0.25">
      <c r="A207" s="1">
        <v>51</v>
      </c>
      <c r="B207" s="8" t="s">
        <v>117</v>
      </c>
      <c r="C207" s="1" t="s">
        <v>65</v>
      </c>
      <c r="D207" s="25">
        <v>11</v>
      </c>
      <c r="E207" s="1" t="s">
        <v>69</v>
      </c>
      <c r="F207" s="1">
        <v>1</v>
      </c>
    </row>
    <row r="208" spans="1:6" x14ac:dyDescent="0.25">
      <c r="A208" s="1">
        <v>50</v>
      </c>
      <c r="B208" s="8" t="s">
        <v>116</v>
      </c>
      <c r="C208" s="1" t="s">
        <v>65</v>
      </c>
      <c r="D208" s="25">
        <v>14</v>
      </c>
      <c r="E208" s="1" t="s">
        <v>66</v>
      </c>
      <c r="F208" s="1">
        <v>1</v>
      </c>
    </row>
    <row r="209" spans="1:6" x14ac:dyDescent="0.25">
      <c r="A209" s="1">
        <v>48</v>
      </c>
      <c r="B209" s="8" t="s">
        <v>114</v>
      </c>
      <c r="C209" s="1" t="s">
        <v>65</v>
      </c>
      <c r="D209" s="25">
        <v>36</v>
      </c>
      <c r="E209" s="1" t="s">
        <v>69</v>
      </c>
      <c r="F209" s="1">
        <v>1</v>
      </c>
    </row>
    <row r="210" spans="1:6" x14ac:dyDescent="0.25">
      <c r="A210" s="1">
        <v>364</v>
      </c>
      <c r="B210" s="8" t="s">
        <v>431</v>
      </c>
      <c r="C210" s="1" t="s">
        <v>390</v>
      </c>
      <c r="D210" s="25">
        <v>44</v>
      </c>
      <c r="E210" s="1" t="s">
        <v>66</v>
      </c>
      <c r="F210" s="1">
        <v>0</v>
      </c>
    </row>
    <row r="211" spans="1:6" x14ac:dyDescent="0.25">
      <c r="A211" s="1">
        <v>49</v>
      </c>
      <c r="B211" s="8" t="s">
        <v>115</v>
      </c>
      <c r="C211" s="1" t="s">
        <v>65</v>
      </c>
      <c r="D211" s="25">
        <v>36</v>
      </c>
      <c r="E211" s="1" t="s">
        <v>66</v>
      </c>
      <c r="F211" s="1">
        <v>1</v>
      </c>
    </row>
    <row r="212" spans="1:6" x14ac:dyDescent="0.25">
      <c r="A212" s="1">
        <v>363</v>
      </c>
      <c r="B212" s="8" t="s">
        <v>430</v>
      </c>
      <c r="C212" s="1" t="s">
        <v>390</v>
      </c>
      <c r="D212" s="25">
        <v>54</v>
      </c>
      <c r="E212" s="1" t="s">
        <v>69</v>
      </c>
      <c r="F212" s="1">
        <v>0</v>
      </c>
    </row>
    <row r="213" spans="1:6" x14ac:dyDescent="0.25">
      <c r="A213" s="1">
        <v>713</v>
      </c>
      <c r="B213" s="8" t="s">
        <v>780</v>
      </c>
      <c r="C213" s="1" t="s">
        <v>671</v>
      </c>
      <c r="D213" s="25">
        <v>28</v>
      </c>
      <c r="E213" s="1" t="s">
        <v>69</v>
      </c>
      <c r="F213" s="1">
        <v>0</v>
      </c>
    </row>
    <row r="214" spans="1:6" x14ac:dyDescent="0.25">
      <c r="A214" s="1">
        <v>52</v>
      </c>
      <c r="B214" s="8" t="s">
        <v>118</v>
      </c>
      <c r="C214" s="1" t="s">
        <v>65</v>
      </c>
      <c r="D214" s="25">
        <v>49</v>
      </c>
      <c r="E214" s="1" t="s">
        <v>69</v>
      </c>
      <c r="F214" s="1">
        <v>0</v>
      </c>
    </row>
    <row r="215" spans="1:6" x14ac:dyDescent="0.25">
      <c r="A215" s="1">
        <v>53</v>
      </c>
      <c r="B215" s="8" t="s">
        <v>119</v>
      </c>
      <c r="C215" s="1" t="s">
        <v>65</v>
      </c>
      <c r="E215" s="1" t="s">
        <v>66</v>
      </c>
      <c r="F215" s="1">
        <v>1</v>
      </c>
    </row>
    <row r="216" spans="1:6" x14ac:dyDescent="0.25">
      <c r="A216" s="1">
        <v>714</v>
      </c>
      <c r="B216" s="8" t="s">
        <v>781</v>
      </c>
      <c r="C216" s="1" t="s">
        <v>671</v>
      </c>
      <c r="E216" s="1" t="s">
        <v>69</v>
      </c>
      <c r="F216" s="1">
        <v>1</v>
      </c>
    </row>
    <row r="217" spans="1:6" x14ac:dyDescent="0.25">
      <c r="A217" s="1">
        <v>54</v>
      </c>
      <c r="B217" s="8" t="s">
        <v>120</v>
      </c>
      <c r="C217" s="1" t="s">
        <v>65</v>
      </c>
      <c r="D217" s="25">
        <v>36</v>
      </c>
      <c r="E217" s="1" t="s">
        <v>69</v>
      </c>
      <c r="F217" s="1">
        <v>0</v>
      </c>
    </row>
    <row r="218" spans="1:6" x14ac:dyDescent="0.25">
      <c r="A218" s="1">
        <v>55</v>
      </c>
      <c r="B218" s="8" t="s">
        <v>121</v>
      </c>
      <c r="C218" s="1" t="s">
        <v>65</v>
      </c>
      <c r="E218" s="1" t="s">
        <v>66</v>
      </c>
      <c r="F218" s="1">
        <v>1</v>
      </c>
    </row>
    <row r="219" spans="1:6" x14ac:dyDescent="0.25">
      <c r="A219" s="1">
        <v>715</v>
      </c>
      <c r="B219" s="8" t="s">
        <v>782</v>
      </c>
      <c r="C219" s="1" t="s">
        <v>671</v>
      </c>
      <c r="D219" s="25">
        <v>24</v>
      </c>
      <c r="E219" s="1" t="s">
        <v>69</v>
      </c>
      <c r="F219" s="1">
        <v>0</v>
      </c>
    </row>
    <row r="220" spans="1:6" x14ac:dyDescent="0.25">
      <c r="A220" s="1">
        <v>56</v>
      </c>
      <c r="B220" s="8" t="s">
        <v>122</v>
      </c>
      <c r="C220" s="1" t="s">
        <v>65</v>
      </c>
      <c r="D220" s="25">
        <v>46</v>
      </c>
      <c r="E220" s="1" t="s">
        <v>69</v>
      </c>
      <c r="F220" s="1">
        <v>0</v>
      </c>
    </row>
    <row r="221" spans="1:6" x14ac:dyDescent="0.25">
      <c r="A221" s="1">
        <v>57</v>
      </c>
      <c r="B221" s="8" t="s">
        <v>123</v>
      </c>
      <c r="C221" s="1" t="s">
        <v>65</v>
      </c>
      <c r="D221" s="25">
        <v>47</v>
      </c>
      <c r="E221" s="1" t="s">
        <v>66</v>
      </c>
      <c r="F221" s="1">
        <v>1</v>
      </c>
    </row>
    <row r="222" spans="1:6" x14ac:dyDescent="0.25">
      <c r="A222" s="1">
        <v>58</v>
      </c>
      <c r="B222" s="8" t="s">
        <v>124</v>
      </c>
      <c r="C222" s="1" t="s">
        <v>65</v>
      </c>
      <c r="D222" s="25">
        <v>27</v>
      </c>
      <c r="E222" s="1" t="s">
        <v>69</v>
      </c>
      <c r="F222" s="1">
        <v>1</v>
      </c>
    </row>
    <row r="223" spans="1:6" x14ac:dyDescent="0.25">
      <c r="A223" s="1">
        <v>59</v>
      </c>
      <c r="B223" s="8" t="s">
        <v>125</v>
      </c>
      <c r="C223" s="1" t="s">
        <v>65</v>
      </c>
      <c r="D223" s="25">
        <v>31</v>
      </c>
      <c r="E223" s="1" t="s">
        <v>66</v>
      </c>
      <c r="F223" s="1">
        <v>1</v>
      </c>
    </row>
    <row r="224" spans="1:6" x14ac:dyDescent="0.25">
      <c r="A224" s="1">
        <v>365</v>
      </c>
      <c r="B224" s="8" t="s">
        <v>432</v>
      </c>
      <c r="C224" s="1" t="s">
        <v>390</v>
      </c>
      <c r="D224" s="25">
        <v>52</v>
      </c>
      <c r="E224" s="1" t="s">
        <v>69</v>
      </c>
      <c r="F224" s="1">
        <v>0</v>
      </c>
    </row>
    <row r="225" spans="1:6" x14ac:dyDescent="0.25">
      <c r="A225" s="1">
        <v>366</v>
      </c>
      <c r="B225" s="8" t="s">
        <v>433</v>
      </c>
      <c r="C225" s="1" t="s">
        <v>390</v>
      </c>
      <c r="D225" s="25">
        <v>30</v>
      </c>
      <c r="E225" s="1" t="s">
        <v>69</v>
      </c>
      <c r="F225" s="1">
        <v>0</v>
      </c>
    </row>
    <row r="226" spans="1:6" x14ac:dyDescent="0.25">
      <c r="A226" s="1">
        <v>367</v>
      </c>
      <c r="B226" s="8" t="s">
        <v>434</v>
      </c>
      <c r="C226" s="1" t="s">
        <v>390</v>
      </c>
      <c r="D226" s="25">
        <v>30</v>
      </c>
      <c r="E226" s="1" t="s">
        <v>66</v>
      </c>
      <c r="F226" s="1">
        <v>0</v>
      </c>
    </row>
    <row r="227" spans="1:6" x14ac:dyDescent="0.25">
      <c r="A227" s="1">
        <v>716</v>
      </c>
      <c r="B227" s="8" t="s">
        <v>783</v>
      </c>
      <c r="C227" s="1" t="s">
        <v>671</v>
      </c>
      <c r="D227" s="25">
        <v>21</v>
      </c>
      <c r="E227" s="1" t="s">
        <v>69</v>
      </c>
      <c r="F227" s="1">
        <v>0</v>
      </c>
    </row>
    <row r="228" spans="1:6" x14ac:dyDescent="0.25">
      <c r="A228" s="1">
        <v>296</v>
      </c>
      <c r="B228" s="8" t="s">
        <v>362</v>
      </c>
      <c r="C228" s="1" t="s">
        <v>65</v>
      </c>
      <c r="E228" s="1" t="s">
        <v>66</v>
      </c>
      <c r="F228" s="1">
        <v>1</v>
      </c>
    </row>
    <row r="229" spans="1:6" x14ac:dyDescent="0.25">
      <c r="A229" s="1">
        <v>717</v>
      </c>
      <c r="B229" s="8" t="s">
        <v>784</v>
      </c>
      <c r="C229" s="1" t="s">
        <v>671</v>
      </c>
      <c r="E229" s="1" t="s">
        <v>69</v>
      </c>
      <c r="F229" s="1">
        <v>0</v>
      </c>
    </row>
    <row r="230" spans="1:6" x14ac:dyDescent="0.25">
      <c r="A230" s="1">
        <v>60</v>
      </c>
      <c r="B230" s="8" t="s">
        <v>126</v>
      </c>
      <c r="C230" s="1" t="s">
        <v>65</v>
      </c>
      <c r="E230" s="1" t="s">
        <v>66</v>
      </c>
      <c r="F230" s="1">
        <v>1</v>
      </c>
    </row>
    <row r="231" spans="1:6" x14ac:dyDescent="0.25">
      <c r="A231" s="1">
        <v>61</v>
      </c>
      <c r="B231" s="8" t="s">
        <v>127</v>
      </c>
      <c r="C231" s="1" t="s">
        <v>65</v>
      </c>
      <c r="E231" s="1" t="s">
        <v>69</v>
      </c>
      <c r="F231" s="1">
        <v>1</v>
      </c>
    </row>
    <row r="232" spans="1:6" x14ac:dyDescent="0.25">
      <c r="A232" s="1">
        <v>62</v>
      </c>
      <c r="B232" s="8" t="s">
        <v>128</v>
      </c>
      <c r="C232" s="1" t="s">
        <v>65</v>
      </c>
      <c r="E232" s="1" t="s">
        <v>66</v>
      </c>
      <c r="F232" s="1">
        <v>1</v>
      </c>
    </row>
    <row r="233" spans="1:6" x14ac:dyDescent="0.25">
      <c r="A233" s="1">
        <v>718</v>
      </c>
      <c r="B233" s="8" t="s">
        <v>785</v>
      </c>
      <c r="C233" s="1" t="s">
        <v>671</v>
      </c>
      <c r="D233" s="25">
        <v>32</v>
      </c>
      <c r="E233" s="1" t="s">
        <v>69</v>
      </c>
      <c r="F233" s="1">
        <v>0</v>
      </c>
    </row>
    <row r="234" spans="1:6" x14ac:dyDescent="0.25">
      <c r="A234" s="1">
        <v>63</v>
      </c>
      <c r="B234" s="8" t="s">
        <v>129</v>
      </c>
      <c r="C234" s="1" t="s">
        <v>65</v>
      </c>
      <c r="E234" s="1" t="s">
        <v>69</v>
      </c>
      <c r="F234" s="1">
        <v>0</v>
      </c>
    </row>
    <row r="235" spans="1:6" x14ac:dyDescent="0.25">
      <c r="A235" s="1">
        <v>719</v>
      </c>
      <c r="B235" s="8" t="s">
        <v>786</v>
      </c>
      <c r="C235" s="1" t="s">
        <v>671</v>
      </c>
      <c r="D235" s="25">
        <v>29</v>
      </c>
      <c r="E235" s="1" t="s">
        <v>69</v>
      </c>
      <c r="F235" s="1">
        <v>0</v>
      </c>
    </row>
    <row r="236" spans="1:6" x14ac:dyDescent="0.25">
      <c r="A236" s="1">
        <v>369</v>
      </c>
      <c r="B236" s="8" t="s">
        <v>436</v>
      </c>
      <c r="C236" s="1" t="s">
        <v>390</v>
      </c>
      <c r="E236" s="1" t="s">
        <v>66</v>
      </c>
      <c r="F236" s="1">
        <v>1</v>
      </c>
    </row>
    <row r="237" spans="1:6" x14ac:dyDescent="0.25">
      <c r="A237" s="1">
        <v>368</v>
      </c>
      <c r="B237" s="8" t="s">
        <v>435</v>
      </c>
      <c r="C237" s="1" t="s">
        <v>390</v>
      </c>
      <c r="E237" s="1" t="s">
        <v>66</v>
      </c>
      <c r="F237" s="1">
        <v>1</v>
      </c>
    </row>
    <row r="238" spans="1:6" x14ac:dyDescent="0.25">
      <c r="A238" s="1">
        <v>720</v>
      </c>
      <c r="B238" s="8" t="s">
        <v>787</v>
      </c>
      <c r="C238" s="1" t="s">
        <v>671</v>
      </c>
      <c r="D238" s="25">
        <v>26</v>
      </c>
      <c r="E238" s="1" t="s">
        <v>69</v>
      </c>
      <c r="F238" s="1">
        <v>0</v>
      </c>
    </row>
    <row r="239" spans="1:6" x14ac:dyDescent="0.25">
      <c r="A239" s="1">
        <v>721</v>
      </c>
      <c r="B239" s="8" t="s">
        <v>788</v>
      </c>
      <c r="C239" s="1" t="s">
        <v>671</v>
      </c>
      <c r="D239" s="25">
        <v>18</v>
      </c>
      <c r="E239" s="1" t="s">
        <v>69</v>
      </c>
      <c r="F239" s="1">
        <v>0</v>
      </c>
    </row>
    <row r="240" spans="1:6" x14ac:dyDescent="0.25">
      <c r="A240" s="1">
        <v>64</v>
      </c>
      <c r="B240" s="8" t="s">
        <v>130</v>
      </c>
      <c r="C240" s="1" t="s">
        <v>65</v>
      </c>
      <c r="D240" s="25">
        <v>27</v>
      </c>
      <c r="E240" s="1" t="s">
        <v>69</v>
      </c>
      <c r="F240" s="1">
        <v>0</v>
      </c>
    </row>
    <row r="241" spans="1:6" x14ac:dyDescent="0.25">
      <c r="A241" s="1">
        <v>65</v>
      </c>
      <c r="B241" s="8" t="s">
        <v>131</v>
      </c>
      <c r="C241" s="1" t="s">
        <v>65</v>
      </c>
      <c r="D241" s="25">
        <v>26</v>
      </c>
      <c r="E241" s="1" t="s">
        <v>66</v>
      </c>
      <c r="F241" s="1">
        <v>1</v>
      </c>
    </row>
    <row r="242" spans="1:6" x14ac:dyDescent="0.25">
      <c r="A242" s="1">
        <v>370</v>
      </c>
      <c r="B242" s="8" t="s">
        <v>437</v>
      </c>
      <c r="C242" s="1" t="s">
        <v>390</v>
      </c>
      <c r="D242" s="25">
        <v>29</v>
      </c>
      <c r="E242" s="1" t="s">
        <v>69</v>
      </c>
      <c r="F242" s="1">
        <v>0</v>
      </c>
    </row>
    <row r="243" spans="1:6" x14ac:dyDescent="0.25">
      <c r="A243" s="1">
        <v>371</v>
      </c>
      <c r="B243" s="8" t="s">
        <v>438</v>
      </c>
      <c r="C243" s="1" t="s">
        <v>390</v>
      </c>
      <c r="E243" s="1" t="s">
        <v>66</v>
      </c>
      <c r="F243" s="1">
        <v>1</v>
      </c>
    </row>
    <row r="244" spans="1:6" x14ac:dyDescent="0.25">
      <c r="A244" s="1">
        <v>297</v>
      </c>
      <c r="B244" s="8" t="s">
        <v>363</v>
      </c>
      <c r="C244" s="1" t="s">
        <v>65</v>
      </c>
      <c r="E244" s="1" t="s">
        <v>66</v>
      </c>
      <c r="F244" s="1">
        <v>1</v>
      </c>
    </row>
    <row r="245" spans="1:6" x14ac:dyDescent="0.25">
      <c r="A245" s="1">
        <v>66</v>
      </c>
      <c r="B245" s="8" t="s">
        <v>132</v>
      </c>
      <c r="C245" s="1" t="s">
        <v>65</v>
      </c>
      <c r="E245" s="1" t="s">
        <v>69</v>
      </c>
      <c r="F245" s="1">
        <v>0</v>
      </c>
    </row>
    <row r="246" spans="1:6" x14ac:dyDescent="0.25">
      <c r="A246" s="1">
        <v>722</v>
      </c>
      <c r="B246" s="8" t="s">
        <v>789</v>
      </c>
      <c r="C246" s="1" t="s">
        <v>671</v>
      </c>
      <c r="D246" s="25">
        <v>20</v>
      </c>
      <c r="E246" s="1" t="s">
        <v>69</v>
      </c>
      <c r="F246" s="1">
        <v>0</v>
      </c>
    </row>
    <row r="247" spans="1:6" x14ac:dyDescent="0.25">
      <c r="A247" s="1">
        <v>723</v>
      </c>
      <c r="B247" s="8" t="s">
        <v>790</v>
      </c>
      <c r="C247" s="1" t="s">
        <v>671</v>
      </c>
      <c r="D247" s="25">
        <v>19</v>
      </c>
      <c r="E247" s="1" t="s">
        <v>69</v>
      </c>
      <c r="F247" s="1">
        <v>1</v>
      </c>
    </row>
    <row r="248" spans="1:6" x14ac:dyDescent="0.25">
      <c r="A248" s="1">
        <v>724</v>
      </c>
      <c r="B248" s="8" t="s">
        <v>791</v>
      </c>
      <c r="C248" s="1" t="s">
        <v>671</v>
      </c>
      <c r="D248" s="25">
        <v>24</v>
      </c>
      <c r="E248" s="1" t="s">
        <v>69</v>
      </c>
      <c r="F248" s="1">
        <v>0</v>
      </c>
    </row>
    <row r="249" spans="1:6" x14ac:dyDescent="0.25">
      <c r="A249" s="1">
        <v>725</v>
      </c>
      <c r="B249" s="8" t="s">
        <v>792</v>
      </c>
      <c r="C249" s="1" t="s">
        <v>671</v>
      </c>
      <c r="D249" s="25">
        <v>24</v>
      </c>
      <c r="E249" s="1" t="s">
        <v>69</v>
      </c>
      <c r="F249" s="1">
        <v>0</v>
      </c>
    </row>
    <row r="250" spans="1:6" x14ac:dyDescent="0.25">
      <c r="A250" s="1">
        <v>726</v>
      </c>
      <c r="B250" s="8" t="s">
        <v>793</v>
      </c>
      <c r="C250" s="1" t="s">
        <v>671</v>
      </c>
      <c r="D250" s="25">
        <v>36</v>
      </c>
      <c r="E250" s="1" t="s">
        <v>69</v>
      </c>
      <c r="F250" s="1">
        <v>0</v>
      </c>
    </row>
    <row r="251" spans="1:6" x14ac:dyDescent="0.25">
      <c r="A251" s="1">
        <v>372</v>
      </c>
      <c r="B251" s="8" t="s">
        <v>439</v>
      </c>
      <c r="C251" s="1" t="s">
        <v>390</v>
      </c>
      <c r="D251" s="25">
        <v>29</v>
      </c>
      <c r="E251" s="1" t="s">
        <v>69</v>
      </c>
      <c r="F251" s="1">
        <v>0</v>
      </c>
    </row>
    <row r="252" spans="1:6" x14ac:dyDescent="0.25">
      <c r="A252" s="1">
        <v>373</v>
      </c>
      <c r="B252" s="8" t="s">
        <v>440</v>
      </c>
      <c r="C252" s="1" t="s">
        <v>390</v>
      </c>
      <c r="D252" s="25">
        <v>27</v>
      </c>
      <c r="E252" s="1" t="s">
        <v>69</v>
      </c>
      <c r="F252" s="1">
        <v>0</v>
      </c>
    </row>
    <row r="253" spans="1:6" x14ac:dyDescent="0.25">
      <c r="A253" s="1">
        <v>374</v>
      </c>
      <c r="B253" s="8" t="s">
        <v>441</v>
      </c>
      <c r="C253" s="1" t="s">
        <v>390</v>
      </c>
      <c r="D253" s="25">
        <v>24</v>
      </c>
      <c r="E253" s="1" t="s">
        <v>69</v>
      </c>
      <c r="F253" s="1">
        <v>1</v>
      </c>
    </row>
    <row r="254" spans="1:6" x14ac:dyDescent="0.25">
      <c r="A254" s="1">
        <v>67</v>
      </c>
      <c r="B254" s="8" t="s">
        <v>133</v>
      </c>
      <c r="C254" s="1" t="s">
        <v>65</v>
      </c>
      <c r="E254" s="1" t="s">
        <v>69</v>
      </c>
      <c r="F254" s="1">
        <v>0</v>
      </c>
    </row>
    <row r="255" spans="1:6" x14ac:dyDescent="0.25">
      <c r="A255" s="1">
        <v>377</v>
      </c>
      <c r="B255" s="8" t="s">
        <v>444</v>
      </c>
      <c r="C255" s="1" t="s">
        <v>390</v>
      </c>
      <c r="D255" s="25">
        <v>8</v>
      </c>
      <c r="E255" s="1" t="s">
        <v>66</v>
      </c>
      <c r="F255" s="1">
        <v>1</v>
      </c>
    </row>
    <row r="256" spans="1:6" x14ac:dyDescent="0.25">
      <c r="A256" s="1">
        <v>375</v>
      </c>
      <c r="B256" s="8" t="s">
        <v>442</v>
      </c>
      <c r="C256" s="1" t="s">
        <v>390</v>
      </c>
      <c r="D256" s="25">
        <v>35</v>
      </c>
      <c r="E256" s="1" t="s">
        <v>69</v>
      </c>
      <c r="F256" s="1">
        <v>0</v>
      </c>
    </row>
    <row r="257" spans="1:6" x14ac:dyDescent="0.25">
      <c r="A257" s="1">
        <v>376</v>
      </c>
      <c r="B257" s="8" t="s">
        <v>443</v>
      </c>
      <c r="C257" s="1" t="s">
        <v>390</v>
      </c>
      <c r="D257" s="25">
        <v>31</v>
      </c>
      <c r="E257" s="1" t="s">
        <v>66</v>
      </c>
      <c r="F257" s="1">
        <v>1</v>
      </c>
    </row>
    <row r="258" spans="1:6" x14ac:dyDescent="0.25">
      <c r="A258" s="1">
        <v>70</v>
      </c>
      <c r="B258" s="8" t="s">
        <v>136</v>
      </c>
      <c r="C258" s="1" t="s">
        <v>65</v>
      </c>
      <c r="D258" s="25">
        <v>39</v>
      </c>
      <c r="E258" s="1" t="s">
        <v>66</v>
      </c>
      <c r="F258" s="1">
        <v>1</v>
      </c>
    </row>
    <row r="259" spans="1:6" x14ac:dyDescent="0.25">
      <c r="A259" s="1">
        <v>69</v>
      </c>
      <c r="B259" s="8" t="s">
        <v>135</v>
      </c>
      <c r="C259" s="1" t="s">
        <v>65</v>
      </c>
      <c r="D259" s="25">
        <v>37</v>
      </c>
      <c r="E259" s="1" t="s">
        <v>69</v>
      </c>
      <c r="F259" s="1">
        <v>0</v>
      </c>
    </row>
    <row r="260" spans="1:6" x14ac:dyDescent="0.25">
      <c r="A260" s="1">
        <v>68</v>
      </c>
      <c r="B260" s="8" t="s">
        <v>134</v>
      </c>
      <c r="C260" s="1" t="s">
        <v>65</v>
      </c>
      <c r="D260" s="25">
        <v>64</v>
      </c>
      <c r="E260" s="1" t="s">
        <v>66</v>
      </c>
      <c r="F260" s="1">
        <v>1</v>
      </c>
    </row>
    <row r="261" spans="1:6" x14ac:dyDescent="0.25">
      <c r="A261" s="1">
        <v>727</v>
      </c>
      <c r="B261" s="8" t="s">
        <v>794</v>
      </c>
      <c r="C261" s="1" t="s">
        <v>671</v>
      </c>
      <c r="D261" s="25">
        <v>31</v>
      </c>
      <c r="E261" s="1" t="s">
        <v>69</v>
      </c>
      <c r="F261" s="1">
        <v>0</v>
      </c>
    </row>
    <row r="262" spans="1:6" x14ac:dyDescent="0.25">
      <c r="A262" s="1">
        <v>728</v>
      </c>
      <c r="B262" s="8" t="s">
        <v>795</v>
      </c>
      <c r="C262" s="1" t="s">
        <v>671</v>
      </c>
      <c r="D262" s="25">
        <v>31</v>
      </c>
      <c r="E262" s="1" t="s">
        <v>69</v>
      </c>
      <c r="F262" s="1">
        <v>0</v>
      </c>
    </row>
    <row r="263" spans="1:6" x14ac:dyDescent="0.25">
      <c r="A263" s="1">
        <v>730</v>
      </c>
      <c r="B263" s="8" t="s">
        <v>796</v>
      </c>
      <c r="C263" s="1" t="s">
        <v>671</v>
      </c>
      <c r="D263" s="25">
        <v>22</v>
      </c>
      <c r="E263" s="1" t="s">
        <v>66</v>
      </c>
      <c r="F263" s="1">
        <v>1</v>
      </c>
    </row>
    <row r="264" spans="1:6" x14ac:dyDescent="0.25">
      <c r="A264" s="1">
        <v>729</v>
      </c>
      <c r="B264" s="8" t="s">
        <v>796</v>
      </c>
      <c r="C264" s="1" t="s">
        <v>671</v>
      </c>
      <c r="D264" s="25">
        <v>30</v>
      </c>
      <c r="E264" s="1" t="s">
        <v>66</v>
      </c>
      <c r="F264" s="1">
        <v>0</v>
      </c>
    </row>
    <row r="265" spans="1:6" x14ac:dyDescent="0.25">
      <c r="A265" s="1">
        <v>731</v>
      </c>
      <c r="B265" s="8" t="s">
        <v>797</v>
      </c>
      <c r="C265" s="1" t="s">
        <v>671</v>
      </c>
      <c r="E265" s="1" t="s">
        <v>69</v>
      </c>
      <c r="F265" s="1">
        <v>0</v>
      </c>
    </row>
    <row r="266" spans="1:6" x14ac:dyDescent="0.25">
      <c r="A266" s="1">
        <v>732</v>
      </c>
      <c r="B266" s="8" t="s">
        <v>798</v>
      </c>
      <c r="C266" s="1" t="s">
        <v>671</v>
      </c>
      <c r="D266" s="25">
        <v>43</v>
      </c>
      <c r="E266" s="1" t="s">
        <v>69</v>
      </c>
      <c r="F266" s="1">
        <v>0</v>
      </c>
    </row>
    <row r="267" spans="1:6" x14ac:dyDescent="0.25">
      <c r="A267" s="1">
        <v>378</v>
      </c>
      <c r="B267" s="8" t="s">
        <v>445</v>
      </c>
      <c r="C267" s="1" t="s">
        <v>390</v>
      </c>
      <c r="D267" s="25">
        <v>22</v>
      </c>
      <c r="E267" s="1" t="s">
        <v>66</v>
      </c>
      <c r="F267" s="1">
        <v>0</v>
      </c>
    </row>
    <row r="268" spans="1:6" x14ac:dyDescent="0.25">
      <c r="A268" s="1">
        <v>733</v>
      </c>
      <c r="B268" s="8" t="s">
        <v>799</v>
      </c>
      <c r="C268" s="1" t="s">
        <v>671</v>
      </c>
      <c r="D268" s="25">
        <v>35</v>
      </c>
      <c r="E268" s="1" t="s">
        <v>69</v>
      </c>
      <c r="F268" s="1">
        <v>0</v>
      </c>
    </row>
    <row r="269" spans="1:6" x14ac:dyDescent="0.25">
      <c r="A269" s="1">
        <v>734</v>
      </c>
      <c r="B269" s="8" t="s">
        <v>800</v>
      </c>
      <c r="C269" s="1" t="s">
        <v>671</v>
      </c>
      <c r="D269" s="25">
        <v>27</v>
      </c>
      <c r="E269" s="1" t="s">
        <v>69</v>
      </c>
      <c r="F269" s="1">
        <v>0</v>
      </c>
    </row>
    <row r="270" spans="1:6" x14ac:dyDescent="0.25">
      <c r="A270" s="1">
        <v>735</v>
      </c>
      <c r="B270" s="8" t="s">
        <v>801</v>
      </c>
      <c r="C270" s="1" t="s">
        <v>671</v>
      </c>
      <c r="D270" s="25">
        <v>19</v>
      </c>
      <c r="E270" s="1" t="s">
        <v>69</v>
      </c>
      <c r="F270" s="1">
        <v>0</v>
      </c>
    </row>
    <row r="271" spans="1:6" x14ac:dyDescent="0.25">
      <c r="A271" s="1">
        <v>379</v>
      </c>
      <c r="B271" s="8" t="s">
        <v>446</v>
      </c>
      <c r="C271" s="1" t="s">
        <v>390</v>
      </c>
      <c r="D271" s="25">
        <v>30</v>
      </c>
      <c r="E271" s="1" t="s">
        <v>66</v>
      </c>
      <c r="F271" s="1">
        <v>0</v>
      </c>
    </row>
    <row r="272" spans="1:6" x14ac:dyDescent="0.25">
      <c r="A272" s="1">
        <v>380</v>
      </c>
      <c r="B272" s="8" t="s">
        <v>447</v>
      </c>
      <c r="C272" s="1" t="s">
        <v>390</v>
      </c>
      <c r="E272" s="1" t="s">
        <v>66</v>
      </c>
      <c r="F272" s="1">
        <v>0</v>
      </c>
    </row>
    <row r="273" spans="1:6" x14ac:dyDescent="0.25">
      <c r="A273" s="1">
        <v>736</v>
      </c>
      <c r="B273" s="8" t="s">
        <v>802</v>
      </c>
      <c r="C273" s="1" t="s">
        <v>671</v>
      </c>
      <c r="D273" s="25">
        <v>30</v>
      </c>
      <c r="E273" s="1" t="s">
        <v>69</v>
      </c>
      <c r="F273" s="1">
        <v>0</v>
      </c>
    </row>
    <row r="274" spans="1:6" x14ac:dyDescent="0.25">
      <c r="A274" s="1">
        <v>71</v>
      </c>
      <c r="B274" s="8" t="s">
        <v>137</v>
      </c>
      <c r="C274" s="1" t="s">
        <v>65</v>
      </c>
      <c r="D274" s="25">
        <v>55</v>
      </c>
      <c r="E274" s="1" t="s">
        <v>66</v>
      </c>
      <c r="F274" s="1">
        <v>1</v>
      </c>
    </row>
    <row r="275" spans="1:6" x14ac:dyDescent="0.25">
      <c r="A275" s="1">
        <v>381</v>
      </c>
      <c r="B275" s="8" t="s">
        <v>448</v>
      </c>
      <c r="C275" s="1" t="s">
        <v>390</v>
      </c>
      <c r="D275" s="25">
        <v>20</v>
      </c>
      <c r="E275" s="1" t="s">
        <v>69</v>
      </c>
      <c r="F275" s="1">
        <v>0</v>
      </c>
    </row>
    <row r="276" spans="1:6" x14ac:dyDescent="0.25">
      <c r="A276" s="1">
        <v>738</v>
      </c>
      <c r="B276" s="8" t="s">
        <v>804</v>
      </c>
      <c r="C276" s="1" t="s">
        <v>671</v>
      </c>
      <c r="D276" s="25">
        <v>3</v>
      </c>
      <c r="E276" s="1" t="s">
        <v>69</v>
      </c>
      <c r="F276" s="1">
        <v>1</v>
      </c>
    </row>
    <row r="277" spans="1:6" x14ac:dyDescent="0.25">
      <c r="A277" s="1">
        <v>739</v>
      </c>
      <c r="B277" s="8" t="s">
        <v>805</v>
      </c>
      <c r="C277" s="1" t="s">
        <v>671</v>
      </c>
      <c r="D277" s="25">
        <v>9</v>
      </c>
      <c r="E277" s="1" t="s">
        <v>69</v>
      </c>
      <c r="F277" s="1">
        <v>1</v>
      </c>
    </row>
    <row r="278" spans="1:6" x14ac:dyDescent="0.25">
      <c r="A278" s="1">
        <v>737</v>
      </c>
      <c r="B278" s="8" t="s">
        <v>803</v>
      </c>
      <c r="C278" s="1" t="s">
        <v>671</v>
      </c>
      <c r="D278" s="25">
        <v>36</v>
      </c>
      <c r="E278" s="1" t="s">
        <v>66</v>
      </c>
      <c r="F278" s="1">
        <v>1</v>
      </c>
    </row>
    <row r="279" spans="1:6" x14ac:dyDescent="0.25">
      <c r="A279" s="1">
        <v>740</v>
      </c>
      <c r="B279" s="8" t="s">
        <v>806</v>
      </c>
      <c r="C279" s="1" t="s">
        <v>671</v>
      </c>
      <c r="D279" s="25">
        <v>59</v>
      </c>
      <c r="E279" s="1" t="s">
        <v>69</v>
      </c>
      <c r="F279" s="1">
        <v>0</v>
      </c>
    </row>
    <row r="280" spans="1:6" x14ac:dyDescent="0.25">
      <c r="A280" s="1">
        <v>72</v>
      </c>
      <c r="B280" s="8" t="s">
        <v>138</v>
      </c>
      <c r="C280" s="1" t="s">
        <v>65</v>
      </c>
      <c r="E280" s="1" t="s">
        <v>69</v>
      </c>
      <c r="F280" s="1">
        <v>0</v>
      </c>
    </row>
    <row r="281" spans="1:6" x14ac:dyDescent="0.25">
      <c r="A281" s="1">
        <v>741</v>
      </c>
      <c r="B281" s="8" t="s">
        <v>807</v>
      </c>
      <c r="C281" s="1" t="s">
        <v>671</v>
      </c>
      <c r="D281" s="25">
        <v>19</v>
      </c>
      <c r="E281" s="1" t="s">
        <v>69</v>
      </c>
      <c r="F281" s="1">
        <v>0</v>
      </c>
    </row>
    <row r="282" spans="1:6" x14ac:dyDescent="0.25">
      <c r="A282" s="1">
        <v>743</v>
      </c>
      <c r="B282" s="8" t="s">
        <v>809</v>
      </c>
      <c r="C282" s="1" t="s">
        <v>671</v>
      </c>
      <c r="D282" s="25">
        <v>17</v>
      </c>
      <c r="E282" s="1" t="s">
        <v>66</v>
      </c>
      <c r="F282" s="1">
        <v>1</v>
      </c>
    </row>
    <row r="283" spans="1:6" x14ac:dyDescent="0.25">
      <c r="A283" s="1">
        <v>742</v>
      </c>
      <c r="B283" s="8" t="s">
        <v>808</v>
      </c>
      <c r="C283" s="1" t="s">
        <v>671</v>
      </c>
      <c r="D283" s="25">
        <v>44</v>
      </c>
      <c r="E283" s="1" t="s">
        <v>69</v>
      </c>
      <c r="F283" s="1">
        <v>0</v>
      </c>
    </row>
    <row r="284" spans="1:6" x14ac:dyDescent="0.25">
      <c r="A284" s="1">
        <v>73</v>
      </c>
      <c r="B284" s="8" t="s">
        <v>139</v>
      </c>
      <c r="C284" s="1" t="s">
        <v>65</v>
      </c>
      <c r="D284" s="25">
        <v>70</v>
      </c>
      <c r="E284" s="1" t="s">
        <v>69</v>
      </c>
      <c r="F284" s="1">
        <v>0</v>
      </c>
    </row>
    <row r="285" spans="1:6" x14ac:dyDescent="0.25">
      <c r="A285" s="1">
        <v>75</v>
      </c>
      <c r="B285" s="8" t="s">
        <v>141</v>
      </c>
      <c r="C285" s="1" t="s">
        <v>65</v>
      </c>
      <c r="D285" s="25">
        <v>36</v>
      </c>
      <c r="E285" s="1" t="s">
        <v>66</v>
      </c>
      <c r="F285" s="1">
        <v>1</v>
      </c>
    </row>
    <row r="286" spans="1:6" x14ac:dyDescent="0.25">
      <c r="A286" s="1">
        <v>74</v>
      </c>
      <c r="B286" s="8" t="s">
        <v>140</v>
      </c>
      <c r="C286" s="1" t="s">
        <v>65</v>
      </c>
      <c r="D286" s="25">
        <v>69</v>
      </c>
      <c r="E286" s="1" t="s">
        <v>66</v>
      </c>
      <c r="F286" s="1">
        <v>1</v>
      </c>
    </row>
    <row r="287" spans="1:6" x14ac:dyDescent="0.25">
      <c r="A287" s="1">
        <v>76</v>
      </c>
      <c r="B287" s="8" t="s">
        <v>142</v>
      </c>
      <c r="C287" s="1" t="s">
        <v>65</v>
      </c>
      <c r="D287" s="25">
        <v>39</v>
      </c>
      <c r="E287" s="1" t="s">
        <v>69</v>
      </c>
      <c r="F287" s="1">
        <v>0</v>
      </c>
    </row>
    <row r="288" spans="1:6" x14ac:dyDescent="0.25">
      <c r="A288" s="1">
        <v>77</v>
      </c>
      <c r="B288" s="8" t="s">
        <v>143</v>
      </c>
      <c r="C288" s="1" t="s">
        <v>65</v>
      </c>
      <c r="D288" s="25">
        <v>38</v>
      </c>
      <c r="E288" s="1" t="s">
        <v>66</v>
      </c>
      <c r="F288" s="1">
        <v>1</v>
      </c>
    </row>
    <row r="289" spans="1:6" x14ac:dyDescent="0.25">
      <c r="A289" s="1">
        <v>382</v>
      </c>
      <c r="B289" s="8" t="s">
        <v>449</v>
      </c>
      <c r="C289" s="1" t="s">
        <v>390</v>
      </c>
      <c r="E289" s="1" t="s">
        <v>69</v>
      </c>
      <c r="F289" s="1">
        <v>0</v>
      </c>
    </row>
    <row r="290" spans="1:6" x14ac:dyDescent="0.25">
      <c r="A290" s="1">
        <v>744</v>
      </c>
      <c r="B290" s="8" t="s">
        <v>810</v>
      </c>
      <c r="C290" s="1" t="s">
        <v>671</v>
      </c>
      <c r="E290" s="1" t="s">
        <v>69</v>
      </c>
      <c r="F290" s="1">
        <v>0</v>
      </c>
    </row>
    <row r="291" spans="1:6" x14ac:dyDescent="0.25">
      <c r="A291" s="1">
        <v>745</v>
      </c>
      <c r="B291" s="8" t="s">
        <v>811</v>
      </c>
      <c r="C291" s="1" t="s">
        <v>671</v>
      </c>
      <c r="D291" s="25">
        <v>45</v>
      </c>
      <c r="E291" s="1" t="s">
        <v>69</v>
      </c>
      <c r="F291" s="1">
        <v>1</v>
      </c>
    </row>
    <row r="292" spans="1:6" x14ac:dyDescent="0.25">
      <c r="A292" s="1">
        <v>746</v>
      </c>
      <c r="B292" s="8" t="s">
        <v>812</v>
      </c>
      <c r="C292" s="1" t="s">
        <v>671</v>
      </c>
      <c r="D292" s="25">
        <v>22</v>
      </c>
      <c r="E292" s="1" t="s">
        <v>66</v>
      </c>
      <c r="F292" s="1">
        <v>0</v>
      </c>
    </row>
    <row r="293" spans="1:6" x14ac:dyDescent="0.25">
      <c r="A293" s="1">
        <v>747</v>
      </c>
      <c r="B293" s="8" t="s">
        <v>813</v>
      </c>
      <c r="C293" s="1" t="s">
        <v>671</v>
      </c>
      <c r="D293" s="25">
        <v>19</v>
      </c>
      <c r="E293" s="1" t="s">
        <v>69</v>
      </c>
      <c r="F293" s="1">
        <v>0</v>
      </c>
    </row>
    <row r="294" spans="1:6" x14ac:dyDescent="0.25">
      <c r="A294" s="1">
        <v>749</v>
      </c>
      <c r="B294" s="8" t="s">
        <v>815</v>
      </c>
      <c r="C294" s="1" t="s">
        <v>671</v>
      </c>
      <c r="D294" s="25">
        <v>30</v>
      </c>
      <c r="E294" s="1" t="s">
        <v>66</v>
      </c>
      <c r="F294" s="1">
        <v>1</v>
      </c>
    </row>
    <row r="295" spans="1:6" x14ac:dyDescent="0.25">
      <c r="A295" s="1">
        <v>748</v>
      </c>
      <c r="B295" s="8" t="s">
        <v>814</v>
      </c>
      <c r="C295" s="1" t="s">
        <v>671</v>
      </c>
      <c r="D295" s="25">
        <v>29</v>
      </c>
      <c r="E295" s="1" t="s">
        <v>69</v>
      </c>
      <c r="F295" s="1">
        <v>1</v>
      </c>
    </row>
    <row r="296" spans="1:6" x14ac:dyDescent="0.25">
      <c r="A296" s="1">
        <v>78</v>
      </c>
      <c r="B296" s="8" t="s">
        <v>144</v>
      </c>
      <c r="C296" s="1" t="s">
        <v>65</v>
      </c>
      <c r="E296" s="1" t="s">
        <v>69</v>
      </c>
      <c r="F296" s="1">
        <v>1</v>
      </c>
    </row>
    <row r="297" spans="1:6" x14ac:dyDescent="0.25">
      <c r="A297" s="1">
        <v>752</v>
      </c>
      <c r="B297" s="8" t="s">
        <v>818</v>
      </c>
      <c r="C297" s="1" t="s">
        <v>671</v>
      </c>
      <c r="D297" s="25">
        <v>0.33</v>
      </c>
      <c r="E297" s="1" t="s">
        <v>69</v>
      </c>
      <c r="F297" s="1">
        <v>0</v>
      </c>
    </row>
    <row r="298" spans="1:6" x14ac:dyDescent="0.25">
      <c r="A298" s="1">
        <v>750</v>
      </c>
      <c r="B298" s="8" t="s">
        <v>816</v>
      </c>
      <c r="C298" s="1" t="s">
        <v>671</v>
      </c>
      <c r="D298" s="25">
        <v>34</v>
      </c>
      <c r="E298" s="1" t="s">
        <v>69</v>
      </c>
      <c r="F298" s="1">
        <v>0</v>
      </c>
    </row>
    <row r="299" spans="1:6" x14ac:dyDescent="0.25">
      <c r="A299" s="1">
        <v>751</v>
      </c>
      <c r="B299" s="8" t="s">
        <v>817</v>
      </c>
      <c r="C299" s="1" t="s">
        <v>671</v>
      </c>
      <c r="D299" s="25">
        <v>28</v>
      </c>
      <c r="E299" s="1" t="s">
        <v>66</v>
      </c>
      <c r="F299" s="1">
        <v>0</v>
      </c>
    </row>
    <row r="300" spans="1:6" x14ac:dyDescent="0.25">
      <c r="A300" s="1">
        <v>79</v>
      </c>
      <c r="B300" s="8" t="s">
        <v>145</v>
      </c>
      <c r="C300" s="1" t="s">
        <v>65</v>
      </c>
      <c r="D300" s="25">
        <v>27</v>
      </c>
      <c r="E300" s="1" t="s">
        <v>69</v>
      </c>
      <c r="F300" s="1">
        <v>1</v>
      </c>
    </row>
    <row r="301" spans="1:6" x14ac:dyDescent="0.25">
      <c r="A301" s="1">
        <v>298</v>
      </c>
      <c r="B301" s="8" t="s">
        <v>364</v>
      </c>
      <c r="C301" s="1" t="s">
        <v>65</v>
      </c>
      <c r="E301" s="1" t="s">
        <v>66</v>
      </c>
      <c r="F301" s="1">
        <v>1</v>
      </c>
    </row>
    <row r="302" spans="1:6" x14ac:dyDescent="0.25">
      <c r="A302" s="1">
        <v>753</v>
      </c>
      <c r="B302" s="8" t="s">
        <v>819</v>
      </c>
      <c r="C302" s="1" t="s">
        <v>671</v>
      </c>
      <c r="D302" s="25">
        <v>27</v>
      </c>
      <c r="E302" s="1" t="s">
        <v>69</v>
      </c>
      <c r="F302" s="1">
        <v>0</v>
      </c>
    </row>
    <row r="303" spans="1:6" x14ac:dyDescent="0.25">
      <c r="A303" s="1">
        <v>754</v>
      </c>
      <c r="B303" s="8" t="s">
        <v>820</v>
      </c>
      <c r="C303" s="1" t="s">
        <v>671</v>
      </c>
      <c r="D303" s="25">
        <v>25</v>
      </c>
      <c r="E303" s="1" t="s">
        <v>69</v>
      </c>
      <c r="F303" s="1">
        <v>0</v>
      </c>
    </row>
    <row r="304" spans="1:6" x14ac:dyDescent="0.25">
      <c r="A304" s="1">
        <v>80</v>
      </c>
      <c r="B304" s="8" t="s">
        <v>146</v>
      </c>
      <c r="C304" s="1" t="s">
        <v>65</v>
      </c>
      <c r="D304" s="25">
        <v>31</v>
      </c>
      <c r="E304" s="1" t="s">
        <v>69</v>
      </c>
      <c r="F304" s="1">
        <v>0</v>
      </c>
    </row>
    <row r="305" spans="1:6" x14ac:dyDescent="0.25">
      <c r="A305" s="1">
        <v>81</v>
      </c>
      <c r="B305" s="8" t="s">
        <v>147</v>
      </c>
      <c r="C305" s="1" t="s">
        <v>65</v>
      </c>
      <c r="D305" s="25">
        <v>27</v>
      </c>
      <c r="E305" s="1" t="s">
        <v>66</v>
      </c>
      <c r="F305" s="1">
        <v>1</v>
      </c>
    </row>
    <row r="306" spans="1:6" x14ac:dyDescent="0.25">
      <c r="A306" s="1">
        <v>755</v>
      </c>
      <c r="B306" s="8" t="s">
        <v>821</v>
      </c>
      <c r="C306" s="1" t="s">
        <v>671</v>
      </c>
      <c r="D306" s="25">
        <v>24</v>
      </c>
      <c r="E306" s="1" t="s">
        <v>69</v>
      </c>
      <c r="F306" s="1">
        <v>0</v>
      </c>
    </row>
    <row r="307" spans="1:6" x14ac:dyDescent="0.25">
      <c r="A307" s="1">
        <v>383</v>
      </c>
      <c r="B307" s="8" t="s">
        <v>450</v>
      </c>
      <c r="C307" s="1" t="s">
        <v>390</v>
      </c>
      <c r="D307" s="25">
        <v>21</v>
      </c>
      <c r="E307" s="1" t="s">
        <v>69</v>
      </c>
      <c r="F307" s="1">
        <v>0</v>
      </c>
    </row>
    <row r="308" spans="1:6" x14ac:dyDescent="0.25">
      <c r="A308" s="1">
        <v>756</v>
      </c>
      <c r="B308" s="8" t="s">
        <v>822</v>
      </c>
      <c r="C308" s="1" t="s">
        <v>671</v>
      </c>
      <c r="D308" s="25">
        <v>22</v>
      </c>
      <c r="E308" s="1" t="s">
        <v>69</v>
      </c>
      <c r="F308" s="1">
        <v>0</v>
      </c>
    </row>
    <row r="309" spans="1:6" x14ac:dyDescent="0.25">
      <c r="A309" s="1">
        <v>757</v>
      </c>
      <c r="B309" s="8" t="s">
        <v>823</v>
      </c>
      <c r="C309" s="1" t="s">
        <v>671</v>
      </c>
      <c r="D309" s="25">
        <v>21</v>
      </c>
      <c r="E309" s="1" t="s">
        <v>69</v>
      </c>
      <c r="F309" s="1">
        <v>0</v>
      </c>
    </row>
    <row r="310" spans="1:6" x14ac:dyDescent="0.25">
      <c r="A310" s="1">
        <v>758</v>
      </c>
      <c r="B310" s="8" t="s">
        <v>824</v>
      </c>
      <c r="C310" s="1" t="s">
        <v>671</v>
      </c>
      <c r="D310" s="25">
        <v>17</v>
      </c>
      <c r="E310" s="1" t="s">
        <v>69</v>
      </c>
      <c r="F310" s="1">
        <v>0</v>
      </c>
    </row>
    <row r="311" spans="1:6" x14ac:dyDescent="0.25">
      <c r="A311" s="1">
        <v>385</v>
      </c>
      <c r="B311" s="8" t="s">
        <v>452</v>
      </c>
      <c r="C311" s="1" t="s">
        <v>390</v>
      </c>
      <c r="D311" s="25">
        <v>8</v>
      </c>
      <c r="E311" s="1" t="s">
        <v>69</v>
      </c>
      <c r="F311" s="1">
        <v>1</v>
      </c>
    </row>
    <row r="312" spans="1:6" x14ac:dyDescent="0.25">
      <c r="A312" s="1">
        <v>386</v>
      </c>
      <c r="B312" s="8" t="s">
        <v>453</v>
      </c>
      <c r="C312" s="1" t="s">
        <v>390</v>
      </c>
      <c r="D312" s="25">
        <v>28</v>
      </c>
      <c r="E312" s="1" t="s">
        <v>66</v>
      </c>
      <c r="F312" s="1">
        <v>1</v>
      </c>
    </row>
    <row r="313" spans="1:6" x14ac:dyDescent="0.25">
      <c r="A313" s="1">
        <v>384</v>
      </c>
      <c r="B313" s="8" t="s">
        <v>451</v>
      </c>
      <c r="C313" s="1" t="s">
        <v>390</v>
      </c>
      <c r="D313" s="25">
        <v>49</v>
      </c>
      <c r="E313" s="1" t="s">
        <v>66</v>
      </c>
      <c r="F313" s="1">
        <v>1</v>
      </c>
    </row>
    <row r="314" spans="1:6" x14ac:dyDescent="0.25">
      <c r="A314" s="1">
        <v>759</v>
      </c>
      <c r="B314" s="8" t="s">
        <v>825</v>
      </c>
      <c r="C314" s="1" t="s">
        <v>671</v>
      </c>
      <c r="E314" s="1" t="s">
        <v>69</v>
      </c>
      <c r="F314" s="1">
        <v>0</v>
      </c>
    </row>
    <row r="315" spans="1:6" x14ac:dyDescent="0.25">
      <c r="A315" s="1">
        <v>760</v>
      </c>
      <c r="B315" s="8" t="s">
        <v>826</v>
      </c>
      <c r="C315" s="1" t="s">
        <v>671</v>
      </c>
      <c r="E315" s="1" t="s">
        <v>66</v>
      </c>
      <c r="F315" s="1">
        <v>1</v>
      </c>
    </row>
    <row r="316" spans="1:6" x14ac:dyDescent="0.25">
      <c r="A316" s="1">
        <v>388</v>
      </c>
      <c r="B316" s="8" t="s">
        <v>455</v>
      </c>
      <c r="C316" s="1" t="s">
        <v>390</v>
      </c>
      <c r="E316" s="1" t="s">
        <v>69</v>
      </c>
      <c r="F316" s="1">
        <v>0</v>
      </c>
    </row>
    <row r="317" spans="1:6" x14ac:dyDescent="0.25">
      <c r="A317" s="1">
        <v>766</v>
      </c>
      <c r="B317" s="8" t="s">
        <v>832</v>
      </c>
      <c r="C317" s="1" t="s">
        <v>671</v>
      </c>
      <c r="D317" s="25">
        <v>36</v>
      </c>
      <c r="E317" s="1" t="s">
        <v>69</v>
      </c>
      <c r="F317" s="1">
        <v>1</v>
      </c>
    </row>
    <row r="318" spans="1:6" x14ac:dyDescent="0.25">
      <c r="A318" s="1">
        <v>767</v>
      </c>
      <c r="B318" s="8" t="s">
        <v>833</v>
      </c>
      <c r="C318" s="1" t="s">
        <v>671</v>
      </c>
      <c r="D318" s="25">
        <v>36</v>
      </c>
      <c r="E318" s="1" t="s">
        <v>66</v>
      </c>
      <c r="F318" s="1">
        <v>1</v>
      </c>
    </row>
    <row r="319" spans="1:6" x14ac:dyDescent="0.25">
      <c r="A319" s="1">
        <v>768</v>
      </c>
      <c r="B319" s="8" t="s">
        <v>834</v>
      </c>
      <c r="C319" s="1" t="s">
        <v>671</v>
      </c>
      <c r="D319" s="25">
        <v>30</v>
      </c>
      <c r="E319" s="1" t="s">
        <v>69</v>
      </c>
      <c r="F319" s="1">
        <v>1</v>
      </c>
    </row>
    <row r="320" spans="1:6" x14ac:dyDescent="0.25">
      <c r="A320" s="1">
        <v>82</v>
      </c>
      <c r="B320" s="8" t="s">
        <v>148</v>
      </c>
      <c r="C320" s="1" t="s">
        <v>65</v>
      </c>
      <c r="E320" s="1" t="s">
        <v>66</v>
      </c>
      <c r="F320" s="1">
        <v>1</v>
      </c>
    </row>
    <row r="321" spans="1:6" x14ac:dyDescent="0.25">
      <c r="A321" s="1">
        <v>387</v>
      </c>
      <c r="B321" s="8" t="s">
        <v>454</v>
      </c>
      <c r="C321" s="1" t="s">
        <v>390</v>
      </c>
      <c r="D321" s="25">
        <v>18</v>
      </c>
      <c r="E321" s="1" t="s">
        <v>69</v>
      </c>
      <c r="F321" s="1">
        <v>0</v>
      </c>
    </row>
    <row r="322" spans="1:6" x14ac:dyDescent="0.25">
      <c r="A322" s="1">
        <v>763</v>
      </c>
      <c r="B322" s="8" t="s">
        <v>829</v>
      </c>
      <c r="C322" s="1" t="s">
        <v>671</v>
      </c>
      <c r="D322" s="25">
        <v>1</v>
      </c>
      <c r="E322" s="1" t="s">
        <v>69</v>
      </c>
      <c r="F322" s="1">
        <v>1</v>
      </c>
    </row>
    <row r="323" spans="1:6" x14ac:dyDescent="0.25">
      <c r="A323" s="1">
        <v>764</v>
      </c>
      <c r="B323" s="8" t="s">
        <v>830</v>
      </c>
      <c r="C323" s="1" t="s">
        <v>671</v>
      </c>
      <c r="D323" s="25">
        <v>0.17</v>
      </c>
      <c r="E323" s="1" t="s">
        <v>66</v>
      </c>
      <c r="F323" s="1">
        <v>1</v>
      </c>
    </row>
    <row r="324" spans="1:6" x14ac:dyDescent="0.25">
      <c r="A324" s="1">
        <v>761</v>
      </c>
      <c r="B324" s="8" t="s">
        <v>827</v>
      </c>
      <c r="C324" s="1" t="s">
        <v>671</v>
      </c>
      <c r="D324" s="25">
        <v>26</v>
      </c>
      <c r="E324" s="1" t="s">
        <v>69</v>
      </c>
      <c r="F324" s="1">
        <v>0</v>
      </c>
    </row>
    <row r="325" spans="1:6" x14ac:dyDescent="0.25">
      <c r="A325" s="1">
        <v>762</v>
      </c>
      <c r="B325" s="8" t="s">
        <v>828</v>
      </c>
      <c r="C325" s="1" t="s">
        <v>671</v>
      </c>
      <c r="D325" s="25">
        <v>33</v>
      </c>
      <c r="E325" s="1" t="s">
        <v>66</v>
      </c>
      <c r="F325" s="1">
        <v>1</v>
      </c>
    </row>
    <row r="326" spans="1:6" x14ac:dyDescent="0.25">
      <c r="A326" s="1">
        <v>389</v>
      </c>
      <c r="B326" s="8" t="s">
        <v>456</v>
      </c>
      <c r="C326" s="1" t="s">
        <v>390</v>
      </c>
      <c r="D326" s="25">
        <v>28</v>
      </c>
      <c r="E326" s="1" t="s">
        <v>69</v>
      </c>
      <c r="F326" s="1">
        <v>0</v>
      </c>
    </row>
    <row r="327" spans="1:6" x14ac:dyDescent="0.25">
      <c r="A327" s="1">
        <v>390</v>
      </c>
      <c r="B327" s="8" t="s">
        <v>457</v>
      </c>
      <c r="C327" s="1" t="s">
        <v>390</v>
      </c>
      <c r="D327" s="25">
        <v>22</v>
      </c>
      <c r="E327" s="1" t="s">
        <v>66</v>
      </c>
      <c r="F327" s="1">
        <v>1</v>
      </c>
    </row>
    <row r="328" spans="1:6" x14ac:dyDescent="0.25">
      <c r="A328" s="1">
        <v>765</v>
      </c>
      <c r="B328" s="8" t="s">
        <v>831</v>
      </c>
      <c r="C328" s="1" t="s">
        <v>671</v>
      </c>
      <c r="D328" s="25">
        <v>25</v>
      </c>
      <c r="E328" s="1" t="s">
        <v>69</v>
      </c>
      <c r="F328" s="1">
        <v>0</v>
      </c>
    </row>
    <row r="329" spans="1:6" x14ac:dyDescent="0.25">
      <c r="A329" s="1">
        <v>391</v>
      </c>
      <c r="B329" s="8" t="s">
        <v>458</v>
      </c>
      <c r="C329" s="1" t="s">
        <v>390</v>
      </c>
      <c r="D329" s="25">
        <v>25</v>
      </c>
      <c r="E329" s="1" t="s">
        <v>69</v>
      </c>
      <c r="F329" s="1">
        <v>0</v>
      </c>
    </row>
    <row r="330" spans="1:6" x14ac:dyDescent="0.25">
      <c r="A330" s="1">
        <v>769</v>
      </c>
      <c r="B330" s="8" t="s">
        <v>835</v>
      </c>
      <c r="C330" s="1" t="s">
        <v>671</v>
      </c>
      <c r="E330" s="1" t="s">
        <v>69</v>
      </c>
      <c r="F330" s="1">
        <v>0</v>
      </c>
    </row>
    <row r="331" spans="1:6" x14ac:dyDescent="0.25">
      <c r="A331" s="1">
        <v>770</v>
      </c>
      <c r="B331" s="8" t="s">
        <v>836</v>
      </c>
      <c r="C331" s="1" t="s">
        <v>671</v>
      </c>
      <c r="D331" s="25">
        <v>23</v>
      </c>
      <c r="E331" s="1" t="s">
        <v>69</v>
      </c>
      <c r="F331" s="1">
        <v>0</v>
      </c>
    </row>
    <row r="332" spans="1:6" x14ac:dyDescent="0.25">
      <c r="A332" s="1">
        <v>771</v>
      </c>
      <c r="B332" s="8" t="s">
        <v>837</v>
      </c>
      <c r="C332" s="1" t="s">
        <v>671</v>
      </c>
      <c r="D332" s="25">
        <v>26</v>
      </c>
      <c r="E332" s="1" t="s">
        <v>69</v>
      </c>
      <c r="F332" s="1">
        <v>0</v>
      </c>
    </row>
    <row r="333" spans="1:6" x14ac:dyDescent="0.25">
      <c r="A333" s="1">
        <v>772</v>
      </c>
      <c r="B333" s="8" t="s">
        <v>838</v>
      </c>
      <c r="C333" s="1" t="s">
        <v>671</v>
      </c>
      <c r="D333" s="25">
        <v>19</v>
      </c>
      <c r="E333" s="1" t="s">
        <v>66</v>
      </c>
      <c r="F333" s="1">
        <v>1</v>
      </c>
    </row>
    <row r="334" spans="1:6" x14ac:dyDescent="0.25">
      <c r="A334" s="1">
        <v>773</v>
      </c>
      <c r="B334" s="8" t="s">
        <v>839</v>
      </c>
      <c r="C334" s="1" t="s">
        <v>671</v>
      </c>
      <c r="D334" s="25">
        <v>65</v>
      </c>
      <c r="E334" s="1" t="s">
        <v>69</v>
      </c>
      <c r="F334" s="1">
        <v>0</v>
      </c>
    </row>
    <row r="335" spans="1:6" x14ac:dyDescent="0.25">
      <c r="A335" s="1">
        <v>392</v>
      </c>
      <c r="B335" s="8" t="s">
        <v>459</v>
      </c>
      <c r="C335" s="1" t="s">
        <v>390</v>
      </c>
      <c r="D335" s="25">
        <v>18</v>
      </c>
      <c r="E335" s="1" t="s">
        <v>69</v>
      </c>
      <c r="F335" s="1">
        <v>0</v>
      </c>
    </row>
    <row r="336" spans="1:6" x14ac:dyDescent="0.25">
      <c r="A336" s="1">
        <v>774</v>
      </c>
      <c r="B336" s="8" t="s">
        <v>840</v>
      </c>
      <c r="C336" s="1" t="s">
        <v>671</v>
      </c>
      <c r="E336" s="1" t="s">
        <v>69</v>
      </c>
      <c r="F336" s="1">
        <v>0</v>
      </c>
    </row>
    <row r="337" spans="1:6" x14ac:dyDescent="0.25">
      <c r="A337" s="1">
        <v>83</v>
      </c>
      <c r="B337" s="8" t="s">
        <v>149</v>
      </c>
      <c r="C337" s="1" t="s">
        <v>65</v>
      </c>
      <c r="D337" s="25">
        <v>31</v>
      </c>
      <c r="E337" s="1" t="s">
        <v>69</v>
      </c>
      <c r="F337" s="1">
        <v>1</v>
      </c>
    </row>
    <row r="338" spans="1:6" x14ac:dyDescent="0.25">
      <c r="A338" s="1">
        <v>84</v>
      </c>
      <c r="B338" s="8" t="s">
        <v>150</v>
      </c>
      <c r="C338" s="1" t="s">
        <v>65</v>
      </c>
      <c r="D338" s="25">
        <v>17</v>
      </c>
      <c r="E338" s="1" t="s">
        <v>66</v>
      </c>
      <c r="F338" s="1">
        <v>1</v>
      </c>
    </row>
    <row r="339" spans="1:6" x14ac:dyDescent="0.25">
      <c r="A339" s="1">
        <v>775</v>
      </c>
      <c r="B339" s="8" t="s">
        <v>841</v>
      </c>
      <c r="C339" s="1" t="s">
        <v>671</v>
      </c>
      <c r="D339" s="25">
        <v>42</v>
      </c>
      <c r="E339" s="1" t="s">
        <v>69</v>
      </c>
      <c r="F339" s="1">
        <v>0</v>
      </c>
    </row>
    <row r="340" spans="1:6" x14ac:dyDescent="0.25">
      <c r="A340" s="1">
        <v>776</v>
      </c>
      <c r="B340" s="8" t="s">
        <v>842</v>
      </c>
      <c r="C340" s="1" t="s">
        <v>671</v>
      </c>
      <c r="D340" s="25">
        <v>43</v>
      </c>
      <c r="E340" s="1" t="s">
        <v>69</v>
      </c>
      <c r="F340" s="1">
        <v>0</v>
      </c>
    </row>
    <row r="341" spans="1:6" x14ac:dyDescent="0.25">
      <c r="A341" s="1">
        <v>85</v>
      </c>
      <c r="B341" s="8" t="s">
        <v>151</v>
      </c>
      <c r="C341" s="1" t="s">
        <v>65</v>
      </c>
      <c r="E341" s="1" t="s">
        <v>69</v>
      </c>
      <c r="F341" s="1">
        <v>1</v>
      </c>
    </row>
    <row r="342" spans="1:6" x14ac:dyDescent="0.25">
      <c r="A342" s="1">
        <v>87</v>
      </c>
      <c r="B342" s="8" t="s">
        <v>153</v>
      </c>
      <c r="C342" s="1" t="s">
        <v>65</v>
      </c>
      <c r="D342" s="25">
        <v>4</v>
      </c>
      <c r="E342" s="1" t="s">
        <v>69</v>
      </c>
      <c r="F342" s="1">
        <v>1</v>
      </c>
    </row>
    <row r="343" spans="1:6" x14ac:dyDescent="0.25">
      <c r="A343" s="1">
        <v>86</v>
      </c>
      <c r="B343" s="8" t="s">
        <v>152</v>
      </c>
      <c r="C343" s="1" t="s">
        <v>65</v>
      </c>
      <c r="E343" s="1" t="s">
        <v>66</v>
      </c>
      <c r="F343" s="1">
        <v>1</v>
      </c>
    </row>
    <row r="344" spans="1:6" x14ac:dyDescent="0.25">
      <c r="A344" s="1">
        <v>394</v>
      </c>
      <c r="B344" s="8" t="s">
        <v>461</v>
      </c>
      <c r="C344" s="1" t="s">
        <v>390</v>
      </c>
      <c r="D344" s="25">
        <v>18</v>
      </c>
      <c r="E344" s="1" t="s">
        <v>66</v>
      </c>
      <c r="F344" s="1">
        <v>1</v>
      </c>
    </row>
    <row r="345" spans="1:6" x14ac:dyDescent="0.25">
      <c r="A345" s="1">
        <v>393</v>
      </c>
      <c r="B345" s="8" t="s">
        <v>460</v>
      </c>
      <c r="C345" s="1" t="s">
        <v>390</v>
      </c>
      <c r="D345" s="25">
        <v>32</v>
      </c>
      <c r="E345" s="1" t="s">
        <v>66</v>
      </c>
      <c r="F345" s="1">
        <v>1</v>
      </c>
    </row>
    <row r="346" spans="1:6" x14ac:dyDescent="0.25">
      <c r="A346" s="1">
        <v>777</v>
      </c>
      <c r="B346" s="8" t="s">
        <v>843</v>
      </c>
      <c r="C346" s="1" t="s">
        <v>671</v>
      </c>
      <c r="D346" s="25">
        <v>32</v>
      </c>
      <c r="E346" s="1" t="s">
        <v>69</v>
      </c>
      <c r="F346" s="1">
        <v>0</v>
      </c>
    </row>
    <row r="347" spans="1:6" x14ac:dyDescent="0.25">
      <c r="A347" s="1">
        <v>778</v>
      </c>
      <c r="B347" s="8" t="s">
        <v>844</v>
      </c>
      <c r="C347" s="1" t="s">
        <v>671</v>
      </c>
      <c r="D347" s="25">
        <v>19</v>
      </c>
      <c r="E347" s="1" t="s">
        <v>69</v>
      </c>
      <c r="F347" s="1">
        <v>1</v>
      </c>
    </row>
    <row r="348" spans="1:6" x14ac:dyDescent="0.25">
      <c r="A348" s="1">
        <v>89</v>
      </c>
      <c r="B348" s="8" t="s">
        <v>155</v>
      </c>
      <c r="C348" s="1" t="s">
        <v>65</v>
      </c>
      <c r="D348" s="25">
        <v>50</v>
      </c>
      <c r="E348" s="1" t="s">
        <v>69</v>
      </c>
      <c r="F348" s="1">
        <v>0</v>
      </c>
    </row>
    <row r="349" spans="1:6" x14ac:dyDescent="0.25">
      <c r="A349" s="1">
        <v>88</v>
      </c>
      <c r="B349" s="8" t="s">
        <v>154</v>
      </c>
      <c r="C349" s="1" t="s">
        <v>65</v>
      </c>
      <c r="D349" s="25">
        <v>27</v>
      </c>
      <c r="E349" s="1" t="s">
        <v>66</v>
      </c>
      <c r="F349" s="1">
        <v>1</v>
      </c>
    </row>
    <row r="350" spans="1:6" x14ac:dyDescent="0.25">
      <c r="A350" s="1">
        <v>90</v>
      </c>
      <c r="B350" s="8" t="s">
        <v>156</v>
      </c>
      <c r="C350" s="1" t="s">
        <v>65</v>
      </c>
      <c r="D350" s="25">
        <v>48</v>
      </c>
      <c r="E350" s="1" t="s">
        <v>66</v>
      </c>
      <c r="F350" s="1">
        <v>1</v>
      </c>
    </row>
    <row r="351" spans="1:6" x14ac:dyDescent="0.25">
      <c r="A351" s="1">
        <v>779</v>
      </c>
      <c r="B351" s="8" t="s">
        <v>845</v>
      </c>
      <c r="C351" s="1" t="s">
        <v>671</v>
      </c>
      <c r="D351" s="25">
        <v>30</v>
      </c>
      <c r="E351" s="1" t="s">
        <v>66</v>
      </c>
      <c r="F351" s="1">
        <v>1</v>
      </c>
    </row>
    <row r="352" spans="1:6" x14ac:dyDescent="0.25">
      <c r="A352" s="1">
        <v>395</v>
      </c>
      <c r="B352" s="8" t="s">
        <v>462</v>
      </c>
      <c r="C352" s="1" t="s">
        <v>390</v>
      </c>
      <c r="E352" s="1" t="s">
        <v>69</v>
      </c>
      <c r="F352" s="1">
        <v>0</v>
      </c>
    </row>
    <row r="353" spans="1:6" x14ac:dyDescent="0.25">
      <c r="A353" s="1">
        <v>780</v>
      </c>
      <c r="B353" s="8" t="s">
        <v>846</v>
      </c>
      <c r="C353" s="1" t="s">
        <v>671</v>
      </c>
      <c r="D353" s="25">
        <v>24</v>
      </c>
      <c r="E353" s="1" t="s">
        <v>66</v>
      </c>
      <c r="F353" s="1">
        <v>0</v>
      </c>
    </row>
    <row r="354" spans="1:6" x14ac:dyDescent="0.25">
      <c r="A354" s="1">
        <v>781</v>
      </c>
      <c r="B354" s="8" t="s">
        <v>847</v>
      </c>
      <c r="C354" s="1" t="s">
        <v>671</v>
      </c>
      <c r="D354" s="25">
        <v>23</v>
      </c>
      <c r="E354" s="1" t="s">
        <v>66</v>
      </c>
      <c r="F354" s="1">
        <v>1</v>
      </c>
    </row>
    <row r="355" spans="1:6" x14ac:dyDescent="0.25">
      <c r="A355" s="1">
        <v>782</v>
      </c>
      <c r="B355" s="8" t="s">
        <v>848</v>
      </c>
      <c r="C355" s="1" t="s">
        <v>671</v>
      </c>
      <c r="E355" s="1" t="s">
        <v>69</v>
      </c>
      <c r="F355" s="1">
        <v>0</v>
      </c>
    </row>
    <row r="356" spans="1:6" x14ac:dyDescent="0.25">
      <c r="A356" s="1">
        <v>398</v>
      </c>
      <c r="B356" s="8" t="s">
        <v>465</v>
      </c>
      <c r="C356" s="1" t="s">
        <v>390</v>
      </c>
      <c r="D356" s="25">
        <v>8</v>
      </c>
      <c r="E356" s="1" t="s">
        <v>69</v>
      </c>
      <c r="F356" s="1">
        <v>1</v>
      </c>
    </row>
    <row r="357" spans="1:6" x14ac:dyDescent="0.25">
      <c r="A357" s="1">
        <v>396</v>
      </c>
      <c r="B357" s="8" t="s">
        <v>463</v>
      </c>
      <c r="C357" s="1" t="s">
        <v>390</v>
      </c>
      <c r="D357" s="25">
        <v>42</v>
      </c>
      <c r="E357" s="1" t="s">
        <v>69</v>
      </c>
      <c r="F357" s="1">
        <v>0</v>
      </c>
    </row>
    <row r="358" spans="1:6" x14ac:dyDescent="0.25">
      <c r="A358" s="1">
        <v>397</v>
      </c>
      <c r="B358" s="8" t="s">
        <v>464</v>
      </c>
      <c r="C358" s="1" t="s">
        <v>390</v>
      </c>
      <c r="D358" s="25">
        <v>34</v>
      </c>
      <c r="E358" s="1" t="s">
        <v>66</v>
      </c>
      <c r="F358" s="1">
        <v>1</v>
      </c>
    </row>
    <row r="359" spans="1:6" x14ac:dyDescent="0.25">
      <c r="A359" s="1">
        <v>783</v>
      </c>
      <c r="B359" s="8" t="s">
        <v>849</v>
      </c>
      <c r="C359" s="1" t="s">
        <v>671</v>
      </c>
      <c r="D359" s="25">
        <v>24</v>
      </c>
      <c r="E359" s="1" t="s">
        <v>66</v>
      </c>
      <c r="F359" s="1">
        <v>1</v>
      </c>
    </row>
    <row r="360" spans="1:6" x14ac:dyDescent="0.25">
      <c r="A360" s="1">
        <v>92</v>
      </c>
      <c r="B360" s="8" t="s">
        <v>158</v>
      </c>
      <c r="C360" s="1" t="s">
        <v>65</v>
      </c>
      <c r="D360" s="25">
        <v>48</v>
      </c>
      <c r="E360" s="1" t="s">
        <v>66</v>
      </c>
      <c r="F360" s="1">
        <v>1</v>
      </c>
    </row>
    <row r="361" spans="1:6" x14ac:dyDescent="0.25">
      <c r="A361" s="1">
        <v>91</v>
      </c>
      <c r="B361" s="8" t="s">
        <v>157</v>
      </c>
      <c r="C361" s="1" t="s">
        <v>65</v>
      </c>
      <c r="D361" s="25">
        <v>49</v>
      </c>
      <c r="E361" s="1" t="s">
        <v>69</v>
      </c>
      <c r="F361" s="1">
        <v>1</v>
      </c>
    </row>
    <row r="362" spans="1:6" x14ac:dyDescent="0.25">
      <c r="A362" s="1">
        <v>93</v>
      </c>
      <c r="B362" s="8" t="s">
        <v>159</v>
      </c>
      <c r="C362" s="1" t="s">
        <v>65</v>
      </c>
      <c r="D362" s="25">
        <v>39</v>
      </c>
      <c r="E362" s="1" t="s">
        <v>69</v>
      </c>
      <c r="F362" s="1">
        <v>0</v>
      </c>
    </row>
    <row r="363" spans="1:6" x14ac:dyDescent="0.25">
      <c r="A363" s="1">
        <v>784</v>
      </c>
      <c r="B363" s="8" t="s">
        <v>850</v>
      </c>
      <c r="C363" s="1" t="s">
        <v>671</v>
      </c>
      <c r="D363" s="25">
        <v>24</v>
      </c>
      <c r="E363" s="1" t="s">
        <v>69</v>
      </c>
      <c r="F363" s="1">
        <v>1</v>
      </c>
    </row>
    <row r="364" spans="1:6" x14ac:dyDescent="0.25">
      <c r="A364" s="1">
        <v>399</v>
      </c>
      <c r="B364" s="8" t="s">
        <v>466</v>
      </c>
      <c r="C364" s="1" t="s">
        <v>390</v>
      </c>
      <c r="E364" s="1" t="s">
        <v>66</v>
      </c>
      <c r="F364" s="1">
        <v>1</v>
      </c>
    </row>
    <row r="365" spans="1:6" x14ac:dyDescent="0.25">
      <c r="A365" s="1">
        <v>400</v>
      </c>
      <c r="B365" s="8" t="s">
        <v>467</v>
      </c>
      <c r="C365" s="1" t="s">
        <v>390</v>
      </c>
      <c r="E365" s="1" t="s">
        <v>66</v>
      </c>
      <c r="F365" s="1">
        <v>1</v>
      </c>
    </row>
    <row r="366" spans="1:6" x14ac:dyDescent="0.25">
      <c r="A366" s="1">
        <v>785</v>
      </c>
      <c r="B366" s="8" t="s">
        <v>851</v>
      </c>
      <c r="C366" s="1" t="s">
        <v>671</v>
      </c>
      <c r="D366" s="25">
        <v>23</v>
      </c>
      <c r="E366" s="1" t="s">
        <v>69</v>
      </c>
      <c r="F366" s="1">
        <v>0</v>
      </c>
    </row>
    <row r="367" spans="1:6" x14ac:dyDescent="0.25">
      <c r="A367" s="1">
        <v>786</v>
      </c>
      <c r="B367" s="8" t="s">
        <v>852</v>
      </c>
      <c r="C367" s="1" t="s">
        <v>671</v>
      </c>
      <c r="D367" s="25">
        <v>22</v>
      </c>
      <c r="E367" s="1" t="s">
        <v>66</v>
      </c>
      <c r="F367" s="1">
        <v>1</v>
      </c>
    </row>
    <row r="368" spans="1:6" x14ac:dyDescent="0.25">
      <c r="A368" s="1">
        <v>94</v>
      </c>
      <c r="B368" s="8" t="s">
        <v>160</v>
      </c>
      <c r="C368" s="1" t="s">
        <v>65</v>
      </c>
      <c r="D368" s="25">
        <v>23</v>
      </c>
      <c r="E368" s="1" t="s">
        <v>66</v>
      </c>
      <c r="F368" s="1">
        <v>1</v>
      </c>
    </row>
    <row r="369" spans="1:6" x14ac:dyDescent="0.25">
      <c r="A369" s="1">
        <v>787</v>
      </c>
      <c r="B369" s="8" t="s">
        <v>853</v>
      </c>
      <c r="C369" s="1" t="s">
        <v>671</v>
      </c>
      <c r="E369" s="1" t="s">
        <v>69</v>
      </c>
      <c r="F369" s="1">
        <v>0</v>
      </c>
    </row>
    <row r="370" spans="1:6" x14ac:dyDescent="0.25">
      <c r="A370" s="1">
        <v>788</v>
      </c>
      <c r="B370" s="8" t="s">
        <v>854</v>
      </c>
      <c r="C370" s="1" t="s">
        <v>671</v>
      </c>
      <c r="D370" s="25">
        <v>18</v>
      </c>
      <c r="E370" s="1" t="s">
        <v>69</v>
      </c>
      <c r="F370" s="1">
        <v>0</v>
      </c>
    </row>
    <row r="371" spans="1:6" x14ac:dyDescent="0.25">
      <c r="A371" s="1">
        <v>401</v>
      </c>
      <c r="B371" s="8" t="s">
        <v>468</v>
      </c>
      <c r="C371" s="1" t="s">
        <v>390</v>
      </c>
      <c r="D371" s="25">
        <v>23</v>
      </c>
      <c r="E371" s="1" t="s">
        <v>69</v>
      </c>
      <c r="F371" s="1">
        <v>0</v>
      </c>
    </row>
    <row r="372" spans="1:6" x14ac:dyDescent="0.25">
      <c r="A372" s="1">
        <v>789</v>
      </c>
      <c r="B372" s="8" t="s">
        <v>855</v>
      </c>
      <c r="C372" s="1" t="s">
        <v>671</v>
      </c>
      <c r="D372" s="25">
        <v>16</v>
      </c>
      <c r="E372" s="1" t="s">
        <v>69</v>
      </c>
      <c r="F372" s="1">
        <v>0</v>
      </c>
    </row>
    <row r="373" spans="1:6" x14ac:dyDescent="0.25">
      <c r="A373" s="1">
        <v>790</v>
      </c>
      <c r="B373" s="8" t="s">
        <v>856</v>
      </c>
      <c r="C373" s="1" t="s">
        <v>671</v>
      </c>
      <c r="D373" s="25">
        <v>45</v>
      </c>
      <c r="E373" s="1" t="s">
        <v>69</v>
      </c>
      <c r="F373" s="1">
        <v>0</v>
      </c>
    </row>
    <row r="374" spans="1:6" x14ac:dyDescent="0.25">
      <c r="A374" s="1">
        <v>791</v>
      </c>
      <c r="B374" s="8" t="s">
        <v>857</v>
      </c>
      <c r="C374" s="1" t="s">
        <v>671</v>
      </c>
      <c r="E374" s="1" t="s">
        <v>69</v>
      </c>
      <c r="F374" s="1">
        <v>0</v>
      </c>
    </row>
    <row r="375" spans="1:6" x14ac:dyDescent="0.25">
      <c r="A375" s="1">
        <v>792</v>
      </c>
      <c r="B375" s="8" t="s">
        <v>858</v>
      </c>
      <c r="C375" s="1" t="s">
        <v>671</v>
      </c>
      <c r="E375" s="1" t="s">
        <v>69</v>
      </c>
      <c r="F375" s="1">
        <v>0</v>
      </c>
    </row>
    <row r="376" spans="1:6" x14ac:dyDescent="0.25">
      <c r="A376" s="1">
        <v>793</v>
      </c>
      <c r="B376" s="8" t="s">
        <v>859</v>
      </c>
      <c r="C376" s="1" t="s">
        <v>671</v>
      </c>
      <c r="E376" s="1" t="s">
        <v>69</v>
      </c>
      <c r="F376" s="1">
        <v>0</v>
      </c>
    </row>
    <row r="377" spans="1:6" x14ac:dyDescent="0.25">
      <c r="A377" s="1">
        <v>794</v>
      </c>
      <c r="B377" s="8" t="s">
        <v>860</v>
      </c>
      <c r="C377" s="1" t="s">
        <v>671</v>
      </c>
      <c r="D377" s="25">
        <v>47</v>
      </c>
      <c r="E377" s="1" t="s">
        <v>69</v>
      </c>
      <c r="F377" s="1">
        <v>0</v>
      </c>
    </row>
    <row r="378" spans="1:6" x14ac:dyDescent="0.25">
      <c r="A378" s="1">
        <v>795</v>
      </c>
      <c r="B378" s="8" t="s">
        <v>861</v>
      </c>
      <c r="C378" s="1" t="s">
        <v>671</v>
      </c>
      <c r="D378" s="25">
        <v>5</v>
      </c>
      <c r="E378" s="1" t="s">
        <v>66</v>
      </c>
      <c r="F378" s="1">
        <v>1</v>
      </c>
    </row>
    <row r="379" spans="1:6" x14ac:dyDescent="0.25">
      <c r="A379" s="1">
        <v>796</v>
      </c>
      <c r="B379" s="8" t="s">
        <v>862</v>
      </c>
      <c r="C379" s="1" t="s">
        <v>671</v>
      </c>
      <c r="E379" s="1" t="s">
        <v>69</v>
      </c>
      <c r="F379" s="1">
        <v>0</v>
      </c>
    </row>
    <row r="380" spans="1:6" x14ac:dyDescent="0.25">
      <c r="A380" s="1">
        <v>402</v>
      </c>
      <c r="B380" s="8" t="s">
        <v>469</v>
      </c>
      <c r="C380" s="1" t="s">
        <v>390</v>
      </c>
      <c r="D380" s="25">
        <v>21</v>
      </c>
      <c r="E380" s="1" t="s">
        <v>69</v>
      </c>
      <c r="F380" s="1">
        <v>0</v>
      </c>
    </row>
    <row r="381" spans="1:6" x14ac:dyDescent="0.25">
      <c r="A381" s="1">
        <v>299</v>
      </c>
      <c r="B381" s="8" t="s">
        <v>365</v>
      </c>
      <c r="C381" s="1" t="s">
        <v>65</v>
      </c>
      <c r="E381" s="1" t="s">
        <v>66</v>
      </c>
      <c r="F381" s="1">
        <v>1</v>
      </c>
    </row>
    <row r="382" spans="1:6" x14ac:dyDescent="0.25">
      <c r="A382" s="1">
        <v>95</v>
      </c>
      <c r="B382" s="8" t="s">
        <v>161</v>
      </c>
      <c r="C382" s="1" t="s">
        <v>65</v>
      </c>
      <c r="D382" s="25">
        <v>53</v>
      </c>
      <c r="E382" s="1" t="s">
        <v>66</v>
      </c>
      <c r="F382" s="1">
        <v>1</v>
      </c>
    </row>
    <row r="383" spans="1:6" x14ac:dyDescent="0.25">
      <c r="A383" s="1">
        <v>96</v>
      </c>
      <c r="B383" s="8" t="s">
        <v>162</v>
      </c>
      <c r="C383" s="1" t="s">
        <v>65</v>
      </c>
      <c r="D383" s="25">
        <v>36</v>
      </c>
      <c r="E383" s="1" t="s">
        <v>66</v>
      </c>
      <c r="F383" s="1">
        <v>0</v>
      </c>
    </row>
    <row r="384" spans="1:6" x14ac:dyDescent="0.25">
      <c r="A384" s="1">
        <v>797</v>
      </c>
      <c r="B384" s="8" t="s">
        <v>863</v>
      </c>
      <c r="C384" s="1" t="s">
        <v>671</v>
      </c>
      <c r="E384" s="1" t="s">
        <v>69</v>
      </c>
      <c r="F384" s="1">
        <v>0</v>
      </c>
    </row>
    <row r="385" spans="1:6" x14ac:dyDescent="0.25">
      <c r="A385" s="1">
        <v>403</v>
      </c>
      <c r="B385" s="8" t="s">
        <v>470</v>
      </c>
      <c r="C385" s="1" t="s">
        <v>390</v>
      </c>
      <c r="D385" s="25">
        <v>19</v>
      </c>
      <c r="E385" s="1" t="s">
        <v>69</v>
      </c>
      <c r="F385" s="1">
        <v>0</v>
      </c>
    </row>
    <row r="386" spans="1:6" x14ac:dyDescent="0.25">
      <c r="A386" s="1">
        <v>798</v>
      </c>
      <c r="B386" s="8" t="s">
        <v>864</v>
      </c>
      <c r="C386" s="1" t="s">
        <v>671</v>
      </c>
      <c r="E386" s="1" t="s">
        <v>69</v>
      </c>
      <c r="F386" s="1">
        <v>0</v>
      </c>
    </row>
    <row r="387" spans="1:6" x14ac:dyDescent="0.25">
      <c r="A387" s="1">
        <v>300</v>
      </c>
      <c r="B387" s="8" t="s">
        <v>366</v>
      </c>
      <c r="C387" s="1" t="s">
        <v>65</v>
      </c>
      <c r="E387" s="1" t="s">
        <v>69</v>
      </c>
      <c r="F387" s="1">
        <v>0</v>
      </c>
    </row>
    <row r="388" spans="1:6" x14ac:dyDescent="0.25">
      <c r="A388" s="1">
        <v>404</v>
      </c>
      <c r="B388" s="8" t="s">
        <v>471</v>
      </c>
      <c r="C388" s="1" t="s">
        <v>390</v>
      </c>
      <c r="E388" s="1" t="s">
        <v>69</v>
      </c>
      <c r="F388" s="1">
        <v>0</v>
      </c>
    </row>
    <row r="389" spans="1:6" x14ac:dyDescent="0.25">
      <c r="A389" s="1">
        <v>405</v>
      </c>
      <c r="B389" s="8" t="s">
        <v>472</v>
      </c>
      <c r="C389" s="1" t="s">
        <v>390</v>
      </c>
      <c r="E389" s="1" t="s">
        <v>66</v>
      </c>
      <c r="F389" s="1">
        <v>1</v>
      </c>
    </row>
    <row r="390" spans="1:6" x14ac:dyDescent="0.25">
      <c r="A390" s="1">
        <v>406</v>
      </c>
      <c r="B390" s="8" t="s">
        <v>473</v>
      </c>
      <c r="C390" s="1" t="s">
        <v>390</v>
      </c>
      <c r="E390" s="1" t="s">
        <v>69</v>
      </c>
      <c r="F390" s="1">
        <v>0</v>
      </c>
    </row>
    <row r="391" spans="1:6" x14ac:dyDescent="0.25">
      <c r="A391" s="1">
        <v>799</v>
      </c>
      <c r="B391" s="8" t="s">
        <v>865</v>
      </c>
      <c r="C391" s="1" t="s">
        <v>671</v>
      </c>
      <c r="E391" s="1" t="s">
        <v>69</v>
      </c>
      <c r="F391" s="1">
        <v>1</v>
      </c>
    </row>
    <row r="392" spans="1:6" x14ac:dyDescent="0.25">
      <c r="A392" s="1">
        <v>800</v>
      </c>
      <c r="B392" s="8" t="s">
        <v>866</v>
      </c>
      <c r="C392" s="1" t="s">
        <v>671</v>
      </c>
      <c r="E392" s="1" t="s">
        <v>69</v>
      </c>
      <c r="F392" s="1">
        <v>0</v>
      </c>
    </row>
    <row r="393" spans="1:6" x14ac:dyDescent="0.25">
      <c r="A393" s="1">
        <v>97</v>
      </c>
      <c r="B393" s="8" t="s">
        <v>163</v>
      </c>
      <c r="C393" s="1" t="s">
        <v>65</v>
      </c>
      <c r="E393" s="1" t="s">
        <v>66</v>
      </c>
      <c r="F393" s="1">
        <v>1</v>
      </c>
    </row>
    <row r="394" spans="1:6" x14ac:dyDescent="0.25">
      <c r="A394" s="1">
        <v>301</v>
      </c>
      <c r="B394" s="8" t="s">
        <v>367</v>
      </c>
      <c r="C394" s="1" t="s">
        <v>65</v>
      </c>
      <c r="E394" s="1" t="s">
        <v>66</v>
      </c>
      <c r="F394" s="1">
        <v>0</v>
      </c>
    </row>
    <row r="395" spans="1:6" x14ac:dyDescent="0.25">
      <c r="A395" s="1">
        <v>801</v>
      </c>
      <c r="B395" s="8" t="s">
        <v>867</v>
      </c>
      <c r="C395" s="1" t="s">
        <v>671</v>
      </c>
      <c r="E395" s="1" t="s">
        <v>69</v>
      </c>
      <c r="F395" s="1">
        <v>0</v>
      </c>
    </row>
    <row r="396" spans="1:6" x14ac:dyDescent="0.25">
      <c r="A396" s="1">
        <v>802</v>
      </c>
      <c r="B396" s="8" t="s">
        <v>868</v>
      </c>
      <c r="C396" s="1" t="s">
        <v>671</v>
      </c>
      <c r="E396" s="1" t="s">
        <v>69</v>
      </c>
      <c r="F396" s="1">
        <v>0</v>
      </c>
    </row>
    <row r="397" spans="1:6" x14ac:dyDescent="0.25">
      <c r="A397" s="1">
        <v>98</v>
      </c>
      <c r="B397" s="8" t="s">
        <v>164</v>
      </c>
      <c r="C397" s="1" t="s">
        <v>65</v>
      </c>
      <c r="E397" s="1" t="s">
        <v>69</v>
      </c>
      <c r="F397" s="1">
        <v>1</v>
      </c>
    </row>
    <row r="398" spans="1:6" x14ac:dyDescent="0.25">
      <c r="A398" s="1">
        <v>803</v>
      </c>
      <c r="B398" s="8" t="s">
        <v>869</v>
      </c>
      <c r="C398" s="1" t="s">
        <v>671</v>
      </c>
      <c r="E398" s="1" t="s">
        <v>69</v>
      </c>
      <c r="F398" s="1">
        <v>0</v>
      </c>
    </row>
    <row r="399" spans="1:6" x14ac:dyDescent="0.25">
      <c r="A399" s="1">
        <v>804</v>
      </c>
      <c r="B399" s="8" t="s">
        <v>870</v>
      </c>
      <c r="C399" s="1" t="s">
        <v>671</v>
      </c>
      <c r="E399" s="1" t="s">
        <v>69</v>
      </c>
      <c r="F399" s="1">
        <v>0</v>
      </c>
    </row>
    <row r="400" spans="1:6" x14ac:dyDescent="0.25">
      <c r="A400" s="1">
        <v>805</v>
      </c>
      <c r="B400" s="8" t="s">
        <v>871</v>
      </c>
      <c r="C400" s="1" t="s">
        <v>671</v>
      </c>
      <c r="E400" s="1" t="s">
        <v>69</v>
      </c>
      <c r="F400" s="1">
        <v>1</v>
      </c>
    </row>
    <row r="401" spans="1:6" x14ac:dyDescent="0.25">
      <c r="A401" s="1">
        <v>807</v>
      </c>
      <c r="B401" s="8" t="s">
        <v>873</v>
      </c>
      <c r="C401" s="1" t="s">
        <v>671</v>
      </c>
      <c r="D401" s="25">
        <v>21</v>
      </c>
      <c r="E401" s="1" t="s">
        <v>66</v>
      </c>
      <c r="F401" s="1">
        <v>0</v>
      </c>
    </row>
    <row r="402" spans="1:6" x14ac:dyDescent="0.25">
      <c r="A402" s="1">
        <v>809</v>
      </c>
      <c r="B402" s="8" t="s">
        <v>875</v>
      </c>
      <c r="C402" s="1" t="s">
        <v>671</v>
      </c>
      <c r="D402" s="25">
        <v>9</v>
      </c>
      <c r="E402" s="1" t="s">
        <v>66</v>
      </c>
      <c r="F402" s="1">
        <v>0</v>
      </c>
    </row>
    <row r="403" spans="1:6" x14ac:dyDescent="0.25">
      <c r="A403" s="1">
        <v>806</v>
      </c>
      <c r="B403" s="8" t="s">
        <v>872</v>
      </c>
      <c r="C403" s="1" t="s">
        <v>671</v>
      </c>
      <c r="E403" s="1" t="s">
        <v>69</v>
      </c>
      <c r="F403" s="1">
        <v>0</v>
      </c>
    </row>
    <row r="404" spans="1:6" x14ac:dyDescent="0.25">
      <c r="A404" s="1">
        <v>808</v>
      </c>
      <c r="B404" s="8" t="s">
        <v>874</v>
      </c>
      <c r="C404" s="1" t="s">
        <v>671</v>
      </c>
      <c r="D404" s="25">
        <v>18</v>
      </c>
      <c r="E404" s="1" t="s">
        <v>69</v>
      </c>
      <c r="F404" s="1">
        <v>0</v>
      </c>
    </row>
    <row r="405" spans="1:6" x14ac:dyDescent="0.25">
      <c r="A405" s="1">
        <v>811</v>
      </c>
      <c r="B405" s="8" t="s">
        <v>877</v>
      </c>
      <c r="C405" s="1" t="s">
        <v>671</v>
      </c>
      <c r="D405" s="25">
        <v>16</v>
      </c>
      <c r="E405" s="1" t="s">
        <v>69</v>
      </c>
      <c r="F405" s="1">
        <v>0</v>
      </c>
    </row>
    <row r="406" spans="1:6" x14ac:dyDescent="0.25">
      <c r="A406" s="1">
        <v>810</v>
      </c>
      <c r="B406" s="8" t="s">
        <v>876</v>
      </c>
      <c r="C406" s="1" t="s">
        <v>671</v>
      </c>
      <c r="D406" s="25">
        <v>48</v>
      </c>
      <c r="E406" s="1" t="s">
        <v>66</v>
      </c>
      <c r="F406" s="1">
        <v>0</v>
      </c>
    </row>
    <row r="407" spans="1:6" x14ac:dyDescent="0.25">
      <c r="A407" s="1">
        <v>99</v>
      </c>
      <c r="B407" s="8" t="s">
        <v>165</v>
      </c>
      <c r="C407" s="1" t="s">
        <v>65</v>
      </c>
      <c r="D407" s="25">
        <v>30</v>
      </c>
      <c r="E407" s="1" t="s">
        <v>69</v>
      </c>
      <c r="F407" s="1">
        <v>0</v>
      </c>
    </row>
    <row r="408" spans="1:6" x14ac:dyDescent="0.25">
      <c r="A408" s="1">
        <v>100</v>
      </c>
      <c r="B408" s="8" t="s">
        <v>166</v>
      </c>
      <c r="C408" s="1" t="s">
        <v>65</v>
      </c>
      <c r="D408" s="25">
        <v>24</v>
      </c>
      <c r="E408" s="1" t="s">
        <v>66</v>
      </c>
      <c r="F408" s="1">
        <v>1</v>
      </c>
    </row>
    <row r="409" spans="1:6" x14ac:dyDescent="0.25">
      <c r="A409" s="1">
        <v>102</v>
      </c>
      <c r="B409" s="8" t="s">
        <v>168</v>
      </c>
      <c r="C409" s="1" t="s">
        <v>65</v>
      </c>
      <c r="D409" s="25">
        <v>28</v>
      </c>
      <c r="E409" s="1" t="s">
        <v>66</v>
      </c>
      <c r="F409" s="1">
        <v>1</v>
      </c>
    </row>
    <row r="410" spans="1:6" x14ac:dyDescent="0.25">
      <c r="A410" s="1">
        <v>103</v>
      </c>
      <c r="B410" s="8" t="s">
        <v>169</v>
      </c>
      <c r="C410" s="1" t="s">
        <v>65</v>
      </c>
      <c r="D410" s="25">
        <v>23</v>
      </c>
      <c r="E410" s="1" t="s">
        <v>66</v>
      </c>
      <c r="F410" s="1">
        <v>1</v>
      </c>
    </row>
    <row r="411" spans="1:6" x14ac:dyDescent="0.25">
      <c r="A411" s="1">
        <v>101</v>
      </c>
      <c r="B411" s="8" t="s">
        <v>167</v>
      </c>
      <c r="C411" s="1" t="s">
        <v>65</v>
      </c>
      <c r="D411" s="25">
        <v>19</v>
      </c>
      <c r="E411" s="1" t="s">
        <v>69</v>
      </c>
      <c r="F411" s="1">
        <v>0</v>
      </c>
    </row>
    <row r="412" spans="1:6" x14ac:dyDescent="0.25">
      <c r="A412" s="1">
        <v>104</v>
      </c>
      <c r="B412" s="8" t="s">
        <v>170</v>
      </c>
      <c r="C412" s="1" t="s">
        <v>65</v>
      </c>
      <c r="D412" s="25">
        <v>64</v>
      </c>
      <c r="E412" s="1" t="s">
        <v>69</v>
      </c>
      <c r="F412" s="1">
        <v>0</v>
      </c>
    </row>
    <row r="413" spans="1:6" x14ac:dyDescent="0.25">
      <c r="A413" s="1">
        <v>105</v>
      </c>
      <c r="B413" s="8" t="s">
        <v>171</v>
      </c>
      <c r="C413" s="1" t="s">
        <v>65</v>
      </c>
      <c r="D413" s="25">
        <v>60</v>
      </c>
      <c r="E413" s="1" t="s">
        <v>66</v>
      </c>
      <c r="F413" s="1">
        <v>1</v>
      </c>
    </row>
    <row r="414" spans="1:6" x14ac:dyDescent="0.25">
      <c r="A414" s="1">
        <v>812</v>
      </c>
      <c r="B414" s="8" t="s">
        <v>878</v>
      </c>
      <c r="C414" s="1" t="s">
        <v>671</v>
      </c>
      <c r="E414" s="1" t="s">
        <v>69</v>
      </c>
      <c r="F414" s="1">
        <v>0</v>
      </c>
    </row>
    <row r="415" spans="1:6" x14ac:dyDescent="0.25">
      <c r="A415" s="1">
        <v>407</v>
      </c>
      <c r="B415" s="8" t="s">
        <v>474</v>
      </c>
      <c r="C415" s="1" t="s">
        <v>390</v>
      </c>
      <c r="D415" s="25">
        <v>38</v>
      </c>
      <c r="E415" s="1" t="s">
        <v>69</v>
      </c>
      <c r="F415" s="1">
        <v>0</v>
      </c>
    </row>
    <row r="416" spans="1:6" x14ac:dyDescent="0.25">
      <c r="A416" s="1">
        <v>302</v>
      </c>
      <c r="B416" s="8" t="s">
        <v>368</v>
      </c>
      <c r="C416" s="1" t="s">
        <v>65</v>
      </c>
      <c r="E416" s="1" t="s">
        <v>66</v>
      </c>
      <c r="F416" s="1">
        <v>1</v>
      </c>
    </row>
    <row r="417" spans="1:6" x14ac:dyDescent="0.25">
      <c r="A417" s="1">
        <v>813</v>
      </c>
      <c r="B417" s="8" t="s">
        <v>879</v>
      </c>
      <c r="C417" s="1" t="s">
        <v>671</v>
      </c>
      <c r="E417" s="1" t="s">
        <v>69</v>
      </c>
      <c r="F417" s="1">
        <v>0</v>
      </c>
    </row>
    <row r="418" spans="1:6" x14ac:dyDescent="0.25">
      <c r="A418" s="1">
        <v>106</v>
      </c>
      <c r="B418" s="8" t="s">
        <v>172</v>
      </c>
      <c r="C418" s="1" t="s">
        <v>65</v>
      </c>
      <c r="E418" s="1" t="s">
        <v>69</v>
      </c>
      <c r="F418" s="1">
        <v>0</v>
      </c>
    </row>
    <row r="419" spans="1:6" x14ac:dyDescent="0.25">
      <c r="A419" s="1">
        <v>107</v>
      </c>
      <c r="B419" s="8" t="s">
        <v>173</v>
      </c>
      <c r="C419" s="1" t="s">
        <v>65</v>
      </c>
      <c r="D419" s="25">
        <v>49</v>
      </c>
      <c r="E419" s="1" t="s">
        <v>69</v>
      </c>
      <c r="F419" s="1">
        <v>1</v>
      </c>
    </row>
    <row r="420" spans="1:6" x14ac:dyDescent="0.25">
      <c r="A420" s="1">
        <v>109</v>
      </c>
      <c r="B420" s="8" t="s">
        <v>175</v>
      </c>
      <c r="C420" s="1" t="s">
        <v>65</v>
      </c>
      <c r="D420" s="25">
        <v>44</v>
      </c>
      <c r="E420" s="1" t="s">
        <v>69</v>
      </c>
      <c r="F420" s="1">
        <v>1</v>
      </c>
    </row>
    <row r="421" spans="1:6" x14ac:dyDescent="0.25">
      <c r="A421" s="1">
        <v>108</v>
      </c>
      <c r="B421" s="8" t="s">
        <v>174</v>
      </c>
      <c r="C421" s="1" t="s">
        <v>65</v>
      </c>
      <c r="E421" s="1" t="s">
        <v>66</v>
      </c>
      <c r="F421" s="1">
        <v>1</v>
      </c>
    </row>
    <row r="422" spans="1:6" x14ac:dyDescent="0.25">
      <c r="A422" s="1">
        <v>110</v>
      </c>
      <c r="B422" s="8" t="s">
        <v>176</v>
      </c>
      <c r="C422" s="1" t="s">
        <v>65</v>
      </c>
      <c r="D422" s="25">
        <v>22</v>
      </c>
      <c r="E422" s="1" t="s">
        <v>66</v>
      </c>
      <c r="F422" s="1">
        <v>1</v>
      </c>
    </row>
    <row r="423" spans="1:6" x14ac:dyDescent="0.25">
      <c r="A423" s="1">
        <v>111</v>
      </c>
      <c r="B423" s="8" t="s">
        <v>177</v>
      </c>
      <c r="C423" s="1" t="s">
        <v>65</v>
      </c>
      <c r="D423" s="25">
        <v>60</v>
      </c>
      <c r="E423" s="1" t="s">
        <v>69</v>
      </c>
      <c r="F423" s="1">
        <v>1</v>
      </c>
    </row>
    <row r="424" spans="1:6" x14ac:dyDescent="0.25">
      <c r="A424" s="1">
        <v>112</v>
      </c>
      <c r="B424" s="8" t="s">
        <v>178</v>
      </c>
      <c r="C424" s="1" t="s">
        <v>65</v>
      </c>
      <c r="D424" s="25">
        <v>48</v>
      </c>
      <c r="E424" s="1" t="s">
        <v>66</v>
      </c>
      <c r="F424" s="1">
        <v>1</v>
      </c>
    </row>
    <row r="425" spans="1:6" x14ac:dyDescent="0.25">
      <c r="A425" s="1">
        <v>408</v>
      </c>
      <c r="B425" s="8" t="s">
        <v>475</v>
      </c>
      <c r="C425" s="1" t="s">
        <v>390</v>
      </c>
      <c r="E425" s="1" t="s">
        <v>69</v>
      </c>
      <c r="F425" s="1">
        <v>0</v>
      </c>
    </row>
    <row r="426" spans="1:6" x14ac:dyDescent="0.25">
      <c r="A426" s="1">
        <v>303</v>
      </c>
      <c r="B426" s="8" t="s">
        <v>369</v>
      </c>
      <c r="C426" s="1" t="s">
        <v>65</v>
      </c>
      <c r="E426" s="1" t="s">
        <v>69</v>
      </c>
      <c r="F426" s="1">
        <v>0</v>
      </c>
    </row>
    <row r="427" spans="1:6" x14ac:dyDescent="0.25">
      <c r="A427" s="1">
        <v>409</v>
      </c>
      <c r="B427" s="8" t="s">
        <v>476</v>
      </c>
      <c r="C427" s="1" t="s">
        <v>390</v>
      </c>
      <c r="D427" s="25">
        <v>38</v>
      </c>
      <c r="E427" s="1" t="s">
        <v>66</v>
      </c>
      <c r="F427" s="1">
        <v>0</v>
      </c>
    </row>
    <row r="428" spans="1:6" x14ac:dyDescent="0.25">
      <c r="A428" s="1">
        <v>113</v>
      </c>
      <c r="B428" s="8" t="s">
        <v>179</v>
      </c>
      <c r="C428" s="1" t="s">
        <v>65</v>
      </c>
      <c r="D428" s="25">
        <v>37</v>
      </c>
      <c r="E428" s="1" t="s">
        <v>69</v>
      </c>
      <c r="F428" s="1">
        <v>0</v>
      </c>
    </row>
    <row r="429" spans="1:6" x14ac:dyDescent="0.25">
      <c r="A429" s="1">
        <v>114</v>
      </c>
      <c r="B429" s="8" t="s">
        <v>180</v>
      </c>
      <c r="C429" s="1" t="s">
        <v>65</v>
      </c>
      <c r="D429" s="25">
        <v>35</v>
      </c>
      <c r="E429" s="1" t="s">
        <v>66</v>
      </c>
      <c r="F429" s="1">
        <v>1</v>
      </c>
    </row>
    <row r="430" spans="1:6" x14ac:dyDescent="0.25">
      <c r="A430" s="1">
        <v>410</v>
      </c>
      <c r="B430" s="8" t="s">
        <v>477</v>
      </c>
      <c r="C430" s="1" t="s">
        <v>390</v>
      </c>
      <c r="D430" s="25">
        <v>35</v>
      </c>
      <c r="E430" s="1" t="s">
        <v>69</v>
      </c>
      <c r="F430" s="1">
        <v>0</v>
      </c>
    </row>
    <row r="431" spans="1:6" x14ac:dyDescent="0.25">
      <c r="A431" s="1">
        <v>411</v>
      </c>
      <c r="B431" s="8" t="s">
        <v>478</v>
      </c>
      <c r="C431" s="1" t="s">
        <v>390</v>
      </c>
      <c r="D431" s="25">
        <v>35</v>
      </c>
      <c r="E431" s="1" t="s">
        <v>69</v>
      </c>
      <c r="F431" s="1">
        <v>0</v>
      </c>
    </row>
    <row r="432" spans="1:6" x14ac:dyDescent="0.25">
      <c r="A432" s="1">
        <v>412</v>
      </c>
      <c r="B432" s="8" t="s">
        <v>479</v>
      </c>
      <c r="C432" s="1" t="s">
        <v>390</v>
      </c>
      <c r="D432" s="25">
        <v>38</v>
      </c>
      <c r="E432" s="1" t="s">
        <v>69</v>
      </c>
      <c r="F432" s="1">
        <v>0</v>
      </c>
    </row>
    <row r="433" spans="1:6" x14ac:dyDescent="0.25">
      <c r="A433" s="1">
        <v>814</v>
      </c>
      <c r="B433" s="8" t="s">
        <v>880</v>
      </c>
      <c r="C433" s="1" t="s">
        <v>671</v>
      </c>
      <c r="D433" s="25">
        <v>25</v>
      </c>
      <c r="E433" s="1" t="s">
        <v>69</v>
      </c>
      <c r="F433" s="1">
        <v>0</v>
      </c>
    </row>
    <row r="434" spans="1:6" x14ac:dyDescent="0.25">
      <c r="A434" s="1">
        <v>815</v>
      </c>
      <c r="B434" s="8" t="s">
        <v>881</v>
      </c>
      <c r="C434" s="1" t="s">
        <v>671</v>
      </c>
      <c r="E434" s="1" t="s">
        <v>69</v>
      </c>
      <c r="F434" s="1">
        <v>0</v>
      </c>
    </row>
    <row r="435" spans="1:6" x14ac:dyDescent="0.25">
      <c r="A435" s="1">
        <v>413</v>
      </c>
      <c r="B435" s="8" t="s">
        <v>480</v>
      </c>
      <c r="C435" s="1" t="s">
        <v>390</v>
      </c>
      <c r="D435" s="25">
        <v>24</v>
      </c>
      <c r="E435" s="1" t="s">
        <v>66</v>
      </c>
      <c r="F435" s="1">
        <v>1</v>
      </c>
    </row>
    <row r="436" spans="1:6" x14ac:dyDescent="0.25">
      <c r="A436" s="1">
        <v>414</v>
      </c>
      <c r="B436" s="8" t="s">
        <v>481</v>
      </c>
      <c r="C436" s="1" t="s">
        <v>390</v>
      </c>
      <c r="D436" s="25">
        <v>16</v>
      </c>
      <c r="E436" s="1" t="s">
        <v>69</v>
      </c>
      <c r="F436" s="1">
        <v>0</v>
      </c>
    </row>
    <row r="437" spans="1:6" x14ac:dyDescent="0.25">
      <c r="A437" s="1">
        <v>415</v>
      </c>
      <c r="B437" s="8" t="s">
        <v>482</v>
      </c>
      <c r="C437" s="1" t="s">
        <v>390</v>
      </c>
      <c r="D437" s="25">
        <v>26</v>
      </c>
      <c r="E437" s="1" t="s">
        <v>69</v>
      </c>
      <c r="F437" s="1">
        <v>0</v>
      </c>
    </row>
    <row r="438" spans="1:6" x14ac:dyDescent="0.25">
      <c r="A438" s="1">
        <v>115</v>
      </c>
      <c r="B438" s="8" t="s">
        <v>181</v>
      </c>
      <c r="C438" s="1" t="s">
        <v>65</v>
      </c>
      <c r="D438" s="25">
        <v>47</v>
      </c>
      <c r="E438" s="1" t="s">
        <v>69</v>
      </c>
      <c r="F438" s="1">
        <v>0</v>
      </c>
    </row>
    <row r="439" spans="1:6" x14ac:dyDescent="0.25">
      <c r="A439" s="1">
        <v>304</v>
      </c>
      <c r="B439" s="8" t="s">
        <v>370</v>
      </c>
      <c r="C439" s="1" t="s">
        <v>65</v>
      </c>
      <c r="E439" s="1" t="s">
        <v>66</v>
      </c>
      <c r="F439" s="1">
        <v>1</v>
      </c>
    </row>
    <row r="440" spans="1:6" x14ac:dyDescent="0.25">
      <c r="A440" s="1">
        <v>816</v>
      </c>
      <c r="B440" s="8" t="s">
        <v>882</v>
      </c>
      <c r="C440" s="1" t="s">
        <v>671</v>
      </c>
      <c r="D440" s="25">
        <v>38</v>
      </c>
      <c r="E440" s="1" t="s">
        <v>66</v>
      </c>
      <c r="F440" s="1">
        <v>1</v>
      </c>
    </row>
    <row r="441" spans="1:6" x14ac:dyDescent="0.25">
      <c r="A441" s="1">
        <v>116</v>
      </c>
      <c r="B441" s="8" t="s">
        <v>182</v>
      </c>
      <c r="C441" s="1" t="s">
        <v>65</v>
      </c>
      <c r="D441" s="25">
        <v>22</v>
      </c>
      <c r="E441" s="1" t="s">
        <v>66</v>
      </c>
      <c r="F441" s="1">
        <v>1</v>
      </c>
    </row>
    <row r="442" spans="1:6" x14ac:dyDescent="0.25">
      <c r="A442" s="1">
        <v>117</v>
      </c>
      <c r="B442" s="8" t="s">
        <v>183</v>
      </c>
      <c r="C442" s="1" t="s">
        <v>65</v>
      </c>
      <c r="D442" s="25">
        <v>45</v>
      </c>
      <c r="E442" s="1" t="s">
        <v>66</v>
      </c>
      <c r="F442" s="1">
        <v>1</v>
      </c>
    </row>
    <row r="443" spans="1:6" x14ac:dyDescent="0.25">
      <c r="A443" s="1">
        <v>305</v>
      </c>
      <c r="B443" s="8" t="s">
        <v>371</v>
      </c>
      <c r="C443" s="1" t="s">
        <v>65</v>
      </c>
      <c r="E443" s="1" t="s">
        <v>69</v>
      </c>
      <c r="F443" s="1">
        <v>0</v>
      </c>
    </row>
    <row r="444" spans="1:6" x14ac:dyDescent="0.25">
      <c r="A444" s="1">
        <v>416</v>
      </c>
      <c r="B444" s="8" t="s">
        <v>483</v>
      </c>
      <c r="C444" s="1" t="s">
        <v>390</v>
      </c>
      <c r="D444" s="25">
        <v>45</v>
      </c>
      <c r="E444" s="1" t="s">
        <v>69</v>
      </c>
      <c r="F444" s="1">
        <v>0</v>
      </c>
    </row>
    <row r="445" spans="1:6" x14ac:dyDescent="0.25">
      <c r="A445" s="1">
        <v>417</v>
      </c>
      <c r="B445" s="8" t="s">
        <v>484</v>
      </c>
      <c r="C445" s="1" t="s">
        <v>390</v>
      </c>
      <c r="D445" s="25">
        <v>24</v>
      </c>
      <c r="E445" s="1" t="s">
        <v>69</v>
      </c>
      <c r="F445" s="1">
        <v>0</v>
      </c>
    </row>
    <row r="446" spans="1:6" x14ac:dyDescent="0.25">
      <c r="A446" s="1">
        <v>418</v>
      </c>
      <c r="B446" s="8" t="s">
        <v>485</v>
      </c>
      <c r="C446" s="1" t="s">
        <v>390</v>
      </c>
      <c r="D446" s="25">
        <v>21</v>
      </c>
      <c r="E446" s="1" t="s">
        <v>69</v>
      </c>
      <c r="F446" s="1">
        <v>0</v>
      </c>
    </row>
    <row r="447" spans="1:6" x14ac:dyDescent="0.25">
      <c r="A447" s="1">
        <v>419</v>
      </c>
      <c r="B447" s="8" t="s">
        <v>486</v>
      </c>
      <c r="C447" s="1" t="s">
        <v>390</v>
      </c>
      <c r="D447" s="25">
        <v>22</v>
      </c>
      <c r="E447" s="1" t="s">
        <v>69</v>
      </c>
      <c r="F447" s="1">
        <v>0</v>
      </c>
    </row>
    <row r="448" spans="1:6" x14ac:dyDescent="0.25">
      <c r="A448" s="1">
        <v>817</v>
      </c>
      <c r="B448" s="8" t="s">
        <v>883</v>
      </c>
      <c r="C448" s="1" t="s">
        <v>671</v>
      </c>
      <c r="D448" s="25">
        <v>22</v>
      </c>
      <c r="E448" s="1" t="s">
        <v>69</v>
      </c>
      <c r="F448" s="1">
        <v>0</v>
      </c>
    </row>
    <row r="449" spans="1:6" x14ac:dyDescent="0.25">
      <c r="A449" s="1">
        <v>420</v>
      </c>
      <c r="B449" s="8" t="s">
        <v>487</v>
      </c>
      <c r="C449" s="1" t="s">
        <v>390</v>
      </c>
      <c r="E449" s="1" t="s">
        <v>69</v>
      </c>
      <c r="F449" s="1">
        <v>0</v>
      </c>
    </row>
    <row r="450" spans="1:6" x14ac:dyDescent="0.25">
      <c r="A450" s="1">
        <v>421</v>
      </c>
      <c r="B450" s="8" t="s">
        <v>488</v>
      </c>
      <c r="C450" s="1" t="s">
        <v>390</v>
      </c>
      <c r="D450" s="25">
        <v>34</v>
      </c>
      <c r="E450" s="1" t="s">
        <v>69</v>
      </c>
      <c r="F450" s="1">
        <v>0</v>
      </c>
    </row>
    <row r="451" spans="1:6" x14ac:dyDescent="0.25">
      <c r="A451" s="1">
        <v>818</v>
      </c>
      <c r="B451" s="8" t="s">
        <v>884</v>
      </c>
      <c r="C451" s="1" t="s">
        <v>671</v>
      </c>
      <c r="D451" s="25">
        <v>16</v>
      </c>
      <c r="E451" s="1" t="s">
        <v>66</v>
      </c>
      <c r="F451" s="1">
        <v>1</v>
      </c>
    </row>
    <row r="452" spans="1:6" x14ac:dyDescent="0.25">
      <c r="A452" s="1">
        <v>422</v>
      </c>
      <c r="B452" s="8" t="s">
        <v>489</v>
      </c>
      <c r="C452" s="1" t="s">
        <v>390</v>
      </c>
      <c r="D452" s="25">
        <v>30</v>
      </c>
      <c r="E452" s="1" t="s">
        <v>69</v>
      </c>
      <c r="F452" s="1">
        <v>0</v>
      </c>
    </row>
    <row r="453" spans="1:6" x14ac:dyDescent="0.25">
      <c r="A453" s="1">
        <v>819</v>
      </c>
      <c r="B453" s="8" t="s">
        <v>885</v>
      </c>
      <c r="C453" s="1" t="s">
        <v>671</v>
      </c>
      <c r="E453" s="1" t="s">
        <v>66</v>
      </c>
      <c r="F453" s="1">
        <v>1</v>
      </c>
    </row>
    <row r="454" spans="1:6" x14ac:dyDescent="0.25">
      <c r="A454" s="1">
        <v>118</v>
      </c>
      <c r="B454" s="8" t="s">
        <v>184</v>
      </c>
      <c r="C454" s="1" t="s">
        <v>65</v>
      </c>
      <c r="D454" s="25">
        <v>49</v>
      </c>
      <c r="E454" s="1" t="s">
        <v>69</v>
      </c>
      <c r="F454" s="1">
        <v>1</v>
      </c>
    </row>
    <row r="455" spans="1:6" x14ac:dyDescent="0.25">
      <c r="A455" s="1">
        <v>119</v>
      </c>
      <c r="B455" s="8" t="s">
        <v>185</v>
      </c>
      <c r="C455" s="1" t="s">
        <v>65</v>
      </c>
      <c r="E455" s="1" t="s">
        <v>66</v>
      </c>
      <c r="F455" s="1">
        <v>1</v>
      </c>
    </row>
    <row r="456" spans="1:6" x14ac:dyDescent="0.25">
      <c r="A456" s="1">
        <v>120</v>
      </c>
      <c r="B456" s="8" t="s">
        <v>186</v>
      </c>
      <c r="C456" s="1" t="s">
        <v>65</v>
      </c>
      <c r="D456" s="25">
        <v>71</v>
      </c>
      <c r="E456" s="1" t="s">
        <v>69</v>
      </c>
      <c r="F456" s="1">
        <v>0</v>
      </c>
    </row>
    <row r="457" spans="1:6" x14ac:dyDescent="0.25">
      <c r="A457" s="1">
        <v>822</v>
      </c>
      <c r="B457" s="8" t="s">
        <v>888</v>
      </c>
      <c r="C457" s="1" t="s">
        <v>671</v>
      </c>
      <c r="D457" s="25">
        <v>9</v>
      </c>
      <c r="E457" s="1" t="s">
        <v>69</v>
      </c>
      <c r="F457" s="1">
        <v>1</v>
      </c>
    </row>
    <row r="458" spans="1:6" x14ac:dyDescent="0.25">
      <c r="A458" s="1">
        <v>820</v>
      </c>
      <c r="B458" s="8" t="s">
        <v>886</v>
      </c>
      <c r="C458" s="1" t="s">
        <v>671</v>
      </c>
      <c r="D458" s="25">
        <v>33</v>
      </c>
      <c r="E458" s="1" t="s">
        <v>69</v>
      </c>
      <c r="F458" s="1">
        <v>0</v>
      </c>
    </row>
    <row r="459" spans="1:6" x14ac:dyDescent="0.25">
      <c r="A459" s="1">
        <v>823</v>
      </c>
      <c r="B459" s="8" t="s">
        <v>889</v>
      </c>
      <c r="C459" s="1" t="s">
        <v>671</v>
      </c>
      <c r="D459" s="25">
        <v>41</v>
      </c>
      <c r="E459" s="1" t="s">
        <v>69</v>
      </c>
      <c r="F459" s="1">
        <v>0</v>
      </c>
    </row>
    <row r="460" spans="1:6" x14ac:dyDescent="0.25">
      <c r="A460" s="1">
        <v>821</v>
      </c>
      <c r="B460" s="8" t="s">
        <v>887</v>
      </c>
      <c r="C460" s="1" t="s">
        <v>671</v>
      </c>
      <c r="E460" s="1" t="s">
        <v>66</v>
      </c>
      <c r="F460" s="1">
        <v>1</v>
      </c>
    </row>
    <row r="461" spans="1:6" x14ac:dyDescent="0.25">
      <c r="A461" s="1">
        <v>824</v>
      </c>
      <c r="B461" s="8" t="s">
        <v>890</v>
      </c>
      <c r="C461" s="1" t="s">
        <v>671</v>
      </c>
      <c r="D461" s="25">
        <v>38</v>
      </c>
      <c r="E461" s="1" t="s">
        <v>69</v>
      </c>
      <c r="F461" s="1">
        <v>0</v>
      </c>
    </row>
    <row r="462" spans="1:6" x14ac:dyDescent="0.25">
      <c r="A462" s="1">
        <v>829</v>
      </c>
      <c r="B462" s="8" t="s">
        <v>895</v>
      </c>
      <c r="C462" s="1" t="s">
        <v>671</v>
      </c>
      <c r="D462" s="25">
        <v>9</v>
      </c>
      <c r="E462" s="1" t="s">
        <v>69</v>
      </c>
      <c r="F462" s="1">
        <v>0</v>
      </c>
    </row>
    <row r="463" spans="1:6" x14ac:dyDescent="0.25">
      <c r="A463" s="1">
        <v>831</v>
      </c>
      <c r="B463" s="8" t="s">
        <v>897</v>
      </c>
      <c r="C463" s="1" t="s">
        <v>671</v>
      </c>
      <c r="D463" s="25">
        <v>6</v>
      </c>
      <c r="E463" s="1" t="s">
        <v>69</v>
      </c>
      <c r="F463" s="1">
        <v>0</v>
      </c>
    </row>
    <row r="464" spans="1:6" x14ac:dyDescent="0.25">
      <c r="A464" s="1">
        <v>832</v>
      </c>
      <c r="B464" s="8" t="s">
        <v>898</v>
      </c>
      <c r="C464" s="1" t="s">
        <v>671</v>
      </c>
      <c r="D464" s="25">
        <v>11</v>
      </c>
      <c r="E464" s="1" t="s">
        <v>69</v>
      </c>
      <c r="F464" s="1">
        <v>0</v>
      </c>
    </row>
    <row r="465" spans="1:6" x14ac:dyDescent="0.25">
      <c r="A465" s="1">
        <v>830</v>
      </c>
      <c r="B465" s="8" t="s">
        <v>896</v>
      </c>
      <c r="C465" s="1" t="s">
        <v>671</v>
      </c>
      <c r="D465" s="25">
        <v>10</v>
      </c>
      <c r="E465" s="1" t="s">
        <v>66</v>
      </c>
      <c r="F465" s="1">
        <v>0</v>
      </c>
    </row>
    <row r="466" spans="1:6" x14ac:dyDescent="0.25">
      <c r="A466" s="1">
        <v>828</v>
      </c>
      <c r="B466" s="8" t="s">
        <v>894</v>
      </c>
      <c r="C466" s="1" t="s">
        <v>671</v>
      </c>
      <c r="D466" s="25">
        <v>16</v>
      </c>
      <c r="E466" s="1" t="s">
        <v>66</v>
      </c>
      <c r="F466" s="1">
        <v>0</v>
      </c>
    </row>
    <row r="467" spans="1:6" x14ac:dyDescent="0.25">
      <c r="A467" s="1">
        <v>827</v>
      </c>
      <c r="B467" s="8" t="s">
        <v>893</v>
      </c>
      <c r="C467" s="1" t="s">
        <v>671</v>
      </c>
      <c r="D467" s="25">
        <v>14</v>
      </c>
      <c r="E467" s="1" t="s">
        <v>69</v>
      </c>
      <c r="F467" s="1">
        <v>0</v>
      </c>
    </row>
    <row r="468" spans="1:6" x14ac:dyDescent="0.25">
      <c r="A468" s="1">
        <v>825</v>
      </c>
      <c r="B468" s="8" t="s">
        <v>891</v>
      </c>
      <c r="C468" s="1" t="s">
        <v>671</v>
      </c>
      <c r="D468" s="25">
        <v>40</v>
      </c>
      <c r="E468" s="1" t="s">
        <v>69</v>
      </c>
      <c r="F468" s="1">
        <v>0</v>
      </c>
    </row>
    <row r="469" spans="1:6" x14ac:dyDescent="0.25">
      <c r="A469" s="1">
        <v>826</v>
      </c>
      <c r="B469" s="8" t="s">
        <v>892</v>
      </c>
      <c r="C469" s="1" t="s">
        <v>671</v>
      </c>
      <c r="D469" s="25">
        <v>43</v>
      </c>
      <c r="E469" s="1" t="s">
        <v>66</v>
      </c>
      <c r="F469" s="1">
        <v>0</v>
      </c>
    </row>
    <row r="470" spans="1:6" x14ac:dyDescent="0.25">
      <c r="A470" s="1">
        <v>121</v>
      </c>
      <c r="B470" s="8" t="s">
        <v>187</v>
      </c>
      <c r="C470" s="1" t="s">
        <v>65</v>
      </c>
      <c r="D470" s="25">
        <v>54</v>
      </c>
      <c r="E470" s="1" t="s">
        <v>69</v>
      </c>
      <c r="F470" s="1">
        <v>1</v>
      </c>
    </row>
    <row r="471" spans="1:6" x14ac:dyDescent="0.25">
      <c r="A471" s="1">
        <v>123</v>
      </c>
      <c r="B471" s="8" t="s">
        <v>189</v>
      </c>
      <c r="C471" s="1" t="s">
        <v>65</v>
      </c>
      <c r="D471" s="25">
        <v>19</v>
      </c>
      <c r="E471" s="1" t="s">
        <v>66</v>
      </c>
      <c r="F471" s="1">
        <v>1</v>
      </c>
    </row>
    <row r="472" spans="1:6" x14ac:dyDescent="0.25">
      <c r="A472" s="1">
        <v>122</v>
      </c>
      <c r="B472" s="8" t="s">
        <v>188</v>
      </c>
      <c r="C472" s="1" t="s">
        <v>65</v>
      </c>
      <c r="D472" s="25">
        <v>38</v>
      </c>
      <c r="E472" s="1" t="s">
        <v>69</v>
      </c>
      <c r="F472" s="1">
        <v>0</v>
      </c>
    </row>
    <row r="473" spans="1:6" x14ac:dyDescent="0.25">
      <c r="A473" s="1">
        <v>124</v>
      </c>
      <c r="B473" s="8" t="s">
        <v>190</v>
      </c>
      <c r="C473" s="1" t="s">
        <v>65</v>
      </c>
      <c r="D473" s="25">
        <v>58</v>
      </c>
      <c r="E473" s="1" t="s">
        <v>66</v>
      </c>
      <c r="F473" s="1">
        <v>1</v>
      </c>
    </row>
    <row r="474" spans="1:6" x14ac:dyDescent="0.25">
      <c r="A474" s="1">
        <v>833</v>
      </c>
      <c r="B474" s="8" t="s">
        <v>899</v>
      </c>
      <c r="C474" s="1" t="s">
        <v>671</v>
      </c>
      <c r="D474" s="25">
        <v>40</v>
      </c>
      <c r="E474" s="1" t="s">
        <v>69</v>
      </c>
      <c r="F474" s="1">
        <v>0</v>
      </c>
    </row>
    <row r="475" spans="1:6" x14ac:dyDescent="0.25">
      <c r="A475" s="1">
        <v>423</v>
      </c>
      <c r="B475" s="8" t="s">
        <v>490</v>
      </c>
      <c r="C475" s="1" t="s">
        <v>390</v>
      </c>
      <c r="D475" s="25">
        <v>50</v>
      </c>
      <c r="E475" s="1" t="s">
        <v>69</v>
      </c>
      <c r="F475" s="1">
        <v>0</v>
      </c>
    </row>
    <row r="476" spans="1:6" x14ac:dyDescent="0.25">
      <c r="A476" s="1">
        <v>126</v>
      </c>
      <c r="B476" s="8" t="s">
        <v>192</v>
      </c>
      <c r="C476" s="1" t="s">
        <v>65</v>
      </c>
      <c r="D476" s="25">
        <v>23</v>
      </c>
      <c r="E476" s="1" t="s">
        <v>69</v>
      </c>
      <c r="F476" s="1">
        <v>1</v>
      </c>
    </row>
    <row r="477" spans="1:6" x14ac:dyDescent="0.25">
      <c r="A477" s="1">
        <v>125</v>
      </c>
      <c r="B477" s="8" t="s">
        <v>191</v>
      </c>
      <c r="C477" s="1" t="s">
        <v>65</v>
      </c>
      <c r="D477" s="25">
        <v>45</v>
      </c>
      <c r="E477" s="1" t="s">
        <v>66</v>
      </c>
      <c r="F477" s="1">
        <v>1</v>
      </c>
    </row>
    <row r="478" spans="1:6" x14ac:dyDescent="0.25">
      <c r="A478" s="1">
        <v>834</v>
      </c>
      <c r="B478" s="8" t="s">
        <v>900</v>
      </c>
      <c r="C478" s="1" t="s">
        <v>671</v>
      </c>
      <c r="D478" s="25">
        <v>32</v>
      </c>
      <c r="E478" s="1" t="s">
        <v>69</v>
      </c>
      <c r="F478" s="1">
        <v>0</v>
      </c>
    </row>
    <row r="479" spans="1:6" x14ac:dyDescent="0.25">
      <c r="A479" s="1">
        <v>835</v>
      </c>
      <c r="B479" s="8" t="s">
        <v>901</v>
      </c>
      <c r="C479" s="1" t="s">
        <v>671</v>
      </c>
      <c r="E479" s="1" t="s">
        <v>69</v>
      </c>
      <c r="F479" s="1">
        <v>0</v>
      </c>
    </row>
    <row r="480" spans="1:6" x14ac:dyDescent="0.25">
      <c r="A480" s="1">
        <v>127</v>
      </c>
      <c r="B480" s="8" t="s">
        <v>193</v>
      </c>
      <c r="C480" s="1" t="s">
        <v>65</v>
      </c>
      <c r="D480" s="25">
        <v>46</v>
      </c>
      <c r="E480" s="1" t="s">
        <v>69</v>
      </c>
      <c r="F480" s="1">
        <v>0</v>
      </c>
    </row>
    <row r="481" spans="1:6" x14ac:dyDescent="0.25">
      <c r="A481" s="1">
        <v>836</v>
      </c>
      <c r="B481" s="8" t="s">
        <v>902</v>
      </c>
      <c r="C481" s="1" t="s">
        <v>671</v>
      </c>
      <c r="D481" s="25">
        <v>20</v>
      </c>
      <c r="E481" s="1" t="s">
        <v>69</v>
      </c>
      <c r="F481" s="1">
        <v>0</v>
      </c>
    </row>
    <row r="482" spans="1:6" x14ac:dyDescent="0.25">
      <c r="A482" s="1">
        <v>837</v>
      </c>
      <c r="B482" s="8" t="s">
        <v>903</v>
      </c>
      <c r="C482" s="1" t="s">
        <v>671</v>
      </c>
      <c r="D482" s="25">
        <v>37</v>
      </c>
      <c r="E482" s="1" t="s">
        <v>69</v>
      </c>
      <c r="F482" s="1">
        <v>0</v>
      </c>
    </row>
    <row r="483" spans="1:6" x14ac:dyDescent="0.25">
      <c r="A483" s="1">
        <v>838</v>
      </c>
      <c r="B483" s="8" t="s">
        <v>904</v>
      </c>
      <c r="C483" s="1" t="s">
        <v>671</v>
      </c>
      <c r="D483" s="25">
        <v>28</v>
      </c>
      <c r="E483" s="1" t="s">
        <v>69</v>
      </c>
      <c r="F483" s="1">
        <v>0</v>
      </c>
    </row>
    <row r="484" spans="1:6" x14ac:dyDescent="0.25">
      <c r="A484" s="1">
        <v>839</v>
      </c>
      <c r="B484" s="8" t="s">
        <v>905</v>
      </c>
      <c r="C484" s="1" t="s">
        <v>671</v>
      </c>
      <c r="D484" s="25">
        <v>19</v>
      </c>
      <c r="E484" s="1" t="s">
        <v>69</v>
      </c>
      <c r="F484" s="1">
        <v>0</v>
      </c>
    </row>
    <row r="485" spans="1:6" x14ac:dyDescent="0.25">
      <c r="A485" s="1">
        <v>840</v>
      </c>
      <c r="B485" s="8" t="s">
        <v>906</v>
      </c>
      <c r="C485" s="1" t="s">
        <v>671</v>
      </c>
      <c r="D485" s="25">
        <v>24</v>
      </c>
      <c r="E485" s="1" t="s">
        <v>66</v>
      </c>
      <c r="F485" s="1">
        <v>0</v>
      </c>
    </row>
    <row r="486" spans="1:6" x14ac:dyDescent="0.25">
      <c r="A486" s="1">
        <v>841</v>
      </c>
      <c r="B486" s="8" t="s">
        <v>907</v>
      </c>
      <c r="C486" s="1" t="s">
        <v>671</v>
      </c>
      <c r="D486" s="25">
        <v>17</v>
      </c>
      <c r="E486" s="1" t="s">
        <v>66</v>
      </c>
      <c r="F486" s="1">
        <v>0</v>
      </c>
    </row>
    <row r="487" spans="1:6" x14ac:dyDescent="0.25">
      <c r="A487" s="1">
        <v>842</v>
      </c>
      <c r="B487" s="8" t="s">
        <v>908</v>
      </c>
      <c r="C487" s="1" t="s">
        <v>671</v>
      </c>
      <c r="E487" s="1" t="s">
        <v>69</v>
      </c>
      <c r="F487" s="1">
        <v>0</v>
      </c>
    </row>
    <row r="488" spans="1:6" x14ac:dyDescent="0.25">
      <c r="A488" s="1">
        <v>843</v>
      </c>
      <c r="B488" s="8" t="s">
        <v>909</v>
      </c>
      <c r="C488" s="1" t="s">
        <v>671</v>
      </c>
      <c r="E488" s="1" t="s">
        <v>69</v>
      </c>
      <c r="F488" s="1">
        <v>0</v>
      </c>
    </row>
    <row r="489" spans="1:6" x14ac:dyDescent="0.25">
      <c r="A489" s="1">
        <v>844</v>
      </c>
      <c r="B489" s="8" t="s">
        <v>910</v>
      </c>
      <c r="C489" s="1" t="s">
        <v>671</v>
      </c>
      <c r="D489" s="25">
        <v>28</v>
      </c>
      <c r="E489" s="1" t="s">
        <v>69</v>
      </c>
      <c r="F489" s="1">
        <v>0</v>
      </c>
    </row>
    <row r="490" spans="1:6" x14ac:dyDescent="0.25">
      <c r="A490" s="1">
        <v>845</v>
      </c>
      <c r="B490" s="8" t="s">
        <v>911</v>
      </c>
      <c r="C490" s="1" t="s">
        <v>671</v>
      </c>
      <c r="D490" s="25">
        <v>24</v>
      </c>
      <c r="E490" s="1" t="s">
        <v>66</v>
      </c>
      <c r="F490" s="1">
        <v>1</v>
      </c>
    </row>
    <row r="491" spans="1:6" x14ac:dyDescent="0.25">
      <c r="A491" s="1">
        <v>424</v>
      </c>
      <c r="B491" s="8" t="s">
        <v>491</v>
      </c>
      <c r="C491" s="1" t="s">
        <v>390</v>
      </c>
      <c r="D491" s="25">
        <v>30</v>
      </c>
      <c r="E491" s="1" t="s">
        <v>69</v>
      </c>
      <c r="F491" s="1">
        <v>0</v>
      </c>
    </row>
    <row r="492" spans="1:6" x14ac:dyDescent="0.25">
      <c r="A492" s="1">
        <v>426</v>
      </c>
      <c r="B492" s="8" t="s">
        <v>493</v>
      </c>
      <c r="C492" s="1" t="s">
        <v>390</v>
      </c>
      <c r="D492" s="25">
        <v>1</v>
      </c>
      <c r="E492" s="1" t="s">
        <v>69</v>
      </c>
      <c r="F492" s="1">
        <v>1</v>
      </c>
    </row>
    <row r="493" spans="1:6" x14ac:dyDescent="0.25">
      <c r="A493" s="1">
        <v>425</v>
      </c>
      <c r="B493" s="8" t="s">
        <v>492</v>
      </c>
      <c r="C493" s="1" t="s">
        <v>390</v>
      </c>
      <c r="D493" s="25">
        <v>23</v>
      </c>
      <c r="E493" s="1" t="s">
        <v>66</v>
      </c>
      <c r="F493" s="1">
        <v>1</v>
      </c>
    </row>
    <row r="494" spans="1:6" x14ac:dyDescent="0.25">
      <c r="A494" s="1">
        <v>846</v>
      </c>
      <c r="B494" s="8" t="s">
        <v>912</v>
      </c>
      <c r="C494" s="1" t="s">
        <v>671</v>
      </c>
      <c r="D494" s="25">
        <v>20</v>
      </c>
      <c r="E494" s="1" t="s">
        <v>69</v>
      </c>
      <c r="F494" s="1">
        <v>0</v>
      </c>
    </row>
    <row r="495" spans="1:6" x14ac:dyDescent="0.25">
      <c r="A495" s="1">
        <v>847</v>
      </c>
      <c r="B495" s="8" t="s">
        <v>913</v>
      </c>
      <c r="C495" s="1" t="s">
        <v>671</v>
      </c>
      <c r="D495" s="25">
        <v>41</v>
      </c>
      <c r="E495" s="1" t="s">
        <v>69</v>
      </c>
      <c r="F495" s="1">
        <v>0</v>
      </c>
    </row>
    <row r="496" spans="1:6" x14ac:dyDescent="0.25">
      <c r="A496" s="1">
        <v>849</v>
      </c>
      <c r="B496" s="8" t="s">
        <v>915</v>
      </c>
      <c r="C496" s="1" t="s">
        <v>671</v>
      </c>
      <c r="D496" s="25">
        <v>26</v>
      </c>
      <c r="E496" s="1" t="s">
        <v>69</v>
      </c>
      <c r="F496" s="1">
        <v>0</v>
      </c>
    </row>
    <row r="497" spans="1:6" x14ac:dyDescent="0.25">
      <c r="A497" s="1">
        <v>850</v>
      </c>
      <c r="B497" s="8" t="s">
        <v>916</v>
      </c>
      <c r="C497" s="1" t="s">
        <v>671</v>
      </c>
      <c r="D497" s="25">
        <v>21</v>
      </c>
      <c r="E497" s="1" t="s">
        <v>69</v>
      </c>
      <c r="F497" s="1">
        <v>0</v>
      </c>
    </row>
    <row r="498" spans="1:6" x14ac:dyDescent="0.25">
      <c r="A498" s="1">
        <v>848</v>
      </c>
      <c r="B498" s="8" t="s">
        <v>914</v>
      </c>
      <c r="C498" s="1" t="s">
        <v>671</v>
      </c>
      <c r="D498" s="25">
        <v>45</v>
      </c>
      <c r="E498" s="1" t="s">
        <v>66</v>
      </c>
      <c r="F498" s="1">
        <v>1</v>
      </c>
    </row>
    <row r="499" spans="1:6" x14ac:dyDescent="0.25">
      <c r="A499" s="1">
        <v>427</v>
      </c>
      <c r="B499" s="8" t="s">
        <v>494</v>
      </c>
      <c r="C499" s="1" t="s">
        <v>390</v>
      </c>
      <c r="D499" s="25">
        <v>44</v>
      </c>
      <c r="E499" s="1" t="s">
        <v>69</v>
      </c>
      <c r="F499" s="1">
        <v>0</v>
      </c>
    </row>
    <row r="500" spans="1:6" x14ac:dyDescent="0.25">
      <c r="A500" s="1">
        <v>128</v>
      </c>
      <c r="B500" s="8" t="s">
        <v>194</v>
      </c>
      <c r="C500" s="1" t="s">
        <v>65</v>
      </c>
      <c r="D500" s="25">
        <v>25</v>
      </c>
      <c r="E500" s="1" t="s">
        <v>69</v>
      </c>
      <c r="F500" s="1">
        <v>1</v>
      </c>
    </row>
    <row r="501" spans="1:6" x14ac:dyDescent="0.25">
      <c r="A501" s="1">
        <v>129</v>
      </c>
      <c r="B501" s="8" t="s">
        <v>195</v>
      </c>
      <c r="C501" s="1" t="s">
        <v>65</v>
      </c>
      <c r="D501" s="25">
        <v>21</v>
      </c>
      <c r="E501" s="1" t="s">
        <v>66</v>
      </c>
      <c r="F501" s="1">
        <v>1</v>
      </c>
    </row>
    <row r="502" spans="1:6" x14ac:dyDescent="0.25">
      <c r="A502" s="1">
        <v>851</v>
      </c>
      <c r="B502" s="8" t="s">
        <v>917</v>
      </c>
      <c r="C502" s="1" t="s">
        <v>671</v>
      </c>
      <c r="E502" s="1" t="s">
        <v>66</v>
      </c>
      <c r="F502" s="1">
        <v>0</v>
      </c>
    </row>
    <row r="503" spans="1:6" x14ac:dyDescent="0.25">
      <c r="A503" s="1">
        <v>852</v>
      </c>
      <c r="B503" s="8" t="s">
        <v>918</v>
      </c>
      <c r="C503" s="1" t="s">
        <v>671</v>
      </c>
      <c r="E503" s="1" t="s">
        <v>69</v>
      </c>
      <c r="F503" s="1">
        <v>0</v>
      </c>
    </row>
    <row r="504" spans="1:6" x14ac:dyDescent="0.25">
      <c r="A504" s="1">
        <v>429</v>
      </c>
      <c r="B504" s="8" t="s">
        <v>496</v>
      </c>
      <c r="C504" s="1" t="s">
        <v>390</v>
      </c>
      <c r="D504" s="25">
        <v>6</v>
      </c>
      <c r="E504" s="1" t="s">
        <v>66</v>
      </c>
      <c r="F504" s="1">
        <v>1</v>
      </c>
    </row>
    <row r="505" spans="1:6" x14ac:dyDescent="0.25">
      <c r="A505" s="1">
        <v>130</v>
      </c>
      <c r="B505" s="8" t="s">
        <v>196</v>
      </c>
      <c r="C505" s="1" t="s">
        <v>65</v>
      </c>
      <c r="D505" s="25">
        <v>48</v>
      </c>
      <c r="E505" s="1" t="s">
        <v>69</v>
      </c>
      <c r="F505" s="1">
        <v>1</v>
      </c>
    </row>
    <row r="506" spans="1:6" x14ac:dyDescent="0.25">
      <c r="A506" s="1">
        <v>131</v>
      </c>
      <c r="B506" s="8" t="s">
        <v>197</v>
      </c>
      <c r="C506" s="1" t="s">
        <v>65</v>
      </c>
      <c r="D506" s="25">
        <v>49</v>
      </c>
      <c r="E506" s="1" t="s">
        <v>66</v>
      </c>
      <c r="F506" s="1">
        <v>1</v>
      </c>
    </row>
    <row r="507" spans="1:6" x14ac:dyDescent="0.25">
      <c r="A507" s="1">
        <v>428</v>
      </c>
      <c r="B507" s="8" t="s">
        <v>495</v>
      </c>
      <c r="C507" s="1" t="s">
        <v>390</v>
      </c>
      <c r="D507" s="25">
        <v>28</v>
      </c>
      <c r="E507" s="1" t="s">
        <v>69</v>
      </c>
      <c r="F507" s="1">
        <v>0</v>
      </c>
    </row>
    <row r="508" spans="1:6" x14ac:dyDescent="0.25">
      <c r="A508" s="1">
        <v>306</v>
      </c>
      <c r="B508" s="8" t="s">
        <v>372</v>
      </c>
      <c r="C508" s="1" t="s">
        <v>65</v>
      </c>
      <c r="E508" s="1" t="s">
        <v>69</v>
      </c>
      <c r="F508" s="1">
        <v>0</v>
      </c>
    </row>
    <row r="509" spans="1:6" x14ac:dyDescent="0.25">
      <c r="A509" s="1">
        <v>430</v>
      </c>
      <c r="B509" s="8" t="s">
        <v>497</v>
      </c>
      <c r="C509" s="1" t="s">
        <v>390</v>
      </c>
      <c r="D509" s="25">
        <v>30</v>
      </c>
      <c r="E509" s="1" t="s">
        <v>69</v>
      </c>
      <c r="F509" s="1">
        <v>1</v>
      </c>
    </row>
    <row r="510" spans="1:6" x14ac:dyDescent="0.25">
      <c r="A510" s="1">
        <v>132</v>
      </c>
      <c r="B510" s="8" t="s">
        <v>198</v>
      </c>
      <c r="C510" s="1" t="s">
        <v>65</v>
      </c>
      <c r="D510" s="25">
        <v>45</v>
      </c>
      <c r="E510" s="1" t="s">
        <v>69</v>
      </c>
      <c r="F510" s="1">
        <v>0</v>
      </c>
    </row>
    <row r="511" spans="1:6" x14ac:dyDescent="0.25">
      <c r="A511" s="1">
        <v>431</v>
      </c>
      <c r="B511" s="8" t="s">
        <v>498</v>
      </c>
      <c r="C511" s="1" t="s">
        <v>390</v>
      </c>
      <c r="E511" s="1" t="s">
        <v>69</v>
      </c>
      <c r="F511" s="1">
        <v>0</v>
      </c>
    </row>
    <row r="512" spans="1:6" x14ac:dyDescent="0.25">
      <c r="A512" s="1">
        <v>133</v>
      </c>
      <c r="B512" s="8" t="s">
        <v>199</v>
      </c>
      <c r="C512" s="1" t="s">
        <v>65</v>
      </c>
      <c r="D512" s="25">
        <v>36</v>
      </c>
      <c r="E512" s="1" t="s">
        <v>66</v>
      </c>
      <c r="F512" s="1">
        <v>1</v>
      </c>
    </row>
    <row r="513" spans="1:6" x14ac:dyDescent="0.25">
      <c r="A513" s="1">
        <v>307</v>
      </c>
      <c r="B513" s="8" t="s">
        <v>373</v>
      </c>
      <c r="C513" s="1" t="s">
        <v>65</v>
      </c>
      <c r="D513" s="25">
        <v>40</v>
      </c>
      <c r="E513" s="1" t="s">
        <v>69</v>
      </c>
      <c r="F513" s="1">
        <v>0</v>
      </c>
    </row>
    <row r="514" spans="1:6" x14ac:dyDescent="0.25">
      <c r="A514" s="1">
        <v>434</v>
      </c>
      <c r="B514" s="8" t="s">
        <v>501</v>
      </c>
      <c r="C514" s="1" t="s">
        <v>390</v>
      </c>
      <c r="D514" s="25">
        <v>7</v>
      </c>
      <c r="E514" s="1" t="s">
        <v>66</v>
      </c>
      <c r="F514" s="1">
        <v>1</v>
      </c>
    </row>
    <row r="515" spans="1:6" x14ac:dyDescent="0.25">
      <c r="A515" s="1">
        <v>432</v>
      </c>
      <c r="B515" s="8" t="s">
        <v>499</v>
      </c>
      <c r="C515" s="1" t="s">
        <v>390</v>
      </c>
      <c r="D515" s="25">
        <v>43</v>
      </c>
      <c r="E515" s="1" t="s">
        <v>69</v>
      </c>
      <c r="F515" s="1">
        <v>0</v>
      </c>
    </row>
    <row r="516" spans="1:6" x14ac:dyDescent="0.25">
      <c r="A516" s="1">
        <v>853</v>
      </c>
      <c r="B516" s="8" t="s">
        <v>919</v>
      </c>
      <c r="C516" s="1" t="s">
        <v>671</v>
      </c>
      <c r="E516" s="1" t="s">
        <v>69</v>
      </c>
      <c r="F516" s="1">
        <v>0</v>
      </c>
    </row>
    <row r="517" spans="1:6" x14ac:dyDescent="0.25">
      <c r="A517" s="1">
        <v>433</v>
      </c>
      <c r="B517" s="8" t="s">
        <v>500</v>
      </c>
      <c r="C517" s="1" t="s">
        <v>390</v>
      </c>
      <c r="D517" s="25">
        <v>45</v>
      </c>
      <c r="E517" s="1" t="s">
        <v>66</v>
      </c>
      <c r="F517" s="1">
        <v>1</v>
      </c>
    </row>
    <row r="518" spans="1:6" x14ac:dyDescent="0.25">
      <c r="A518" s="1">
        <v>308</v>
      </c>
      <c r="B518" s="8" t="s">
        <v>374</v>
      </c>
      <c r="C518" s="1" t="s">
        <v>65</v>
      </c>
      <c r="E518" s="1" t="s">
        <v>69</v>
      </c>
      <c r="F518" s="1">
        <v>0</v>
      </c>
    </row>
    <row r="519" spans="1:6" x14ac:dyDescent="0.25">
      <c r="A519" s="1">
        <v>854</v>
      </c>
      <c r="B519" s="8" t="s">
        <v>920</v>
      </c>
      <c r="C519" s="1" t="s">
        <v>671</v>
      </c>
      <c r="E519" s="1" t="s">
        <v>69</v>
      </c>
      <c r="F519" s="1">
        <v>0</v>
      </c>
    </row>
    <row r="520" spans="1:6" x14ac:dyDescent="0.25">
      <c r="A520" s="1">
        <v>134</v>
      </c>
      <c r="B520" s="8" t="s">
        <v>200</v>
      </c>
      <c r="C520" s="1" t="s">
        <v>65</v>
      </c>
      <c r="E520" s="1" t="s">
        <v>69</v>
      </c>
      <c r="F520" s="1">
        <v>1</v>
      </c>
    </row>
    <row r="521" spans="1:6" x14ac:dyDescent="0.25">
      <c r="A521" s="1">
        <v>137</v>
      </c>
      <c r="B521" s="8" t="s">
        <v>203</v>
      </c>
      <c r="C521" s="1" t="s">
        <v>65</v>
      </c>
      <c r="D521" s="25">
        <v>24</v>
      </c>
      <c r="E521" s="1" t="s">
        <v>66</v>
      </c>
      <c r="F521" s="1">
        <v>1</v>
      </c>
    </row>
    <row r="522" spans="1:6" x14ac:dyDescent="0.25">
      <c r="A522" s="1">
        <v>135</v>
      </c>
      <c r="B522" s="8" t="s">
        <v>201</v>
      </c>
      <c r="C522" s="1" t="s">
        <v>65</v>
      </c>
      <c r="D522" s="25">
        <v>55</v>
      </c>
      <c r="E522" s="1" t="s">
        <v>69</v>
      </c>
      <c r="F522" s="1">
        <v>0</v>
      </c>
    </row>
    <row r="523" spans="1:6" x14ac:dyDescent="0.25">
      <c r="A523" s="1">
        <v>136</v>
      </c>
      <c r="B523" s="8" t="s">
        <v>202</v>
      </c>
      <c r="C523" s="1" t="s">
        <v>65</v>
      </c>
      <c r="D523" s="25">
        <v>52</v>
      </c>
      <c r="E523" s="1" t="s">
        <v>66</v>
      </c>
      <c r="F523" s="1">
        <v>1</v>
      </c>
    </row>
    <row r="524" spans="1:6" x14ac:dyDescent="0.25">
      <c r="A524" s="1">
        <v>138</v>
      </c>
      <c r="B524" s="8" t="s">
        <v>204</v>
      </c>
      <c r="C524" s="1" t="s">
        <v>65</v>
      </c>
      <c r="E524" s="1" t="s">
        <v>69</v>
      </c>
      <c r="F524" s="1">
        <v>0</v>
      </c>
    </row>
    <row r="525" spans="1:6" x14ac:dyDescent="0.25">
      <c r="A525" s="1">
        <v>855</v>
      </c>
      <c r="B525" s="8" t="s">
        <v>921</v>
      </c>
      <c r="C525" s="1" t="s">
        <v>671</v>
      </c>
      <c r="E525" s="1" t="s">
        <v>66</v>
      </c>
      <c r="F525" s="1">
        <v>0</v>
      </c>
    </row>
    <row r="526" spans="1:6" x14ac:dyDescent="0.25">
      <c r="A526" s="1">
        <v>856</v>
      </c>
      <c r="B526" s="8" t="s">
        <v>922</v>
      </c>
      <c r="C526" s="1" t="s">
        <v>671</v>
      </c>
      <c r="D526" s="25">
        <v>27</v>
      </c>
      <c r="E526" s="1" t="s">
        <v>69</v>
      </c>
      <c r="F526" s="1">
        <v>1</v>
      </c>
    </row>
    <row r="527" spans="1:6" x14ac:dyDescent="0.25">
      <c r="A527" s="1">
        <v>857</v>
      </c>
      <c r="B527" s="8" t="s">
        <v>923</v>
      </c>
      <c r="C527" s="1" t="s">
        <v>671</v>
      </c>
      <c r="E527" s="1" t="s">
        <v>69</v>
      </c>
      <c r="F527" s="1">
        <v>0</v>
      </c>
    </row>
    <row r="528" spans="1:6" x14ac:dyDescent="0.25">
      <c r="A528" s="1">
        <v>858</v>
      </c>
      <c r="B528" s="8" t="s">
        <v>924</v>
      </c>
      <c r="C528" s="1" t="s">
        <v>671</v>
      </c>
      <c r="D528" s="25">
        <v>18</v>
      </c>
      <c r="E528" s="1" t="s">
        <v>66</v>
      </c>
      <c r="F528" s="1">
        <v>0</v>
      </c>
    </row>
    <row r="529" spans="1:6" x14ac:dyDescent="0.25">
      <c r="A529" s="1">
        <v>859</v>
      </c>
      <c r="B529" s="8" t="s">
        <v>925</v>
      </c>
      <c r="C529" s="1" t="s">
        <v>671</v>
      </c>
      <c r="D529" s="25">
        <v>26</v>
      </c>
      <c r="E529" s="1" t="s">
        <v>66</v>
      </c>
      <c r="F529" s="1">
        <v>1</v>
      </c>
    </row>
    <row r="530" spans="1:6" x14ac:dyDescent="0.25">
      <c r="A530" s="1">
        <v>860</v>
      </c>
      <c r="B530" s="8" t="s">
        <v>926</v>
      </c>
      <c r="C530" s="1" t="s">
        <v>671</v>
      </c>
      <c r="D530" s="25">
        <v>23</v>
      </c>
      <c r="E530" s="1" t="s">
        <v>66</v>
      </c>
      <c r="F530" s="1">
        <v>0</v>
      </c>
    </row>
    <row r="531" spans="1:6" x14ac:dyDescent="0.25">
      <c r="A531" s="1">
        <v>861</v>
      </c>
      <c r="B531" s="8" t="s">
        <v>927</v>
      </c>
      <c r="C531" s="1" t="s">
        <v>671</v>
      </c>
      <c r="D531" s="25">
        <v>22</v>
      </c>
      <c r="E531" s="1" t="s">
        <v>66</v>
      </c>
      <c r="F531" s="1">
        <v>1</v>
      </c>
    </row>
    <row r="532" spans="1:6" x14ac:dyDescent="0.25">
      <c r="A532" s="1">
        <v>862</v>
      </c>
      <c r="B532" s="8" t="s">
        <v>928</v>
      </c>
      <c r="C532" s="1" t="s">
        <v>671</v>
      </c>
      <c r="E532" s="1" t="s">
        <v>66</v>
      </c>
      <c r="F532" s="1">
        <v>0</v>
      </c>
    </row>
    <row r="533" spans="1:6" x14ac:dyDescent="0.25">
      <c r="A533" s="1">
        <v>863</v>
      </c>
      <c r="B533" s="8" t="s">
        <v>929</v>
      </c>
      <c r="C533" s="1" t="s">
        <v>671</v>
      </c>
      <c r="E533" s="1" t="s">
        <v>69</v>
      </c>
      <c r="F533" s="1">
        <v>0</v>
      </c>
    </row>
    <row r="534" spans="1:6" x14ac:dyDescent="0.25">
      <c r="A534" s="1">
        <v>864</v>
      </c>
      <c r="B534" s="8" t="s">
        <v>930</v>
      </c>
      <c r="C534" s="1" t="s">
        <v>671</v>
      </c>
      <c r="E534" s="1" t="s">
        <v>66</v>
      </c>
      <c r="F534" s="1">
        <v>0</v>
      </c>
    </row>
    <row r="535" spans="1:6" x14ac:dyDescent="0.25">
      <c r="A535" s="1">
        <v>865</v>
      </c>
      <c r="B535" s="8" t="s">
        <v>931</v>
      </c>
      <c r="C535" s="1" t="s">
        <v>671</v>
      </c>
      <c r="D535" s="25">
        <v>28</v>
      </c>
      <c r="E535" s="1" t="s">
        <v>66</v>
      </c>
      <c r="F535" s="1">
        <v>0</v>
      </c>
    </row>
    <row r="536" spans="1:6" x14ac:dyDescent="0.25">
      <c r="A536" s="1">
        <v>435</v>
      </c>
      <c r="B536" s="8" t="s">
        <v>502</v>
      </c>
      <c r="C536" s="1" t="s">
        <v>390</v>
      </c>
      <c r="D536" s="25">
        <v>24</v>
      </c>
      <c r="E536" s="1" t="s">
        <v>66</v>
      </c>
      <c r="F536" s="1">
        <v>1</v>
      </c>
    </row>
    <row r="537" spans="1:6" x14ac:dyDescent="0.25">
      <c r="A537" s="1">
        <v>436</v>
      </c>
      <c r="B537" s="8" t="s">
        <v>503</v>
      </c>
      <c r="C537" s="1" t="s">
        <v>390</v>
      </c>
      <c r="D537" s="25">
        <v>24</v>
      </c>
      <c r="E537" s="1" t="s">
        <v>66</v>
      </c>
      <c r="F537" s="1">
        <v>1</v>
      </c>
    </row>
    <row r="538" spans="1:6" x14ac:dyDescent="0.25">
      <c r="A538" s="1">
        <v>437</v>
      </c>
      <c r="B538" s="8" t="s">
        <v>504</v>
      </c>
      <c r="C538" s="1" t="s">
        <v>390</v>
      </c>
      <c r="D538" s="25">
        <v>49</v>
      </c>
      <c r="E538" s="1" t="s">
        <v>69</v>
      </c>
      <c r="F538" s="1">
        <v>0</v>
      </c>
    </row>
    <row r="539" spans="1:6" x14ac:dyDescent="0.25">
      <c r="A539" s="1">
        <v>438</v>
      </c>
      <c r="B539" s="8" t="s">
        <v>505</v>
      </c>
      <c r="C539" s="1" t="s">
        <v>390</v>
      </c>
      <c r="D539" s="25">
        <v>48</v>
      </c>
      <c r="E539" s="1" t="s">
        <v>66</v>
      </c>
      <c r="F539" s="1">
        <v>1</v>
      </c>
    </row>
    <row r="540" spans="1:6" x14ac:dyDescent="0.25">
      <c r="A540" s="1">
        <v>439</v>
      </c>
      <c r="B540" s="8" t="s">
        <v>506</v>
      </c>
      <c r="C540" s="1" t="s">
        <v>390</v>
      </c>
      <c r="E540" s="1" t="s">
        <v>66</v>
      </c>
      <c r="F540" s="1">
        <v>1</v>
      </c>
    </row>
    <row r="541" spans="1:6" x14ac:dyDescent="0.25">
      <c r="A541" s="1">
        <v>440</v>
      </c>
      <c r="B541" s="8" t="s">
        <v>507</v>
      </c>
      <c r="C541" s="1" t="s">
        <v>390</v>
      </c>
      <c r="D541" s="25">
        <v>34</v>
      </c>
      <c r="E541" s="1" t="s">
        <v>69</v>
      </c>
      <c r="F541" s="1">
        <v>0</v>
      </c>
    </row>
    <row r="542" spans="1:6" x14ac:dyDescent="0.25">
      <c r="A542" s="1">
        <v>441</v>
      </c>
      <c r="B542" s="8" t="s">
        <v>508</v>
      </c>
      <c r="C542" s="1" t="s">
        <v>390</v>
      </c>
      <c r="D542" s="25">
        <v>32</v>
      </c>
      <c r="E542" s="1" t="s">
        <v>69</v>
      </c>
      <c r="F542" s="1">
        <v>0</v>
      </c>
    </row>
    <row r="543" spans="1:6" x14ac:dyDescent="0.25">
      <c r="A543" s="1">
        <v>442</v>
      </c>
      <c r="B543" s="8" t="s">
        <v>509</v>
      </c>
      <c r="C543" s="1" t="s">
        <v>390</v>
      </c>
      <c r="D543" s="25">
        <v>21</v>
      </c>
      <c r="E543" s="1" t="s">
        <v>69</v>
      </c>
      <c r="F543" s="1">
        <v>0</v>
      </c>
    </row>
    <row r="544" spans="1:6" x14ac:dyDescent="0.25">
      <c r="A544" s="1">
        <v>139</v>
      </c>
      <c r="B544" s="8" t="s">
        <v>205</v>
      </c>
      <c r="C544" s="1" t="s">
        <v>65</v>
      </c>
      <c r="E544" s="1" t="s">
        <v>69</v>
      </c>
      <c r="F544" s="1">
        <v>0</v>
      </c>
    </row>
    <row r="545" spans="1:6" x14ac:dyDescent="0.25">
      <c r="A545" s="1">
        <v>443</v>
      </c>
      <c r="B545" s="8" t="s">
        <v>510</v>
      </c>
      <c r="C545" s="1" t="s">
        <v>390</v>
      </c>
      <c r="D545" s="25">
        <v>18</v>
      </c>
      <c r="E545" s="1" t="s">
        <v>66</v>
      </c>
      <c r="F545" s="1">
        <v>0</v>
      </c>
    </row>
    <row r="546" spans="1:6" x14ac:dyDescent="0.25">
      <c r="A546" s="1">
        <v>140</v>
      </c>
      <c r="B546" s="8" t="s">
        <v>206</v>
      </c>
      <c r="C546" s="1" t="s">
        <v>65</v>
      </c>
      <c r="E546" s="1" t="s">
        <v>69</v>
      </c>
      <c r="F546" s="1">
        <v>0</v>
      </c>
    </row>
    <row r="547" spans="1:6" x14ac:dyDescent="0.25">
      <c r="A547" s="1">
        <v>141</v>
      </c>
      <c r="B547" s="8" t="s">
        <v>207</v>
      </c>
      <c r="C547" s="1" t="s">
        <v>65</v>
      </c>
      <c r="D547" s="25">
        <v>16</v>
      </c>
      <c r="E547" s="1" t="s">
        <v>66</v>
      </c>
      <c r="F547" s="1">
        <v>1</v>
      </c>
    </row>
    <row r="548" spans="1:6" x14ac:dyDescent="0.25">
      <c r="A548" s="1">
        <v>142</v>
      </c>
      <c r="B548" s="8" t="s">
        <v>208</v>
      </c>
      <c r="C548" s="1" t="s">
        <v>65</v>
      </c>
      <c r="D548" s="25">
        <v>44</v>
      </c>
      <c r="E548" s="1" t="s">
        <v>66</v>
      </c>
      <c r="F548" s="1">
        <v>1</v>
      </c>
    </row>
    <row r="549" spans="1:6" x14ac:dyDescent="0.25">
      <c r="A549" s="1">
        <v>867</v>
      </c>
      <c r="B549" s="8" t="s">
        <v>933</v>
      </c>
      <c r="C549" s="1" t="s">
        <v>671</v>
      </c>
      <c r="D549" s="25">
        <v>2</v>
      </c>
      <c r="E549" s="1" t="s">
        <v>66</v>
      </c>
      <c r="F549" s="1">
        <v>0</v>
      </c>
    </row>
    <row r="550" spans="1:6" x14ac:dyDescent="0.25">
      <c r="A550" s="1">
        <v>866</v>
      </c>
      <c r="B550" s="8" t="s">
        <v>932</v>
      </c>
      <c r="C550" s="1" t="s">
        <v>671</v>
      </c>
      <c r="D550" s="25">
        <v>22</v>
      </c>
      <c r="E550" s="1" t="s">
        <v>66</v>
      </c>
      <c r="F550" s="1">
        <v>1</v>
      </c>
    </row>
    <row r="551" spans="1:6" x14ac:dyDescent="0.25">
      <c r="A551" s="1">
        <v>446</v>
      </c>
      <c r="B551" s="8" t="s">
        <v>513</v>
      </c>
      <c r="C551" s="1" t="s">
        <v>390</v>
      </c>
      <c r="D551" s="25">
        <v>21</v>
      </c>
      <c r="E551" s="1" t="s">
        <v>66</v>
      </c>
      <c r="F551" s="1">
        <v>1</v>
      </c>
    </row>
    <row r="552" spans="1:6" x14ac:dyDescent="0.25">
      <c r="A552" s="1">
        <v>445</v>
      </c>
      <c r="B552" s="8" t="s">
        <v>512</v>
      </c>
      <c r="C552" s="1" t="s">
        <v>390</v>
      </c>
      <c r="D552" s="25">
        <v>23</v>
      </c>
      <c r="E552" s="1" t="s">
        <v>69</v>
      </c>
      <c r="F552" s="1">
        <v>0</v>
      </c>
    </row>
    <row r="553" spans="1:6" x14ac:dyDescent="0.25">
      <c r="A553" s="1">
        <v>447</v>
      </c>
      <c r="B553" s="8" t="s">
        <v>514</v>
      </c>
      <c r="C553" s="1" t="s">
        <v>390</v>
      </c>
      <c r="E553" s="1" t="s">
        <v>69</v>
      </c>
      <c r="F553" s="1">
        <v>0</v>
      </c>
    </row>
    <row r="554" spans="1:6" x14ac:dyDescent="0.25">
      <c r="A554" s="1">
        <v>444</v>
      </c>
      <c r="B554" s="8" t="s">
        <v>511</v>
      </c>
      <c r="C554" s="1" t="s">
        <v>390</v>
      </c>
      <c r="D554" s="25">
        <v>53</v>
      </c>
      <c r="E554" s="1" t="s">
        <v>66</v>
      </c>
      <c r="F554" s="1">
        <v>1</v>
      </c>
    </row>
    <row r="555" spans="1:6" x14ac:dyDescent="0.25">
      <c r="A555" s="1">
        <v>448</v>
      </c>
      <c r="B555" s="8" t="s">
        <v>515</v>
      </c>
      <c r="C555" s="1" t="s">
        <v>390</v>
      </c>
      <c r="D555" s="25">
        <v>52</v>
      </c>
      <c r="E555" s="1" t="s">
        <v>69</v>
      </c>
      <c r="F555" s="1">
        <v>0</v>
      </c>
    </row>
    <row r="556" spans="1:6" x14ac:dyDescent="0.25">
      <c r="A556" s="1">
        <v>143</v>
      </c>
      <c r="B556" s="8" t="s">
        <v>209</v>
      </c>
      <c r="C556" s="1" t="s">
        <v>65</v>
      </c>
      <c r="D556" s="25">
        <v>51</v>
      </c>
      <c r="E556" s="1" t="s">
        <v>66</v>
      </c>
      <c r="F556" s="1">
        <v>1</v>
      </c>
    </row>
    <row r="557" spans="1:6" x14ac:dyDescent="0.25">
      <c r="A557" s="1">
        <v>449</v>
      </c>
      <c r="B557" s="8" t="s">
        <v>516</v>
      </c>
      <c r="C557" s="1" t="s">
        <v>390</v>
      </c>
      <c r="D557" s="25">
        <v>42</v>
      </c>
      <c r="E557" s="1" t="s">
        <v>69</v>
      </c>
      <c r="F557" s="1">
        <v>0</v>
      </c>
    </row>
    <row r="558" spans="1:6" x14ac:dyDescent="0.25">
      <c r="A558" s="1">
        <v>450</v>
      </c>
      <c r="B558" s="8" t="s">
        <v>517</v>
      </c>
      <c r="C558" s="1" t="s">
        <v>390</v>
      </c>
      <c r="D558" s="25">
        <v>36</v>
      </c>
      <c r="E558" s="1" t="s">
        <v>66</v>
      </c>
      <c r="F558" s="1">
        <v>1</v>
      </c>
    </row>
    <row r="559" spans="1:6" x14ac:dyDescent="0.25">
      <c r="A559" s="1">
        <v>868</v>
      </c>
      <c r="B559" s="8" t="s">
        <v>934</v>
      </c>
      <c r="C559" s="1" t="s">
        <v>671</v>
      </c>
      <c r="D559" s="25">
        <v>43</v>
      </c>
      <c r="E559" s="1" t="s">
        <v>69</v>
      </c>
      <c r="F559" s="1">
        <v>0</v>
      </c>
    </row>
    <row r="560" spans="1:6" x14ac:dyDescent="0.25">
      <c r="A560" s="1">
        <v>869</v>
      </c>
      <c r="B560" s="8" t="s">
        <v>935</v>
      </c>
      <c r="C560" s="1" t="s">
        <v>671</v>
      </c>
      <c r="E560" s="1" t="s">
        <v>69</v>
      </c>
      <c r="F560" s="1">
        <v>0</v>
      </c>
    </row>
    <row r="561" spans="1:6" x14ac:dyDescent="0.25">
      <c r="A561" s="1">
        <v>144</v>
      </c>
      <c r="B561" s="8" t="s">
        <v>210</v>
      </c>
      <c r="C561" s="1" t="s">
        <v>65</v>
      </c>
      <c r="D561" s="25">
        <v>42</v>
      </c>
      <c r="E561" s="1" t="s">
        <v>69</v>
      </c>
      <c r="F561" s="1">
        <v>0</v>
      </c>
    </row>
    <row r="562" spans="1:6" x14ac:dyDescent="0.25">
      <c r="A562" s="1">
        <v>145</v>
      </c>
      <c r="B562" s="8" t="s">
        <v>211</v>
      </c>
      <c r="C562" s="1" t="s">
        <v>65</v>
      </c>
      <c r="D562" s="25">
        <v>35</v>
      </c>
      <c r="E562" s="1" t="s">
        <v>66</v>
      </c>
      <c r="F562" s="1">
        <v>1</v>
      </c>
    </row>
    <row r="563" spans="1:6" x14ac:dyDescent="0.25">
      <c r="A563" s="1">
        <v>146</v>
      </c>
      <c r="B563" s="8" t="s">
        <v>212</v>
      </c>
      <c r="C563" s="1" t="s">
        <v>65</v>
      </c>
      <c r="D563" s="25">
        <v>35</v>
      </c>
      <c r="E563" s="1" t="s">
        <v>69</v>
      </c>
      <c r="F563" s="1">
        <v>1</v>
      </c>
    </row>
    <row r="564" spans="1:6" x14ac:dyDescent="0.25">
      <c r="A564" s="1">
        <v>870</v>
      </c>
      <c r="B564" s="8" t="s">
        <v>936</v>
      </c>
      <c r="C564" s="1" t="s">
        <v>671</v>
      </c>
      <c r="D564" s="25">
        <v>27</v>
      </c>
      <c r="E564" s="1" t="s">
        <v>66</v>
      </c>
      <c r="F564" s="1">
        <v>1</v>
      </c>
    </row>
    <row r="565" spans="1:6" x14ac:dyDescent="0.25">
      <c r="A565" s="1">
        <v>451</v>
      </c>
      <c r="B565" s="8" t="s">
        <v>518</v>
      </c>
      <c r="C565" s="1" t="s">
        <v>390</v>
      </c>
      <c r="D565" s="25">
        <v>21</v>
      </c>
      <c r="E565" s="1" t="s">
        <v>69</v>
      </c>
      <c r="F565" s="1">
        <v>0</v>
      </c>
    </row>
    <row r="566" spans="1:6" x14ac:dyDescent="0.25">
      <c r="A566" s="1">
        <v>871</v>
      </c>
      <c r="B566" s="8" t="s">
        <v>937</v>
      </c>
      <c r="C566" s="1" t="s">
        <v>671</v>
      </c>
      <c r="E566" s="1" t="s">
        <v>69</v>
      </c>
      <c r="F566" s="1">
        <v>0</v>
      </c>
    </row>
    <row r="567" spans="1:6" x14ac:dyDescent="0.25">
      <c r="A567" s="1">
        <v>452</v>
      </c>
      <c r="B567" s="8" t="s">
        <v>519</v>
      </c>
      <c r="C567" s="1" t="s">
        <v>390</v>
      </c>
      <c r="D567" s="25">
        <v>41</v>
      </c>
      <c r="E567" s="1" t="s">
        <v>69</v>
      </c>
      <c r="F567" s="1">
        <v>1</v>
      </c>
    </row>
    <row r="568" spans="1:6" x14ac:dyDescent="0.25">
      <c r="A568" s="1">
        <v>872</v>
      </c>
      <c r="B568" s="8" t="s">
        <v>938</v>
      </c>
      <c r="C568" s="1" t="s">
        <v>671</v>
      </c>
      <c r="E568" s="1" t="s">
        <v>66</v>
      </c>
      <c r="F568" s="1">
        <v>1</v>
      </c>
    </row>
    <row r="569" spans="1:6" x14ac:dyDescent="0.25">
      <c r="A569" s="1">
        <v>453</v>
      </c>
      <c r="B569" s="8" t="s">
        <v>520</v>
      </c>
      <c r="C569" s="1" t="s">
        <v>390</v>
      </c>
      <c r="E569" s="1" t="s">
        <v>69</v>
      </c>
      <c r="F569" s="1">
        <v>0</v>
      </c>
    </row>
    <row r="570" spans="1:6" x14ac:dyDescent="0.25">
      <c r="A570" s="1">
        <v>454</v>
      </c>
      <c r="B570" s="8" t="s">
        <v>521</v>
      </c>
      <c r="C570" s="1" t="s">
        <v>390</v>
      </c>
      <c r="E570" s="1" t="s">
        <v>66</v>
      </c>
      <c r="F570" s="1">
        <v>0</v>
      </c>
    </row>
    <row r="571" spans="1:6" x14ac:dyDescent="0.25">
      <c r="A571" s="1">
        <v>147</v>
      </c>
      <c r="B571" s="8" t="s">
        <v>213</v>
      </c>
      <c r="C571" s="1" t="s">
        <v>65</v>
      </c>
      <c r="D571" s="25">
        <v>38</v>
      </c>
      <c r="E571" s="1" t="s">
        <v>69</v>
      </c>
      <c r="F571" s="1">
        <v>1</v>
      </c>
    </row>
    <row r="572" spans="1:6" x14ac:dyDescent="0.25">
      <c r="A572" s="1">
        <v>149</v>
      </c>
      <c r="B572" s="8" t="s">
        <v>215</v>
      </c>
      <c r="C572" s="1" t="s">
        <v>65</v>
      </c>
      <c r="E572" s="1" t="s">
        <v>69</v>
      </c>
      <c r="F572" s="1">
        <v>0</v>
      </c>
    </row>
    <row r="573" spans="1:6" x14ac:dyDescent="0.25">
      <c r="A573" s="1">
        <v>148</v>
      </c>
      <c r="B573" s="8" t="s">
        <v>214</v>
      </c>
      <c r="C573" s="1" t="s">
        <v>65</v>
      </c>
      <c r="D573" s="25">
        <v>35</v>
      </c>
      <c r="E573" s="1" t="s">
        <v>66</v>
      </c>
      <c r="F573" s="1">
        <v>1</v>
      </c>
    </row>
    <row r="574" spans="1:6" x14ac:dyDescent="0.25">
      <c r="A574" s="1">
        <v>873</v>
      </c>
      <c r="B574" s="8" t="s">
        <v>939</v>
      </c>
      <c r="C574" s="1" t="s">
        <v>671</v>
      </c>
      <c r="D574" s="25">
        <v>42</v>
      </c>
      <c r="E574" s="1" t="s">
        <v>69</v>
      </c>
      <c r="F574" s="1">
        <v>0</v>
      </c>
    </row>
    <row r="575" spans="1:6" x14ac:dyDescent="0.25">
      <c r="A575" s="1">
        <v>455</v>
      </c>
      <c r="B575" s="8" t="s">
        <v>522</v>
      </c>
      <c r="C575" s="1" t="s">
        <v>390</v>
      </c>
      <c r="D575" s="25">
        <v>33</v>
      </c>
      <c r="E575" s="1" t="s">
        <v>69</v>
      </c>
      <c r="F575" s="1">
        <v>0</v>
      </c>
    </row>
    <row r="576" spans="1:6" x14ac:dyDescent="0.25">
      <c r="A576" s="1">
        <v>874</v>
      </c>
      <c r="B576" s="8" t="s">
        <v>940</v>
      </c>
      <c r="C576" s="1" t="s">
        <v>671</v>
      </c>
      <c r="E576" s="1" t="s">
        <v>69</v>
      </c>
      <c r="F576" s="1">
        <v>1</v>
      </c>
    </row>
    <row r="577" spans="1:6" x14ac:dyDescent="0.25">
      <c r="A577" s="1">
        <v>309</v>
      </c>
      <c r="B577" s="8" t="s">
        <v>375</v>
      </c>
      <c r="C577" s="1" t="s">
        <v>65</v>
      </c>
      <c r="E577" s="1" t="s">
        <v>66</v>
      </c>
      <c r="F577" s="1">
        <v>1</v>
      </c>
    </row>
    <row r="578" spans="1:6" x14ac:dyDescent="0.25">
      <c r="A578" s="1">
        <v>456</v>
      </c>
      <c r="B578" s="8" t="s">
        <v>523</v>
      </c>
      <c r="C578" s="1" t="s">
        <v>390</v>
      </c>
      <c r="D578" s="25">
        <v>17</v>
      </c>
      <c r="E578" s="1" t="s">
        <v>66</v>
      </c>
      <c r="F578" s="1">
        <v>1</v>
      </c>
    </row>
    <row r="579" spans="1:6" x14ac:dyDescent="0.25">
      <c r="A579" s="1">
        <v>875</v>
      </c>
      <c r="B579" s="8" t="s">
        <v>941</v>
      </c>
      <c r="C579" s="1" t="s">
        <v>671</v>
      </c>
      <c r="E579" s="1" t="s">
        <v>69</v>
      </c>
      <c r="F579" s="1">
        <v>0</v>
      </c>
    </row>
    <row r="580" spans="1:6" x14ac:dyDescent="0.25">
      <c r="A580" s="1">
        <v>876</v>
      </c>
      <c r="B580" s="8" t="s">
        <v>942</v>
      </c>
      <c r="C580" s="1" t="s">
        <v>671</v>
      </c>
      <c r="D580" s="25">
        <v>27</v>
      </c>
      <c r="E580" s="1" t="s">
        <v>66</v>
      </c>
      <c r="F580" s="1">
        <v>0</v>
      </c>
    </row>
    <row r="581" spans="1:6" x14ac:dyDescent="0.25">
      <c r="A581" s="1">
        <v>877</v>
      </c>
      <c r="B581" s="8" t="s">
        <v>943</v>
      </c>
      <c r="C581" s="1" t="s">
        <v>671</v>
      </c>
      <c r="D581" s="25">
        <v>25</v>
      </c>
      <c r="E581" s="1" t="s">
        <v>66</v>
      </c>
      <c r="F581" s="1">
        <v>0</v>
      </c>
    </row>
    <row r="582" spans="1:6" x14ac:dyDescent="0.25">
      <c r="A582" s="1">
        <v>150</v>
      </c>
      <c r="B582" s="8" t="s">
        <v>216</v>
      </c>
      <c r="C582" s="1" t="s">
        <v>65</v>
      </c>
      <c r="D582" s="25">
        <v>50</v>
      </c>
      <c r="E582" s="1" t="s">
        <v>66</v>
      </c>
      <c r="F582" s="1">
        <v>0</v>
      </c>
    </row>
    <row r="583" spans="1:6" x14ac:dyDescent="0.25">
      <c r="A583" s="1">
        <v>151</v>
      </c>
      <c r="B583" s="8" t="s">
        <v>217</v>
      </c>
      <c r="C583" s="1" t="s">
        <v>65</v>
      </c>
      <c r="D583" s="25">
        <v>49</v>
      </c>
      <c r="E583" s="1" t="s">
        <v>69</v>
      </c>
      <c r="F583" s="1">
        <v>1</v>
      </c>
    </row>
    <row r="584" spans="1:6" x14ac:dyDescent="0.25">
      <c r="A584" s="1">
        <v>878</v>
      </c>
      <c r="B584" s="8" t="s">
        <v>944</v>
      </c>
      <c r="C584" s="1" t="s">
        <v>671</v>
      </c>
      <c r="E584" s="1" t="s">
        <v>69</v>
      </c>
      <c r="F584" s="1">
        <v>0</v>
      </c>
    </row>
    <row r="585" spans="1:6" x14ac:dyDescent="0.25">
      <c r="A585" s="1">
        <v>457</v>
      </c>
      <c r="B585" s="8" t="s">
        <v>524</v>
      </c>
      <c r="C585" s="1" t="s">
        <v>390</v>
      </c>
      <c r="E585" s="1" t="s">
        <v>69</v>
      </c>
      <c r="F585" s="1">
        <v>0</v>
      </c>
    </row>
    <row r="586" spans="1:6" x14ac:dyDescent="0.25">
      <c r="A586" s="1">
        <v>458</v>
      </c>
      <c r="B586" s="8" t="s">
        <v>525</v>
      </c>
      <c r="C586" s="1" t="s">
        <v>390</v>
      </c>
      <c r="E586" s="1" t="s">
        <v>66</v>
      </c>
      <c r="F586" s="1">
        <v>1</v>
      </c>
    </row>
    <row r="587" spans="1:6" x14ac:dyDescent="0.25">
      <c r="A587" s="1">
        <v>879</v>
      </c>
      <c r="B587" s="8" t="s">
        <v>945</v>
      </c>
      <c r="C587" s="1" t="s">
        <v>671</v>
      </c>
      <c r="D587" s="25">
        <v>27</v>
      </c>
      <c r="E587" s="1" t="s">
        <v>69</v>
      </c>
      <c r="F587" s="1">
        <v>1</v>
      </c>
    </row>
    <row r="588" spans="1:6" x14ac:dyDescent="0.25">
      <c r="A588" s="1">
        <v>880</v>
      </c>
      <c r="B588" s="8" t="s">
        <v>946</v>
      </c>
      <c r="C588" s="1" t="s">
        <v>671</v>
      </c>
      <c r="E588" s="1" t="s">
        <v>69</v>
      </c>
      <c r="F588" s="1">
        <v>0</v>
      </c>
    </row>
    <row r="589" spans="1:6" x14ac:dyDescent="0.25">
      <c r="A589" s="1">
        <v>459</v>
      </c>
      <c r="B589" s="8" t="s">
        <v>526</v>
      </c>
      <c r="C589" s="1" t="s">
        <v>390</v>
      </c>
      <c r="E589" s="1" t="s">
        <v>69</v>
      </c>
      <c r="F589" s="1">
        <v>0</v>
      </c>
    </row>
    <row r="590" spans="1:6" x14ac:dyDescent="0.25">
      <c r="A590" s="1">
        <v>460</v>
      </c>
      <c r="B590" s="8" t="s">
        <v>527</v>
      </c>
      <c r="C590" s="1" t="s">
        <v>390</v>
      </c>
      <c r="E590" s="1" t="s">
        <v>69</v>
      </c>
      <c r="F590" s="1">
        <v>0</v>
      </c>
    </row>
    <row r="591" spans="1:6" x14ac:dyDescent="0.25">
      <c r="A591" s="1">
        <v>461</v>
      </c>
      <c r="B591" s="8" t="s">
        <v>528</v>
      </c>
      <c r="C591" s="1" t="s">
        <v>390</v>
      </c>
      <c r="E591" s="1" t="s">
        <v>69</v>
      </c>
      <c r="F591" s="1">
        <v>0</v>
      </c>
    </row>
    <row r="592" spans="1:6" x14ac:dyDescent="0.25">
      <c r="A592" s="1">
        <v>462</v>
      </c>
      <c r="B592" s="8" t="s">
        <v>529</v>
      </c>
      <c r="C592" s="1" t="s">
        <v>390</v>
      </c>
      <c r="E592" s="1" t="s">
        <v>69</v>
      </c>
      <c r="F592" s="1">
        <v>0</v>
      </c>
    </row>
    <row r="593" spans="1:6" x14ac:dyDescent="0.25">
      <c r="A593" s="1">
        <v>881</v>
      </c>
      <c r="B593" s="8" t="s">
        <v>947</v>
      </c>
      <c r="C593" s="1" t="s">
        <v>671</v>
      </c>
      <c r="D593" s="25">
        <v>19</v>
      </c>
      <c r="E593" s="1" t="s">
        <v>66</v>
      </c>
      <c r="F593" s="1">
        <v>1</v>
      </c>
    </row>
    <row r="594" spans="1:6" x14ac:dyDescent="0.25">
      <c r="A594" s="1">
        <v>882</v>
      </c>
      <c r="B594" s="8" t="s">
        <v>948</v>
      </c>
      <c r="C594" s="1" t="s">
        <v>671</v>
      </c>
      <c r="D594" s="25">
        <v>20</v>
      </c>
      <c r="E594" s="1" t="s">
        <v>69</v>
      </c>
      <c r="F594" s="1">
        <v>0</v>
      </c>
    </row>
    <row r="595" spans="1:6" x14ac:dyDescent="0.25">
      <c r="A595" s="1">
        <v>883</v>
      </c>
      <c r="B595" s="8" t="s">
        <v>949</v>
      </c>
      <c r="C595" s="1" t="s">
        <v>671</v>
      </c>
      <c r="D595" s="25">
        <v>48</v>
      </c>
      <c r="E595" s="1" t="s">
        <v>69</v>
      </c>
      <c r="F595" s="1">
        <v>0</v>
      </c>
    </row>
    <row r="596" spans="1:6" x14ac:dyDescent="0.25">
      <c r="A596" s="1">
        <v>884</v>
      </c>
      <c r="B596" s="8" t="s">
        <v>950</v>
      </c>
      <c r="C596" s="1" t="s">
        <v>671</v>
      </c>
      <c r="D596" s="25">
        <v>17</v>
      </c>
      <c r="E596" s="1" t="s">
        <v>69</v>
      </c>
      <c r="F596" s="1">
        <v>0</v>
      </c>
    </row>
    <row r="597" spans="1:6" x14ac:dyDescent="0.25">
      <c r="A597" s="1">
        <v>885</v>
      </c>
      <c r="B597" s="8" t="s">
        <v>951</v>
      </c>
      <c r="C597" s="1" t="s">
        <v>671</v>
      </c>
      <c r="E597" s="1" t="s">
        <v>66</v>
      </c>
      <c r="F597" s="1">
        <v>1</v>
      </c>
    </row>
    <row r="598" spans="1:6" x14ac:dyDescent="0.25">
      <c r="A598" s="1">
        <v>463</v>
      </c>
      <c r="B598" s="8" t="s">
        <v>530</v>
      </c>
      <c r="C598" s="1" t="s">
        <v>390</v>
      </c>
      <c r="D598" s="25">
        <v>23</v>
      </c>
      <c r="E598" s="1" t="s">
        <v>66</v>
      </c>
      <c r="F598" s="1">
        <v>1</v>
      </c>
    </row>
    <row r="599" spans="1:6" x14ac:dyDescent="0.25">
      <c r="A599" s="1">
        <v>886</v>
      </c>
      <c r="B599" s="8" t="s">
        <v>952</v>
      </c>
      <c r="C599" s="1" t="s">
        <v>671</v>
      </c>
      <c r="E599" s="1" t="s">
        <v>69</v>
      </c>
      <c r="F599" s="1">
        <v>0</v>
      </c>
    </row>
    <row r="600" spans="1:6" x14ac:dyDescent="0.25">
      <c r="A600" s="1">
        <v>887</v>
      </c>
      <c r="B600" s="8" t="s">
        <v>953</v>
      </c>
      <c r="C600" s="1" t="s">
        <v>671</v>
      </c>
      <c r="D600" s="25">
        <v>34</v>
      </c>
      <c r="E600" s="1" t="s">
        <v>69</v>
      </c>
      <c r="F600" s="1">
        <v>0</v>
      </c>
    </row>
    <row r="601" spans="1:6" x14ac:dyDescent="0.25">
      <c r="A601" s="1">
        <v>888</v>
      </c>
      <c r="B601" s="8" t="s">
        <v>954</v>
      </c>
      <c r="C601" s="1" t="s">
        <v>671</v>
      </c>
      <c r="D601" s="25">
        <v>22</v>
      </c>
      <c r="E601" s="1" t="s">
        <v>69</v>
      </c>
      <c r="F601" s="1">
        <v>0</v>
      </c>
    </row>
    <row r="602" spans="1:6" x14ac:dyDescent="0.25">
      <c r="A602" s="1">
        <v>889</v>
      </c>
      <c r="B602" s="8" t="s">
        <v>955</v>
      </c>
      <c r="C602" s="1" t="s">
        <v>671</v>
      </c>
      <c r="D602" s="25">
        <v>33</v>
      </c>
      <c r="E602" s="1" t="s">
        <v>69</v>
      </c>
      <c r="F602" s="1">
        <v>0</v>
      </c>
    </row>
    <row r="603" spans="1:6" x14ac:dyDescent="0.25">
      <c r="A603" s="1">
        <v>890</v>
      </c>
      <c r="B603" s="8" t="s">
        <v>956</v>
      </c>
      <c r="C603" s="1" t="s">
        <v>671</v>
      </c>
      <c r="D603" s="25">
        <v>32</v>
      </c>
      <c r="E603" s="1" t="s">
        <v>69</v>
      </c>
      <c r="F603" s="1">
        <v>1</v>
      </c>
    </row>
    <row r="604" spans="1:6" x14ac:dyDescent="0.25">
      <c r="A604" s="1">
        <v>891</v>
      </c>
      <c r="B604" s="8" t="s">
        <v>957</v>
      </c>
      <c r="C604" s="1" t="s">
        <v>671</v>
      </c>
      <c r="D604" s="25">
        <v>29</v>
      </c>
      <c r="E604" s="1" t="s">
        <v>69</v>
      </c>
      <c r="F604" s="1">
        <v>0</v>
      </c>
    </row>
    <row r="605" spans="1:6" x14ac:dyDescent="0.25">
      <c r="A605" s="1">
        <v>892</v>
      </c>
      <c r="B605" s="8" t="s">
        <v>958</v>
      </c>
      <c r="C605" s="1" t="s">
        <v>671</v>
      </c>
      <c r="D605" s="25">
        <v>26</v>
      </c>
      <c r="E605" s="1" t="s">
        <v>69</v>
      </c>
      <c r="F605" s="1">
        <v>1</v>
      </c>
    </row>
    <row r="606" spans="1:6" x14ac:dyDescent="0.25">
      <c r="A606" s="1">
        <v>896</v>
      </c>
      <c r="B606" s="8" t="s">
        <v>962</v>
      </c>
      <c r="C606" s="1" t="s">
        <v>671</v>
      </c>
      <c r="D606" s="25">
        <v>4</v>
      </c>
      <c r="E606" s="1" t="s">
        <v>69</v>
      </c>
      <c r="F606" s="1">
        <v>1</v>
      </c>
    </row>
    <row r="607" spans="1:6" x14ac:dyDescent="0.25">
      <c r="A607" s="1">
        <v>894</v>
      </c>
      <c r="B607" s="8" t="s">
        <v>960</v>
      </c>
      <c r="C607" s="1" t="s">
        <v>671</v>
      </c>
      <c r="D607" s="25">
        <v>1</v>
      </c>
      <c r="E607" s="1" t="s">
        <v>66</v>
      </c>
      <c r="F607" s="1">
        <v>1</v>
      </c>
    </row>
    <row r="608" spans="1:6" x14ac:dyDescent="0.25">
      <c r="A608" s="1">
        <v>893</v>
      </c>
      <c r="B608" s="8" t="s">
        <v>959</v>
      </c>
      <c r="C608" s="1" t="s">
        <v>671</v>
      </c>
      <c r="D608" s="25">
        <v>49</v>
      </c>
      <c r="E608" s="1" t="s">
        <v>69</v>
      </c>
      <c r="F608" s="1">
        <v>0</v>
      </c>
    </row>
    <row r="609" spans="1:6" x14ac:dyDescent="0.25">
      <c r="A609" s="1">
        <v>895</v>
      </c>
      <c r="B609" s="8" t="s">
        <v>961</v>
      </c>
      <c r="C609" s="1" t="s">
        <v>671</v>
      </c>
      <c r="D609" s="25">
        <v>33</v>
      </c>
      <c r="E609" s="1" t="s">
        <v>69</v>
      </c>
      <c r="F609" s="1">
        <v>0</v>
      </c>
    </row>
    <row r="610" spans="1:6" x14ac:dyDescent="0.25">
      <c r="A610" s="1">
        <v>898</v>
      </c>
      <c r="B610" s="8" t="s">
        <v>964</v>
      </c>
      <c r="C610" s="1" t="s">
        <v>671</v>
      </c>
      <c r="D610" s="25">
        <v>19</v>
      </c>
      <c r="E610" s="1" t="s">
        <v>69</v>
      </c>
      <c r="F610" s="1">
        <v>0</v>
      </c>
    </row>
    <row r="611" spans="1:6" x14ac:dyDescent="0.25">
      <c r="A611" s="1">
        <v>897</v>
      </c>
      <c r="B611" s="8" t="s">
        <v>963</v>
      </c>
      <c r="C611" s="1" t="s">
        <v>671</v>
      </c>
      <c r="D611" s="25">
        <v>24</v>
      </c>
      <c r="E611" s="1" t="s">
        <v>66</v>
      </c>
      <c r="F611" s="1">
        <v>0</v>
      </c>
    </row>
    <row r="612" spans="1:6" x14ac:dyDescent="0.25">
      <c r="A612" s="1">
        <v>902</v>
      </c>
      <c r="B612" s="8" t="s">
        <v>968</v>
      </c>
      <c r="C612" s="1" t="s">
        <v>671</v>
      </c>
      <c r="E612" s="1" t="s">
        <v>69</v>
      </c>
      <c r="F612" s="1">
        <v>0</v>
      </c>
    </row>
    <row r="613" spans="1:6" x14ac:dyDescent="0.25">
      <c r="A613" s="1">
        <v>901</v>
      </c>
      <c r="B613" s="8" t="s">
        <v>967</v>
      </c>
      <c r="C613" s="1" t="s">
        <v>671</v>
      </c>
      <c r="E613" s="1" t="s">
        <v>66</v>
      </c>
      <c r="F613" s="1">
        <v>0</v>
      </c>
    </row>
    <row r="614" spans="1:6" x14ac:dyDescent="0.25">
      <c r="A614" s="1">
        <v>899</v>
      </c>
      <c r="B614" s="8" t="s">
        <v>965</v>
      </c>
      <c r="C614" s="1" t="s">
        <v>671</v>
      </c>
      <c r="E614" s="1" t="s">
        <v>69</v>
      </c>
      <c r="F614" s="1">
        <v>0</v>
      </c>
    </row>
    <row r="615" spans="1:6" x14ac:dyDescent="0.25">
      <c r="A615" s="1">
        <v>900</v>
      </c>
      <c r="B615" s="8" t="s">
        <v>966</v>
      </c>
      <c r="C615" s="1" t="s">
        <v>671</v>
      </c>
      <c r="E615" s="1" t="s">
        <v>66</v>
      </c>
      <c r="F615" s="1">
        <v>0</v>
      </c>
    </row>
    <row r="616" spans="1:6" x14ac:dyDescent="0.25">
      <c r="A616" s="1">
        <v>152</v>
      </c>
      <c r="B616" s="8" t="s">
        <v>218</v>
      </c>
      <c r="C616" s="1" t="s">
        <v>65</v>
      </c>
      <c r="D616" s="25">
        <v>46</v>
      </c>
      <c r="E616" s="1" t="s">
        <v>69</v>
      </c>
      <c r="F616" s="1">
        <v>0</v>
      </c>
    </row>
    <row r="617" spans="1:6" x14ac:dyDescent="0.25">
      <c r="A617" s="1">
        <v>903</v>
      </c>
      <c r="B617" s="8" t="s">
        <v>969</v>
      </c>
      <c r="C617" s="1" t="s">
        <v>671</v>
      </c>
      <c r="E617" s="1" t="s">
        <v>69</v>
      </c>
      <c r="F617" s="1">
        <v>0</v>
      </c>
    </row>
    <row r="618" spans="1:6" x14ac:dyDescent="0.25">
      <c r="A618" s="1">
        <v>904</v>
      </c>
      <c r="B618" s="8" t="s">
        <v>970</v>
      </c>
      <c r="C618" s="1" t="s">
        <v>671</v>
      </c>
      <c r="D618" s="25">
        <v>32</v>
      </c>
      <c r="E618" s="1" t="s">
        <v>69</v>
      </c>
      <c r="F618" s="1">
        <v>1</v>
      </c>
    </row>
    <row r="619" spans="1:6" x14ac:dyDescent="0.25">
      <c r="A619" s="1">
        <v>905</v>
      </c>
      <c r="B619" s="8" t="s">
        <v>971</v>
      </c>
      <c r="C619" s="1" t="s">
        <v>671</v>
      </c>
      <c r="D619" s="25">
        <v>27</v>
      </c>
      <c r="E619" s="1" t="s">
        <v>69</v>
      </c>
      <c r="F619" s="1">
        <v>0</v>
      </c>
    </row>
    <row r="620" spans="1:6" x14ac:dyDescent="0.25">
      <c r="A620" s="1">
        <v>153</v>
      </c>
      <c r="B620" s="8" t="s">
        <v>219</v>
      </c>
      <c r="C620" s="1" t="s">
        <v>65</v>
      </c>
      <c r="E620" s="1" t="s">
        <v>69</v>
      </c>
      <c r="F620" s="1">
        <v>0</v>
      </c>
    </row>
    <row r="621" spans="1:6" x14ac:dyDescent="0.25">
      <c r="A621" s="1">
        <v>906</v>
      </c>
      <c r="B621" s="8" t="s">
        <v>972</v>
      </c>
      <c r="C621" s="1" t="s">
        <v>671</v>
      </c>
      <c r="D621" s="25">
        <v>21</v>
      </c>
      <c r="E621" s="1" t="s">
        <v>66</v>
      </c>
      <c r="F621" s="1">
        <v>0</v>
      </c>
    </row>
    <row r="622" spans="1:6" x14ac:dyDescent="0.25">
      <c r="A622" s="1">
        <v>908</v>
      </c>
      <c r="B622" s="8" t="s">
        <v>974</v>
      </c>
      <c r="C622" s="1" t="s">
        <v>671</v>
      </c>
      <c r="D622" s="25">
        <v>20</v>
      </c>
      <c r="E622" s="1" t="s">
        <v>66</v>
      </c>
      <c r="F622" s="1">
        <v>0</v>
      </c>
    </row>
    <row r="623" spans="1:6" x14ac:dyDescent="0.25">
      <c r="A623" s="1">
        <v>907</v>
      </c>
      <c r="B623" s="8" t="s">
        <v>973</v>
      </c>
      <c r="C623" s="1" t="s">
        <v>671</v>
      </c>
      <c r="D623" s="25">
        <v>32</v>
      </c>
      <c r="E623" s="1" t="s">
        <v>69</v>
      </c>
      <c r="F623" s="1">
        <v>1</v>
      </c>
    </row>
    <row r="624" spans="1:6" x14ac:dyDescent="0.25">
      <c r="A624" s="1">
        <v>909</v>
      </c>
      <c r="B624" s="8" t="s">
        <v>975</v>
      </c>
      <c r="C624" s="1" t="s">
        <v>671</v>
      </c>
      <c r="D624" s="25">
        <v>17</v>
      </c>
      <c r="E624" s="1" t="s">
        <v>69</v>
      </c>
      <c r="F624" s="1">
        <v>0</v>
      </c>
    </row>
    <row r="625" spans="1:6" x14ac:dyDescent="0.25">
      <c r="A625" s="1">
        <v>910</v>
      </c>
      <c r="B625" s="8" t="s">
        <v>976</v>
      </c>
      <c r="C625" s="1" t="s">
        <v>671</v>
      </c>
      <c r="D625" s="25">
        <v>21</v>
      </c>
      <c r="E625" s="1" t="s">
        <v>69</v>
      </c>
      <c r="F625" s="1">
        <v>0</v>
      </c>
    </row>
    <row r="626" spans="1:6" x14ac:dyDescent="0.25">
      <c r="A626" s="1">
        <v>464</v>
      </c>
      <c r="B626" s="8" t="s">
        <v>531</v>
      </c>
      <c r="C626" s="1" t="s">
        <v>390</v>
      </c>
      <c r="D626" s="25">
        <v>34</v>
      </c>
      <c r="E626" s="1" t="s">
        <v>69</v>
      </c>
      <c r="F626" s="1">
        <v>0</v>
      </c>
    </row>
    <row r="627" spans="1:6" x14ac:dyDescent="0.25">
      <c r="A627" s="1">
        <v>465</v>
      </c>
      <c r="B627" s="8" t="s">
        <v>532</v>
      </c>
      <c r="C627" s="1" t="s">
        <v>390</v>
      </c>
      <c r="E627" s="1" t="s">
        <v>66</v>
      </c>
      <c r="F627" s="1">
        <v>1</v>
      </c>
    </row>
    <row r="628" spans="1:6" x14ac:dyDescent="0.25">
      <c r="A628" s="1">
        <v>911</v>
      </c>
      <c r="B628" s="8" t="s">
        <v>977</v>
      </c>
      <c r="C628" s="1" t="s">
        <v>671</v>
      </c>
      <c r="D628" s="25">
        <v>30</v>
      </c>
      <c r="E628" s="1" t="s">
        <v>69</v>
      </c>
      <c r="F628" s="1">
        <v>0</v>
      </c>
    </row>
    <row r="629" spans="1:6" x14ac:dyDescent="0.25">
      <c r="A629" s="1">
        <v>912</v>
      </c>
      <c r="B629" s="8" t="s">
        <v>978</v>
      </c>
      <c r="C629" s="1" t="s">
        <v>671</v>
      </c>
      <c r="D629" s="25">
        <v>21</v>
      </c>
      <c r="E629" s="1" t="s">
        <v>69</v>
      </c>
      <c r="F629" s="1">
        <v>1</v>
      </c>
    </row>
    <row r="630" spans="1:6" x14ac:dyDescent="0.25">
      <c r="A630" s="1">
        <v>913</v>
      </c>
      <c r="B630" s="8" t="s">
        <v>979</v>
      </c>
      <c r="C630" s="1" t="s">
        <v>671</v>
      </c>
      <c r="D630" s="25">
        <v>23</v>
      </c>
      <c r="E630" s="1" t="s">
        <v>69</v>
      </c>
      <c r="F630" s="1">
        <v>0</v>
      </c>
    </row>
    <row r="631" spans="1:6" x14ac:dyDescent="0.25">
      <c r="A631" s="1">
        <v>914</v>
      </c>
      <c r="B631" s="8" t="s">
        <v>980</v>
      </c>
      <c r="C631" s="1" t="s">
        <v>671</v>
      </c>
      <c r="D631" s="25">
        <v>22</v>
      </c>
      <c r="E631" s="1" t="s">
        <v>69</v>
      </c>
      <c r="F631" s="1">
        <v>0</v>
      </c>
    </row>
    <row r="632" spans="1:6" x14ac:dyDescent="0.25">
      <c r="A632" s="1">
        <v>466</v>
      </c>
      <c r="B632" s="8" t="s">
        <v>533</v>
      </c>
      <c r="C632" s="1" t="s">
        <v>390</v>
      </c>
      <c r="D632" s="25">
        <v>22</v>
      </c>
      <c r="E632" s="1" t="s">
        <v>66</v>
      </c>
      <c r="F632" s="1">
        <v>0</v>
      </c>
    </row>
    <row r="633" spans="1:6" x14ac:dyDescent="0.25">
      <c r="A633" s="1">
        <v>915</v>
      </c>
      <c r="B633" s="8" t="s">
        <v>981</v>
      </c>
      <c r="C633" s="1" t="s">
        <v>671</v>
      </c>
      <c r="D633" s="25">
        <v>4</v>
      </c>
      <c r="E633" s="1" t="s">
        <v>66</v>
      </c>
      <c r="F633" s="1">
        <v>1</v>
      </c>
    </row>
    <row r="634" spans="1:6" x14ac:dyDescent="0.25">
      <c r="A634" s="1">
        <v>916</v>
      </c>
      <c r="B634" s="8" t="s">
        <v>982</v>
      </c>
      <c r="C634" s="1" t="s">
        <v>671</v>
      </c>
      <c r="D634" s="25">
        <v>39</v>
      </c>
      <c r="E634" s="1" t="s">
        <v>69</v>
      </c>
      <c r="F634" s="1">
        <v>0</v>
      </c>
    </row>
    <row r="635" spans="1:6" x14ac:dyDescent="0.25">
      <c r="A635" s="1">
        <v>917</v>
      </c>
      <c r="B635" s="8" t="s">
        <v>983</v>
      </c>
      <c r="C635" s="1" t="s">
        <v>671</v>
      </c>
      <c r="E635" s="1" t="s">
        <v>69</v>
      </c>
      <c r="F635" s="1">
        <v>0</v>
      </c>
    </row>
    <row r="636" spans="1:6" x14ac:dyDescent="0.25">
      <c r="A636" s="1">
        <v>468</v>
      </c>
      <c r="B636" s="8" t="s">
        <v>535</v>
      </c>
      <c r="C636" s="1" t="s">
        <v>390</v>
      </c>
      <c r="E636" s="1" t="s">
        <v>66</v>
      </c>
      <c r="F636" s="1">
        <v>1</v>
      </c>
    </row>
    <row r="637" spans="1:6" x14ac:dyDescent="0.25">
      <c r="A637" s="1">
        <v>918</v>
      </c>
      <c r="B637" s="8" t="s">
        <v>984</v>
      </c>
      <c r="C637" s="1" t="s">
        <v>671</v>
      </c>
      <c r="D637" s="25">
        <v>20</v>
      </c>
      <c r="E637" s="1" t="s">
        <v>69</v>
      </c>
      <c r="F637" s="1">
        <v>0</v>
      </c>
    </row>
    <row r="638" spans="1:6" x14ac:dyDescent="0.25">
      <c r="A638" s="1">
        <v>467</v>
      </c>
      <c r="B638" s="8" t="s">
        <v>534</v>
      </c>
      <c r="C638" s="1" t="s">
        <v>390</v>
      </c>
      <c r="E638" s="1" t="s">
        <v>69</v>
      </c>
      <c r="F638" s="1">
        <v>0</v>
      </c>
    </row>
    <row r="639" spans="1:6" x14ac:dyDescent="0.25">
      <c r="A639" s="1">
        <v>919</v>
      </c>
      <c r="B639" s="8" t="s">
        <v>985</v>
      </c>
      <c r="C639" s="1" t="s">
        <v>671</v>
      </c>
      <c r="E639" s="1" t="s">
        <v>69</v>
      </c>
      <c r="F639" s="1">
        <v>0</v>
      </c>
    </row>
    <row r="640" spans="1:6" x14ac:dyDescent="0.25">
      <c r="A640" s="1">
        <v>310</v>
      </c>
      <c r="B640" s="8" t="s">
        <v>376</v>
      </c>
      <c r="C640" s="1" t="s">
        <v>65</v>
      </c>
      <c r="D640" s="25">
        <v>32</v>
      </c>
      <c r="E640" s="1" t="s">
        <v>69</v>
      </c>
      <c r="F640" s="1">
        <v>0</v>
      </c>
    </row>
    <row r="641" spans="1:6" x14ac:dyDescent="0.25">
      <c r="A641" s="1">
        <v>920</v>
      </c>
      <c r="B641" s="8" t="s">
        <v>986</v>
      </c>
      <c r="C641" s="1" t="s">
        <v>671</v>
      </c>
      <c r="E641" s="1" t="s">
        <v>69</v>
      </c>
      <c r="F641" s="1">
        <v>0</v>
      </c>
    </row>
    <row r="642" spans="1:6" x14ac:dyDescent="0.25">
      <c r="A642" s="1">
        <v>921</v>
      </c>
      <c r="B642" s="8" t="s">
        <v>987</v>
      </c>
      <c r="C642" s="1" t="s">
        <v>671</v>
      </c>
      <c r="D642" s="25">
        <v>21</v>
      </c>
      <c r="E642" s="1" t="s">
        <v>66</v>
      </c>
      <c r="F642" s="1">
        <v>1</v>
      </c>
    </row>
    <row r="643" spans="1:6" x14ac:dyDescent="0.25">
      <c r="A643" s="1">
        <v>924</v>
      </c>
      <c r="B643" s="8" t="s">
        <v>989</v>
      </c>
      <c r="C643" s="1" t="s">
        <v>671</v>
      </c>
      <c r="D643" s="25">
        <v>21</v>
      </c>
      <c r="E643" s="1" t="s">
        <v>66</v>
      </c>
      <c r="F643" s="1">
        <v>1</v>
      </c>
    </row>
    <row r="644" spans="1:6" x14ac:dyDescent="0.25">
      <c r="A644" s="1">
        <v>923</v>
      </c>
      <c r="B644" s="8" t="s">
        <v>988</v>
      </c>
      <c r="C644" s="1" t="s">
        <v>671</v>
      </c>
      <c r="D644" s="25">
        <v>42</v>
      </c>
      <c r="E644" s="1" t="s">
        <v>69</v>
      </c>
      <c r="F644" s="1">
        <v>0</v>
      </c>
    </row>
    <row r="645" spans="1:6" x14ac:dyDescent="0.25">
      <c r="A645" s="1">
        <v>922</v>
      </c>
      <c r="B645" s="8" t="s">
        <v>988</v>
      </c>
      <c r="C645" s="1" t="s">
        <v>671</v>
      </c>
      <c r="D645" s="25">
        <v>44</v>
      </c>
      <c r="E645" s="1" t="s">
        <v>69</v>
      </c>
      <c r="F645" s="1">
        <v>0</v>
      </c>
    </row>
    <row r="646" spans="1:6" x14ac:dyDescent="0.25">
      <c r="A646" s="1">
        <v>469</v>
      </c>
      <c r="B646" s="8" t="s">
        <v>536</v>
      </c>
      <c r="C646" s="1" t="s">
        <v>390</v>
      </c>
      <c r="D646" s="25">
        <v>45</v>
      </c>
      <c r="E646" s="1" t="s">
        <v>66</v>
      </c>
      <c r="F646" s="1">
        <v>1</v>
      </c>
    </row>
    <row r="647" spans="1:6" x14ac:dyDescent="0.25">
      <c r="A647" s="1">
        <v>311</v>
      </c>
      <c r="B647" s="8" t="s">
        <v>377</v>
      </c>
      <c r="C647" s="1" t="s">
        <v>65</v>
      </c>
      <c r="E647" s="1" t="s">
        <v>66</v>
      </c>
      <c r="F647" s="1">
        <v>1</v>
      </c>
    </row>
    <row r="648" spans="1:6" x14ac:dyDescent="0.25">
      <c r="A648" s="1">
        <v>925</v>
      </c>
      <c r="B648" s="8" t="s">
        <v>990</v>
      </c>
      <c r="C648" s="1" t="s">
        <v>671</v>
      </c>
      <c r="D648" s="25">
        <v>24</v>
      </c>
      <c r="E648" s="1" t="s">
        <v>69</v>
      </c>
      <c r="F648" s="1">
        <v>0</v>
      </c>
    </row>
    <row r="649" spans="1:6" x14ac:dyDescent="0.25">
      <c r="A649" s="1">
        <v>154</v>
      </c>
      <c r="B649" s="8" t="s">
        <v>220</v>
      </c>
      <c r="C649" s="1" t="s">
        <v>65</v>
      </c>
      <c r="D649" s="25">
        <v>58</v>
      </c>
      <c r="E649" s="1" t="s">
        <v>69</v>
      </c>
      <c r="F649" s="1">
        <v>0</v>
      </c>
    </row>
    <row r="650" spans="1:6" x14ac:dyDescent="0.25">
      <c r="A650" s="1">
        <v>155</v>
      </c>
      <c r="B650" s="8" t="s">
        <v>221</v>
      </c>
      <c r="C650" s="1" t="s">
        <v>65</v>
      </c>
      <c r="D650" s="25">
        <v>41</v>
      </c>
      <c r="E650" s="1" t="s">
        <v>69</v>
      </c>
      <c r="F650" s="1">
        <v>0</v>
      </c>
    </row>
    <row r="651" spans="1:6" x14ac:dyDescent="0.25">
      <c r="A651" s="1">
        <v>156</v>
      </c>
      <c r="B651" s="8" t="s">
        <v>222</v>
      </c>
      <c r="C651" s="1" t="s">
        <v>65</v>
      </c>
      <c r="E651" s="1" t="s">
        <v>66</v>
      </c>
      <c r="F651" s="1">
        <v>1</v>
      </c>
    </row>
    <row r="652" spans="1:6" x14ac:dyDescent="0.25">
      <c r="A652" s="1">
        <v>926</v>
      </c>
      <c r="B652" s="8" t="s">
        <v>991</v>
      </c>
      <c r="C652" s="1" t="s">
        <v>671</v>
      </c>
      <c r="E652" s="1" t="s">
        <v>69</v>
      </c>
      <c r="F652" s="1">
        <v>0</v>
      </c>
    </row>
    <row r="653" spans="1:6" x14ac:dyDescent="0.25">
      <c r="A653" s="1">
        <v>928</v>
      </c>
      <c r="B653" s="8" t="s">
        <v>993</v>
      </c>
      <c r="C653" s="1" t="s">
        <v>671</v>
      </c>
      <c r="E653" s="1" t="s">
        <v>69</v>
      </c>
      <c r="F653" s="1">
        <v>0</v>
      </c>
    </row>
    <row r="654" spans="1:6" x14ac:dyDescent="0.25">
      <c r="A654" s="1">
        <v>927</v>
      </c>
      <c r="B654" s="8" t="s">
        <v>992</v>
      </c>
      <c r="C654" s="1" t="s">
        <v>671</v>
      </c>
      <c r="E654" s="1" t="s">
        <v>66</v>
      </c>
      <c r="F654" s="1">
        <v>0</v>
      </c>
    </row>
    <row r="655" spans="1:6" x14ac:dyDescent="0.25">
      <c r="A655" s="1">
        <v>929</v>
      </c>
      <c r="B655" s="8" t="s">
        <v>994</v>
      </c>
      <c r="C655" s="1" t="s">
        <v>671</v>
      </c>
      <c r="D655" s="25">
        <v>25</v>
      </c>
      <c r="E655" s="1" t="s">
        <v>69</v>
      </c>
      <c r="F655" s="1">
        <v>0</v>
      </c>
    </row>
    <row r="656" spans="1:6" x14ac:dyDescent="0.25">
      <c r="A656" s="1">
        <v>930</v>
      </c>
      <c r="B656" s="8" t="s">
        <v>995</v>
      </c>
      <c r="C656" s="1" t="s">
        <v>671</v>
      </c>
      <c r="D656" s="25">
        <v>22</v>
      </c>
      <c r="E656" s="1" t="s">
        <v>69</v>
      </c>
      <c r="F656" s="1">
        <v>0</v>
      </c>
    </row>
    <row r="657" spans="1:6" x14ac:dyDescent="0.25">
      <c r="A657" s="1">
        <v>931</v>
      </c>
      <c r="B657" s="8" t="s">
        <v>996</v>
      </c>
      <c r="C657" s="1" t="s">
        <v>671</v>
      </c>
      <c r="D657" s="25">
        <v>22</v>
      </c>
      <c r="E657" s="1" t="s">
        <v>69</v>
      </c>
      <c r="F657" s="1">
        <v>0</v>
      </c>
    </row>
    <row r="658" spans="1:6" x14ac:dyDescent="0.25">
      <c r="A658" s="1">
        <v>157</v>
      </c>
      <c r="B658" s="8" t="s">
        <v>223</v>
      </c>
      <c r="C658" s="1" t="s">
        <v>65</v>
      </c>
      <c r="D658" s="25">
        <v>42</v>
      </c>
      <c r="E658" s="1" t="s">
        <v>69</v>
      </c>
      <c r="F658" s="1">
        <v>1</v>
      </c>
    </row>
    <row r="659" spans="1:6" x14ac:dyDescent="0.25">
      <c r="A659" s="1">
        <v>158</v>
      </c>
      <c r="B659" s="8" t="s">
        <v>224</v>
      </c>
      <c r="C659" s="1" t="s">
        <v>65</v>
      </c>
      <c r="D659" s="25">
        <v>40</v>
      </c>
      <c r="E659" s="1" t="s">
        <v>66</v>
      </c>
      <c r="F659" s="1">
        <v>1</v>
      </c>
    </row>
    <row r="660" spans="1:6" x14ac:dyDescent="0.25">
      <c r="A660" s="1">
        <v>934</v>
      </c>
      <c r="B660" s="8" t="s">
        <v>999</v>
      </c>
      <c r="C660" s="1" t="s">
        <v>671</v>
      </c>
      <c r="D660" s="25">
        <v>4</v>
      </c>
      <c r="E660" s="1" t="s">
        <v>66</v>
      </c>
      <c r="F660" s="1">
        <v>1</v>
      </c>
    </row>
    <row r="661" spans="1:6" x14ac:dyDescent="0.25">
      <c r="A661" s="1">
        <v>935</v>
      </c>
      <c r="B661" s="8" t="s">
        <v>1000</v>
      </c>
      <c r="C661" s="1" t="s">
        <v>671</v>
      </c>
      <c r="D661" s="25">
        <v>22</v>
      </c>
      <c r="E661" s="1" t="s">
        <v>66</v>
      </c>
      <c r="F661" s="1">
        <v>0</v>
      </c>
    </row>
    <row r="662" spans="1:6" x14ac:dyDescent="0.25">
      <c r="A662" s="1">
        <v>932</v>
      </c>
      <c r="B662" s="8" t="s">
        <v>997</v>
      </c>
      <c r="C662" s="1" t="s">
        <v>671</v>
      </c>
      <c r="D662" s="25">
        <v>39</v>
      </c>
      <c r="E662" s="1" t="s">
        <v>69</v>
      </c>
      <c r="F662" s="1">
        <v>1</v>
      </c>
    </row>
    <row r="663" spans="1:6" x14ac:dyDescent="0.25">
      <c r="A663" s="1">
        <v>936</v>
      </c>
      <c r="B663" s="8" t="s">
        <v>1001</v>
      </c>
      <c r="C663" s="1" t="s">
        <v>671</v>
      </c>
      <c r="D663" s="25">
        <v>26</v>
      </c>
      <c r="E663" s="1" t="s">
        <v>69</v>
      </c>
      <c r="F663" s="1">
        <v>0</v>
      </c>
    </row>
    <row r="664" spans="1:6" x14ac:dyDescent="0.25">
      <c r="A664" s="1">
        <v>933</v>
      </c>
      <c r="B664" s="8" t="s">
        <v>998</v>
      </c>
      <c r="C664" s="1" t="s">
        <v>671</v>
      </c>
      <c r="D664" s="25">
        <v>26</v>
      </c>
      <c r="E664" s="1" t="s">
        <v>66</v>
      </c>
      <c r="F664" s="1">
        <v>0</v>
      </c>
    </row>
    <row r="665" spans="1:6" x14ac:dyDescent="0.25">
      <c r="A665" s="1">
        <v>470</v>
      </c>
      <c r="B665" s="8" t="s">
        <v>537</v>
      </c>
      <c r="C665" s="1" t="s">
        <v>390</v>
      </c>
      <c r="E665" s="1" t="s">
        <v>69</v>
      </c>
      <c r="F665" s="1">
        <v>0</v>
      </c>
    </row>
    <row r="666" spans="1:6" x14ac:dyDescent="0.25">
      <c r="A666" s="1">
        <v>159</v>
      </c>
      <c r="B666" s="8" t="s">
        <v>225</v>
      </c>
      <c r="C666" s="1" t="s">
        <v>65</v>
      </c>
      <c r="E666" s="1" t="s">
        <v>69</v>
      </c>
      <c r="F666" s="1">
        <v>0</v>
      </c>
    </row>
    <row r="667" spans="1:6" x14ac:dyDescent="0.25">
      <c r="A667" s="1">
        <v>937</v>
      </c>
      <c r="B667" s="8" t="s">
        <v>1002</v>
      </c>
      <c r="C667" s="1" t="s">
        <v>671</v>
      </c>
      <c r="D667" s="25">
        <v>1.5</v>
      </c>
      <c r="E667" s="1" t="s">
        <v>66</v>
      </c>
      <c r="F667" s="1">
        <v>0</v>
      </c>
    </row>
    <row r="668" spans="1:6" x14ac:dyDescent="0.25">
      <c r="A668" s="1">
        <v>939</v>
      </c>
      <c r="B668" s="8" t="s">
        <v>1004</v>
      </c>
      <c r="C668" s="1" t="s">
        <v>671</v>
      </c>
      <c r="D668" s="25">
        <v>18</v>
      </c>
      <c r="E668" s="1" t="s">
        <v>69</v>
      </c>
      <c r="F668" s="1">
        <v>0</v>
      </c>
    </row>
    <row r="669" spans="1:6" x14ac:dyDescent="0.25">
      <c r="A669" s="1">
        <v>938</v>
      </c>
      <c r="B669" s="8" t="s">
        <v>1003</v>
      </c>
      <c r="C669" s="1" t="s">
        <v>671</v>
      </c>
      <c r="D669" s="25">
        <v>36</v>
      </c>
      <c r="E669" s="1" t="s">
        <v>66</v>
      </c>
      <c r="F669" s="1">
        <v>0</v>
      </c>
    </row>
    <row r="670" spans="1:6" x14ac:dyDescent="0.25">
      <c r="A670" s="1">
        <v>471</v>
      </c>
      <c r="B670" s="8" t="s">
        <v>538</v>
      </c>
      <c r="C670" s="1" t="s">
        <v>390</v>
      </c>
      <c r="E670" s="1" t="s">
        <v>69</v>
      </c>
      <c r="F670" s="1">
        <v>0</v>
      </c>
    </row>
    <row r="671" spans="1:6" x14ac:dyDescent="0.25">
      <c r="A671" s="1">
        <v>940</v>
      </c>
      <c r="B671" s="8" t="s">
        <v>1005</v>
      </c>
      <c r="C671" s="1" t="s">
        <v>671</v>
      </c>
      <c r="E671" s="1" t="s">
        <v>69</v>
      </c>
      <c r="F671" s="1">
        <v>0</v>
      </c>
    </row>
    <row r="672" spans="1:6" x14ac:dyDescent="0.25">
      <c r="A672" s="1">
        <v>941</v>
      </c>
      <c r="B672" s="8" t="s">
        <v>1006</v>
      </c>
      <c r="C672" s="1" t="s">
        <v>671</v>
      </c>
      <c r="D672" s="25">
        <v>25</v>
      </c>
      <c r="E672" s="1" t="s">
        <v>69</v>
      </c>
      <c r="F672" s="1">
        <v>1</v>
      </c>
    </row>
    <row r="673" spans="1:6" x14ac:dyDescent="0.25">
      <c r="A673" s="1">
        <v>472</v>
      </c>
      <c r="B673" s="8" t="s">
        <v>539</v>
      </c>
      <c r="C673" s="1" t="s">
        <v>390</v>
      </c>
      <c r="D673" s="25">
        <v>31</v>
      </c>
      <c r="E673" s="1" t="s">
        <v>69</v>
      </c>
      <c r="F673" s="1">
        <v>0</v>
      </c>
    </row>
    <row r="674" spans="1:6" x14ac:dyDescent="0.25">
      <c r="A674" s="1">
        <v>942</v>
      </c>
      <c r="B674" s="8" t="s">
        <v>1007</v>
      </c>
      <c r="C674" s="1" t="s">
        <v>671</v>
      </c>
      <c r="E674" s="1" t="s">
        <v>69</v>
      </c>
      <c r="F674" s="1">
        <v>0</v>
      </c>
    </row>
    <row r="675" spans="1:6" x14ac:dyDescent="0.25">
      <c r="A675" s="1">
        <v>474</v>
      </c>
      <c r="B675" s="8" t="s">
        <v>541</v>
      </c>
      <c r="C675" s="1" t="s">
        <v>390</v>
      </c>
      <c r="D675" s="25">
        <v>26</v>
      </c>
      <c r="E675" s="1" t="s">
        <v>66</v>
      </c>
      <c r="F675" s="1">
        <v>0</v>
      </c>
    </row>
    <row r="676" spans="1:6" x14ac:dyDescent="0.25">
      <c r="A676" s="1">
        <v>473</v>
      </c>
      <c r="B676" s="8" t="s">
        <v>540</v>
      </c>
      <c r="C676" s="1" t="s">
        <v>390</v>
      </c>
      <c r="D676" s="25">
        <v>30</v>
      </c>
      <c r="E676" s="1" t="s">
        <v>69</v>
      </c>
      <c r="F676" s="1">
        <v>0</v>
      </c>
    </row>
    <row r="677" spans="1:6" x14ac:dyDescent="0.25">
      <c r="A677" s="1">
        <v>943</v>
      </c>
      <c r="B677" s="8" t="s">
        <v>1008</v>
      </c>
      <c r="C677" s="1" t="s">
        <v>671</v>
      </c>
      <c r="D677" s="25">
        <v>37</v>
      </c>
      <c r="E677" s="1" t="s">
        <v>66</v>
      </c>
      <c r="F677" s="1">
        <v>0</v>
      </c>
    </row>
    <row r="678" spans="1:6" x14ac:dyDescent="0.25">
      <c r="A678" s="1">
        <v>944</v>
      </c>
      <c r="B678" s="8" t="s">
        <v>1009</v>
      </c>
      <c r="C678" s="1" t="s">
        <v>671</v>
      </c>
      <c r="E678" s="1" t="s">
        <v>69</v>
      </c>
      <c r="F678" s="1">
        <v>0</v>
      </c>
    </row>
    <row r="679" spans="1:6" x14ac:dyDescent="0.25">
      <c r="A679" s="1">
        <v>945</v>
      </c>
      <c r="B679" s="8" t="s">
        <v>1010</v>
      </c>
      <c r="C679" s="1" t="s">
        <v>671</v>
      </c>
      <c r="E679" s="1" t="s">
        <v>69</v>
      </c>
      <c r="F679" s="1">
        <v>1</v>
      </c>
    </row>
    <row r="680" spans="1:6" x14ac:dyDescent="0.25">
      <c r="A680" s="1">
        <v>946</v>
      </c>
      <c r="B680" s="8" t="s">
        <v>1011</v>
      </c>
      <c r="C680" s="1" t="s">
        <v>671</v>
      </c>
      <c r="E680" s="1" t="s">
        <v>69</v>
      </c>
      <c r="F680" s="1">
        <v>0</v>
      </c>
    </row>
    <row r="681" spans="1:6" x14ac:dyDescent="0.25">
      <c r="A681" s="1">
        <v>475</v>
      </c>
      <c r="B681" s="8" t="s">
        <v>542</v>
      </c>
      <c r="C681" s="1" t="s">
        <v>390</v>
      </c>
      <c r="E681" s="1" t="s">
        <v>69</v>
      </c>
      <c r="F681" s="1">
        <v>0</v>
      </c>
    </row>
    <row r="682" spans="1:6" x14ac:dyDescent="0.25">
      <c r="A682" s="1">
        <v>947</v>
      </c>
      <c r="B682" s="8" t="s">
        <v>1012</v>
      </c>
      <c r="C682" s="1" t="s">
        <v>671</v>
      </c>
      <c r="D682" s="25">
        <v>22</v>
      </c>
      <c r="E682" s="1" t="s">
        <v>66</v>
      </c>
      <c r="F682" s="1">
        <v>1</v>
      </c>
    </row>
    <row r="683" spans="1:6" x14ac:dyDescent="0.25">
      <c r="A683" s="1">
        <v>948</v>
      </c>
      <c r="B683" s="8" t="s">
        <v>1013</v>
      </c>
      <c r="C683" s="1" t="s">
        <v>671</v>
      </c>
      <c r="D683" s="25">
        <v>20</v>
      </c>
      <c r="E683" s="1" t="s">
        <v>69</v>
      </c>
      <c r="F683" s="1">
        <v>0</v>
      </c>
    </row>
    <row r="684" spans="1:6" x14ac:dyDescent="0.25">
      <c r="A684" s="1">
        <v>949</v>
      </c>
      <c r="B684" s="8" t="s">
        <v>1014</v>
      </c>
      <c r="C684" s="1" t="s">
        <v>671</v>
      </c>
      <c r="D684" s="25">
        <v>26</v>
      </c>
      <c r="E684" s="1" t="s">
        <v>69</v>
      </c>
      <c r="F684" s="1">
        <v>1</v>
      </c>
    </row>
    <row r="685" spans="1:6" x14ac:dyDescent="0.25">
      <c r="A685" s="1">
        <v>479</v>
      </c>
      <c r="B685" s="8" t="s">
        <v>546</v>
      </c>
      <c r="C685" s="1" t="s">
        <v>390</v>
      </c>
      <c r="D685" s="25">
        <v>1</v>
      </c>
      <c r="E685" s="1" t="s">
        <v>66</v>
      </c>
      <c r="F685" s="1">
        <v>1</v>
      </c>
    </row>
    <row r="686" spans="1:6" x14ac:dyDescent="0.25">
      <c r="A686" s="1">
        <v>480</v>
      </c>
      <c r="B686" s="8" t="s">
        <v>547</v>
      </c>
      <c r="C686" s="1" t="s">
        <v>390</v>
      </c>
      <c r="D686" s="25">
        <v>3</v>
      </c>
      <c r="E686" s="1" t="s">
        <v>66</v>
      </c>
      <c r="F686" s="1">
        <v>1</v>
      </c>
    </row>
    <row r="687" spans="1:6" x14ac:dyDescent="0.25">
      <c r="A687" s="1">
        <v>477</v>
      </c>
      <c r="B687" s="8" t="s">
        <v>544</v>
      </c>
      <c r="C687" s="1" t="s">
        <v>390</v>
      </c>
      <c r="D687" s="25">
        <v>26</v>
      </c>
      <c r="E687" s="1" t="s">
        <v>69</v>
      </c>
      <c r="F687" s="1">
        <v>0</v>
      </c>
    </row>
    <row r="688" spans="1:6" x14ac:dyDescent="0.25">
      <c r="A688" s="1">
        <v>478</v>
      </c>
      <c r="B688" s="8" t="s">
        <v>545</v>
      </c>
      <c r="C688" s="1" t="s">
        <v>390</v>
      </c>
      <c r="D688" s="25">
        <v>22</v>
      </c>
      <c r="E688" s="1" t="s">
        <v>66</v>
      </c>
      <c r="F688" s="1">
        <v>1</v>
      </c>
    </row>
    <row r="689" spans="1:6" x14ac:dyDescent="0.25">
      <c r="A689" s="1">
        <v>950</v>
      </c>
      <c r="B689" s="8" t="s">
        <v>1015</v>
      </c>
      <c r="C689" s="1" t="s">
        <v>671</v>
      </c>
      <c r="D689" s="25">
        <v>29</v>
      </c>
      <c r="E689" s="1" t="s">
        <v>69</v>
      </c>
      <c r="F689" s="1">
        <v>0</v>
      </c>
    </row>
    <row r="690" spans="1:6" x14ac:dyDescent="0.25">
      <c r="A690" s="1">
        <v>951</v>
      </c>
      <c r="B690" s="8" t="s">
        <v>1016</v>
      </c>
      <c r="C690" s="1" t="s">
        <v>671</v>
      </c>
      <c r="D690" s="25">
        <v>29</v>
      </c>
      <c r="E690" s="1" t="s">
        <v>69</v>
      </c>
      <c r="F690" s="1">
        <v>0</v>
      </c>
    </row>
    <row r="691" spans="1:6" x14ac:dyDescent="0.25">
      <c r="A691" s="1">
        <v>952</v>
      </c>
      <c r="B691" s="8" t="s">
        <v>1017</v>
      </c>
      <c r="C691" s="1" t="s">
        <v>671</v>
      </c>
      <c r="D691" s="25">
        <v>22</v>
      </c>
      <c r="E691" s="1" t="s">
        <v>69</v>
      </c>
      <c r="F691" s="1">
        <v>0</v>
      </c>
    </row>
    <row r="692" spans="1:6" x14ac:dyDescent="0.25">
      <c r="A692" s="1">
        <v>160</v>
      </c>
      <c r="B692" s="8" t="s">
        <v>226</v>
      </c>
      <c r="C692" s="1" t="s">
        <v>65</v>
      </c>
      <c r="E692" s="1" t="s">
        <v>66</v>
      </c>
      <c r="F692" s="1">
        <v>1</v>
      </c>
    </row>
    <row r="693" spans="1:6" x14ac:dyDescent="0.25">
      <c r="A693" s="1">
        <v>953</v>
      </c>
      <c r="B693" s="8" t="s">
        <v>1018</v>
      </c>
      <c r="C693" s="1" t="s">
        <v>671</v>
      </c>
      <c r="E693" s="1" t="s">
        <v>69</v>
      </c>
      <c r="F693" s="1">
        <v>1</v>
      </c>
    </row>
    <row r="694" spans="1:6" x14ac:dyDescent="0.25">
      <c r="A694" s="1">
        <v>955</v>
      </c>
      <c r="B694" s="8" t="s">
        <v>1020</v>
      </c>
      <c r="C694" s="1" t="s">
        <v>671</v>
      </c>
      <c r="E694" s="1" t="s">
        <v>69</v>
      </c>
      <c r="F694" s="1">
        <v>0</v>
      </c>
    </row>
    <row r="695" spans="1:6" x14ac:dyDescent="0.25">
      <c r="A695" s="1">
        <v>956</v>
      </c>
      <c r="B695" s="8" t="s">
        <v>1021</v>
      </c>
      <c r="C695" s="1" t="s">
        <v>671</v>
      </c>
      <c r="E695" s="1" t="s">
        <v>66</v>
      </c>
      <c r="F695" s="1">
        <v>0</v>
      </c>
    </row>
    <row r="696" spans="1:6" x14ac:dyDescent="0.25">
      <c r="A696" s="1">
        <v>957</v>
      </c>
      <c r="B696" s="8" t="s">
        <v>1022</v>
      </c>
      <c r="C696" s="1" t="s">
        <v>671</v>
      </c>
      <c r="E696" s="1" t="s">
        <v>66</v>
      </c>
      <c r="F696" s="1">
        <v>0</v>
      </c>
    </row>
    <row r="697" spans="1:6" x14ac:dyDescent="0.25">
      <c r="A697" s="1">
        <v>958</v>
      </c>
      <c r="B697" s="8" t="s">
        <v>1023</v>
      </c>
      <c r="C697" s="1" t="s">
        <v>671</v>
      </c>
      <c r="E697" s="1" t="s">
        <v>66</v>
      </c>
      <c r="F697" s="1">
        <v>0</v>
      </c>
    </row>
    <row r="698" spans="1:6" x14ac:dyDescent="0.25">
      <c r="A698" s="1">
        <v>954</v>
      </c>
      <c r="B698" s="8" t="s">
        <v>1019</v>
      </c>
      <c r="C698" s="1" t="s">
        <v>671</v>
      </c>
      <c r="E698" s="1" t="s">
        <v>66</v>
      </c>
      <c r="F698" s="1">
        <v>0</v>
      </c>
    </row>
    <row r="699" spans="1:6" x14ac:dyDescent="0.25">
      <c r="A699" s="1">
        <v>481</v>
      </c>
      <c r="B699" s="8" t="s">
        <v>548</v>
      </c>
      <c r="C699" s="1" t="s">
        <v>390</v>
      </c>
      <c r="E699" s="1" t="s">
        <v>66</v>
      </c>
      <c r="F699" s="1">
        <v>1</v>
      </c>
    </row>
    <row r="700" spans="1:6" x14ac:dyDescent="0.25">
      <c r="A700" s="1">
        <v>959</v>
      </c>
      <c r="B700" s="8" t="s">
        <v>1024</v>
      </c>
      <c r="C700" s="1" t="s">
        <v>671</v>
      </c>
      <c r="D700" s="25">
        <v>32</v>
      </c>
      <c r="E700" s="1" t="s">
        <v>69</v>
      </c>
      <c r="F700" s="1">
        <v>0</v>
      </c>
    </row>
    <row r="701" spans="1:6" x14ac:dyDescent="0.25">
      <c r="A701" s="1">
        <v>482</v>
      </c>
      <c r="B701" s="8" t="s">
        <v>549</v>
      </c>
      <c r="C701" s="1" t="s">
        <v>390</v>
      </c>
      <c r="E701" s="1" t="s">
        <v>66</v>
      </c>
      <c r="F701" s="1">
        <v>1</v>
      </c>
    </row>
    <row r="702" spans="1:6" x14ac:dyDescent="0.25">
      <c r="A702" s="1">
        <v>960</v>
      </c>
      <c r="B702" s="8" t="s">
        <v>1025</v>
      </c>
      <c r="C702" s="1" t="s">
        <v>671</v>
      </c>
      <c r="E702" s="1" t="s">
        <v>69</v>
      </c>
      <c r="F702" s="1">
        <v>0</v>
      </c>
    </row>
    <row r="703" spans="1:6" x14ac:dyDescent="0.25">
      <c r="A703" s="1">
        <v>961</v>
      </c>
      <c r="B703" s="8" t="s">
        <v>1026</v>
      </c>
      <c r="C703" s="1" t="s">
        <v>671</v>
      </c>
      <c r="D703" s="25">
        <v>21</v>
      </c>
      <c r="E703" s="1" t="s">
        <v>69</v>
      </c>
      <c r="F703" s="1">
        <v>0</v>
      </c>
    </row>
    <row r="704" spans="1:6" x14ac:dyDescent="0.25">
      <c r="A704" s="1">
        <v>962</v>
      </c>
      <c r="B704" s="8" t="s">
        <v>1027</v>
      </c>
      <c r="C704" s="1" t="s">
        <v>671</v>
      </c>
      <c r="D704" s="25">
        <v>21</v>
      </c>
      <c r="E704" s="1" t="s">
        <v>66</v>
      </c>
      <c r="F704" s="1">
        <v>0</v>
      </c>
    </row>
    <row r="705" spans="1:6" x14ac:dyDescent="0.25">
      <c r="A705" s="1">
        <v>476</v>
      </c>
      <c r="B705" s="8" t="s">
        <v>543</v>
      </c>
      <c r="C705" s="1" t="s">
        <v>390</v>
      </c>
      <c r="D705" s="25">
        <v>34</v>
      </c>
      <c r="E705" s="1" t="s">
        <v>66</v>
      </c>
      <c r="F705" s="1">
        <v>1</v>
      </c>
    </row>
    <row r="706" spans="1:6" x14ac:dyDescent="0.25">
      <c r="A706" s="1">
        <v>963</v>
      </c>
      <c r="B706" s="8" t="s">
        <v>1028</v>
      </c>
      <c r="C706" s="1" t="s">
        <v>671</v>
      </c>
      <c r="D706" s="25">
        <v>36</v>
      </c>
      <c r="E706" s="1" t="s">
        <v>69</v>
      </c>
      <c r="F706" s="1">
        <v>0</v>
      </c>
    </row>
    <row r="707" spans="1:6" x14ac:dyDescent="0.25">
      <c r="A707" s="1">
        <v>312</v>
      </c>
      <c r="B707" s="8" t="s">
        <v>378</v>
      </c>
      <c r="C707" s="1" t="s">
        <v>65</v>
      </c>
      <c r="E707" s="1" t="s">
        <v>66</v>
      </c>
      <c r="F707" s="1">
        <v>1</v>
      </c>
    </row>
    <row r="708" spans="1:6" x14ac:dyDescent="0.25">
      <c r="A708" s="1">
        <v>313</v>
      </c>
      <c r="B708" s="8" t="s">
        <v>379</v>
      </c>
      <c r="C708" s="1" t="s">
        <v>65</v>
      </c>
      <c r="E708" s="1" t="s">
        <v>69</v>
      </c>
      <c r="F708" s="1">
        <v>0</v>
      </c>
    </row>
    <row r="709" spans="1:6" x14ac:dyDescent="0.25">
      <c r="A709" s="1">
        <v>964</v>
      </c>
      <c r="B709" s="8" t="s">
        <v>1029</v>
      </c>
      <c r="C709" s="1" t="s">
        <v>671</v>
      </c>
      <c r="D709" s="25">
        <v>39</v>
      </c>
      <c r="E709" s="1" t="s">
        <v>69</v>
      </c>
      <c r="F709" s="1">
        <v>0</v>
      </c>
    </row>
    <row r="710" spans="1:6" x14ac:dyDescent="0.25">
      <c r="A710" s="1">
        <v>483</v>
      </c>
      <c r="B710" s="8" t="s">
        <v>550</v>
      </c>
      <c r="C710" s="1" t="s">
        <v>390</v>
      </c>
      <c r="E710" s="1" t="s">
        <v>69</v>
      </c>
      <c r="F710" s="1">
        <v>0</v>
      </c>
    </row>
    <row r="711" spans="1:6" x14ac:dyDescent="0.25">
      <c r="A711" s="1">
        <v>161</v>
      </c>
      <c r="B711" s="8" t="s">
        <v>227</v>
      </c>
      <c r="C711" s="1" t="s">
        <v>65</v>
      </c>
      <c r="E711" s="1" t="s">
        <v>69</v>
      </c>
      <c r="F711" s="1">
        <v>0</v>
      </c>
    </row>
    <row r="712" spans="1:6" x14ac:dyDescent="0.25">
      <c r="A712" s="1">
        <v>484</v>
      </c>
      <c r="B712" s="8" t="s">
        <v>551</v>
      </c>
      <c r="C712" s="1" t="s">
        <v>390</v>
      </c>
      <c r="D712" s="25">
        <v>25</v>
      </c>
      <c r="E712" s="1" t="s">
        <v>69</v>
      </c>
      <c r="F712" s="1">
        <v>0</v>
      </c>
    </row>
    <row r="713" spans="1:6" x14ac:dyDescent="0.25">
      <c r="A713" s="1">
        <v>1312</v>
      </c>
      <c r="B713" s="8" t="s">
        <v>1377</v>
      </c>
      <c r="C713" s="1" t="s">
        <v>671</v>
      </c>
      <c r="D713" s="25">
        <v>24</v>
      </c>
      <c r="E713" s="1" t="s">
        <v>69</v>
      </c>
      <c r="F713" s="1">
        <v>0</v>
      </c>
    </row>
    <row r="714" spans="1:6" x14ac:dyDescent="0.25">
      <c r="A714" s="1">
        <v>965</v>
      </c>
      <c r="B714" s="8" t="s">
        <v>1030</v>
      </c>
      <c r="C714" s="1" t="s">
        <v>671</v>
      </c>
      <c r="D714" s="25">
        <v>25</v>
      </c>
      <c r="E714" s="1" t="s">
        <v>66</v>
      </c>
      <c r="F714" s="1">
        <v>0</v>
      </c>
    </row>
    <row r="715" spans="1:6" x14ac:dyDescent="0.25">
      <c r="A715" s="1">
        <v>966</v>
      </c>
      <c r="B715" s="8" t="s">
        <v>1031</v>
      </c>
      <c r="C715" s="1" t="s">
        <v>671</v>
      </c>
      <c r="D715" s="25">
        <v>45</v>
      </c>
      <c r="E715" s="1" t="s">
        <v>66</v>
      </c>
      <c r="F715" s="1">
        <v>0</v>
      </c>
    </row>
    <row r="716" spans="1:6" x14ac:dyDescent="0.25">
      <c r="A716" s="1">
        <v>162</v>
      </c>
      <c r="B716" s="8" t="s">
        <v>228</v>
      </c>
      <c r="C716" s="1" t="s">
        <v>65</v>
      </c>
      <c r="D716" s="25">
        <v>42</v>
      </c>
      <c r="E716" s="1" t="s">
        <v>69</v>
      </c>
      <c r="F716" s="1">
        <v>0</v>
      </c>
    </row>
    <row r="717" spans="1:6" x14ac:dyDescent="0.25">
      <c r="A717" s="1">
        <v>967</v>
      </c>
      <c r="B717" s="8" t="s">
        <v>1032</v>
      </c>
      <c r="C717" s="1" t="s">
        <v>671</v>
      </c>
      <c r="D717" s="25">
        <v>36</v>
      </c>
      <c r="E717" s="1" t="s">
        <v>69</v>
      </c>
      <c r="F717" s="1">
        <v>0</v>
      </c>
    </row>
    <row r="718" spans="1:6" x14ac:dyDescent="0.25">
      <c r="A718" s="1">
        <v>968</v>
      </c>
      <c r="B718" s="8" t="s">
        <v>1033</v>
      </c>
      <c r="C718" s="1" t="s">
        <v>671</v>
      </c>
      <c r="D718" s="25">
        <v>30</v>
      </c>
      <c r="E718" s="1" t="s">
        <v>66</v>
      </c>
      <c r="F718" s="1">
        <v>0</v>
      </c>
    </row>
    <row r="719" spans="1:6" x14ac:dyDescent="0.25">
      <c r="A719" s="1">
        <v>969</v>
      </c>
      <c r="B719" s="8" t="s">
        <v>1034</v>
      </c>
      <c r="C719" s="1" t="s">
        <v>671</v>
      </c>
      <c r="D719" s="25">
        <v>20</v>
      </c>
      <c r="E719" s="1" t="s">
        <v>69</v>
      </c>
      <c r="F719" s="1">
        <v>1</v>
      </c>
    </row>
    <row r="720" spans="1:6" x14ac:dyDescent="0.25">
      <c r="A720" s="1">
        <v>163</v>
      </c>
      <c r="B720" s="8" t="s">
        <v>229</v>
      </c>
      <c r="C720" s="1" t="s">
        <v>65</v>
      </c>
      <c r="D720" s="25">
        <v>55</v>
      </c>
      <c r="E720" s="1" t="s">
        <v>66</v>
      </c>
      <c r="F720" s="1">
        <v>1</v>
      </c>
    </row>
    <row r="721" spans="1:6" x14ac:dyDescent="0.25">
      <c r="A721" s="1">
        <v>970</v>
      </c>
      <c r="B721" s="8" t="s">
        <v>1035</v>
      </c>
      <c r="C721" s="1" t="s">
        <v>671</v>
      </c>
      <c r="E721" s="1" t="s">
        <v>69</v>
      </c>
      <c r="F721" s="1">
        <v>0</v>
      </c>
    </row>
    <row r="722" spans="1:6" x14ac:dyDescent="0.25">
      <c r="A722" s="1">
        <v>165</v>
      </c>
      <c r="B722" s="8" t="s">
        <v>231</v>
      </c>
      <c r="C722" s="1" t="s">
        <v>65</v>
      </c>
      <c r="D722" s="25">
        <v>16</v>
      </c>
      <c r="E722" s="1" t="s">
        <v>66</v>
      </c>
      <c r="F722" s="1">
        <v>1</v>
      </c>
    </row>
    <row r="723" spans="1:6" x14ac:dyDescent="0.25">
      <c r="A723" s="1">
        <v>164</v>
      </c>
      <c r="B723" s="8" t="s">
        <v>230</v>
      </c>
      <c r="C723" s="1" t="s">
        <v>65</v>
      </c>
      <c r="D723" s="25">
        <v>50</v>
      </c>
      <c r="E723" s="1" t="s">
        <v>66</v>
      </c>
      <c r="F723" s="1">
        <v>1</v>
      </c>
    </row>
    <row r="724" spans="1:6" x14ac:dyDescent="0.25">
      <c r="A724" s="1">
        <v>971</v>
      </c>
      <c r="B724" s="8" t="s">
        <v>1036</v>
      </c>
      <c r="C724" s="1" t="s">
        <v>671</v>
      </c>
      <c r="E724" s="1" t="s">
        <v>69</v>
      </c>
      <c r="F724" s="1">
        <v>0</v>
      </c>
    </row>
    <row r="725" spans="1:6" x14ac:dyDescent="0.25">
      <c r="A725" s="1">
        <v>485</v>
      </c>
      <c r="B725" s="8" t="s">
        <v>552</v>
      </c>
      <c r="C725" s="1" t="s">
        <v>390</v>
      </c>
      <c r="E725" s="1" t="s">
        <v>69</v>
      </c>
      <c r="F725" s="1">
        <v>0</v>
      </c>
    </row>
    <row r="726" spans="1:6" x14ac:dyDescent="0.25">
      <c r="A726" s="1">
        <v>166</v>
      </c>
      <c r="B726" s="8" t="s">
        <v>232</v>
      </c>
      <c r="C726" s="1" t="s">
        <v>65</v>
      </c>
      <c r="E726" s="1" t="s">
        <v>69</v>
      </c>
      <c r="F726" s="1">
        <v>0</v>
      </c>
    </row>
    <row r="727" spans="1:6" x14ac:dyDescent="0.25">
      <c r="A727" s="1">
        <v>972</v>
      </c>
      <c r="B727" s="8" t="s">
        <v>1037</v>
      </c>
      <c r="C727" s="1" t="s">
        <v>671</v>
      </c>
      <c r="E727" s="1" t="s">
        <v>69</v>
      </c>
      <c r="F727" s="1">
        <v>0</v>
      </c>
    </row>
    <row r="728" spans="1:6" x14ac:dyDescent="0.25">
      <c r="A728" s="1">
        <v>973</v>
      </c>
      <c r="B728" s="8" t="s">
        <v>1038</v>
      </c>
      <c r="C728" s="1" t="s">
        <v>671</v>
      </c>
      <c r="E728" s="1" t="s">
        <v>69</v>
      </c>
      <c r="F728" s="1">
        <v>0</v>
      </c>
    </row>
    <row r="729" spans="1:6" x14ac:dyDescent="0.25">
      <c r="A729" s="1">
        <v>974</v>
      </c>
      <c r="B729" s="8" t="s">
        <v>1039</v>
      </c>
      <c r="C729" s="1" t="s">
        <v>671</v>
      </c>
      <c r="E729" s="1" t="s">
        <v>66</v>
      </c>
      <c r="F729" s="1">
        <v>0</v>
      </c>
    </row>
    <row r="730" spans="1:6" x14ac:dyDescent="0.25">
      <c r="A730" s="1">
        <v>975</v>
      </c>
      <c r="B730" s="8" t="s">
        <v>1040</v>
      </c>
      <c r="C730" s="1" t="s">
        <v>671</v>
      </c>
      <c r="E730" s="1" t="s">
        <v>69</v>
      </c>
      <c r="F730" s="1">
        <v>0</v>
      </c>
    </row>
    <row r="731" spans="1:6" x14ac:dyDescent="0.25">
      <c r="A731" s="1">
        <v>167</v>
      </c>
      <c r="B731" s="8" t="s">
        <v>233</v>
      </c>
      <c r="C731" s="1" t="s">
        <v>65</v>
      </c>
      <c r="D731" s="25">
        <v>29</v>
      </c>
      <c r="E731" s="1" t="s">
        <v>69</v>
      </c>
      <c r="F731" s="1">
        <v>0</v>
      </c>
    </row>
    <row r="732" spans="1:6" x14ac:dyDescent="0.25">
      <c r="A732" s="1">
        <v>168</v>
      </c>
      <c r="B732" s="8" t="s">
        <v>234</v>
      </c>
      <c r="C732" s="1" t="s">
        <v>65</v>
      </c>
      <c r="D732" s="25">
        <v>21</v>
      </c>
      <c r="E732" s="1" t="s">
        <v>66</v>
      </c>
      <c r="F732" s="1">
        <v>1</v>
      </c>
    </row>
    <row r="733" spans="1:6" x14ac:dyDescent="0.25">
      <c r="A733" s="1">
        <v>169</v>
      </c>
      <c r="B733" s="8" t="s">
        <v>235</v>
      </c>
      <c r="C733" s="1" t="s">
        <v>65</v>
      </c>
      <c r="D733" s="25">
        <v>30</v>
      </c>
      <c r="E733" s="1" t="s">
        <v>69</v>
      </c>
      <c r="F733" s="1">
        <v>0</v>
      </c>
    </row>
    <row r="734" spans="1:6" x14ac:dyDescent="0.25">
      <c r="A734" s="1">
        <v>486</v>
      </c>
      <c r="B734" s="8" t="s">
        <v>553</v>
      </c>
      <c r="C734" s="1" t="s">
        <v>390</v>
      </c>
      <c r="D734" s="25">
        <v>48</v>
      </c>
      <c r="E734" s="1" t="s">
        <v>69</v>
      </c>
      <c r="F734" s="1">
        <v>0</v>
      </c>
    </row>
    <row r="735" spans="1:6" x14ac:dyDescent="0.25">
      <c r="A735" s="1">
        <v>487</v>
      </c>
      <c r="B735" s="8" t="s">
        <v>554</v>
      </c>
      <c r="C735" s="1" t="s">
        <v>390</v>
      </c>
      <c r="E735" s="1" t="s">
        <v>66</v>
      </c>
      <c r="F735" s="1">
        <v>1</v>
      </c>
    </row>
    <row r="736" spans="1:6" x14ac:dyDescent="0.25">
      <c r="A736" s="1">
        <v>976</v>
      </c>
      <c r="B736" s="8" t="s">
        <v>1041</v>
      </c>
      <c r="C736" s="1" t="s">
        <v>671</v>
      </c>
      <c r="E736" s="1" t="s">
        <v>69</v>
      </c>
      <c r="F736" s="1">
        <v>0</v>
      </c>
    </row>
    <row r="737" spans="1:6" x14ac:dyDescent="0.25">
      <c r="A737" s="1">
        <v>977</v>
      </c>
      <c r="B737" s="8" t="s">
        <v>1042</v>
      </c>
      <c r="C737" s="1" t="s">
        <v>671</v>
      </c>
      <c r="E737" s="1" t="s">
        <v>69</v>
      </c>
      <c r="F737" s="1">
        <v>1</v>
      </c>
    </row>
    <row r="738" spans="1:6" x14ac:dyDescent="0.25">
      <c r="A738" s="1">
        <v>978</v>
      </c>
      <c r="B738" s="8" t="s">
        <v>1043</v>
      </c>
      <c r="C738" s="1" t="s">
        <v>671</v>
      </c>
      <c r="E738" s="1" t="s">
        <v>69</v>
      </c>
      <c r="F738" s="1">
        <v>0</v>
      </c>
    </row>
    <row r="739" spans="1:6" x14ac:dyDescent="0.25">
      <c r="A739" s="1">
        <v>979</v>
      </c>
      <c r="B739" s="8" t="s">
        <v>1044</v>
      </c>
      <c r="C739" s="1" t="s">
        <v>671</v>
      </c>
      <c r="E739" s="1" t="s">
        <v>66</v>
      </c>
      <c r="F739" s="1">
        <v>1</v>
      </c>
    </row>
    <row r="740" spans="1:6" x14ac:dyDescent="0.25">
      <c r="A740" s="1">
        <v>980</v>
      </c>
      <c r="B740" s="8" t="s">
        <v>1045</v>
      </c>
      <c r="C740" s="1" t="s">
        <v>671</v>
      </c>
      <c r="E740" s="1" t="s">
        <v>69</v>
      </c>
      <c r="F740" s="1">
        <v>0</v>
      </c>
    </row>
    <row r="741" spans="1:6" x14ac:dyDescent="0.25">
      <c r="A741" s="1">
        <v>981</v>
      </c>
      <c r="B741" s="8" t="s">
        <v>1046</v>
      </c>
      <c r="C741" s="1" t="s">
        <v>671</v>
      </c>
      <c r="E741" s="1" t="s">
        <v>69</v>
      </c>
      <c r="F741" s="1">
        <v>0</v>
      </c>
    </row>
    <row r="742" spans="1:6" x14ac:dyDescent="0.25">
      <c r="A742" s="1">
        <v>488</v>
      </c>
      <c r="B742" s="8" t="s">
        <v>555</v>
      </c>
      <c r="C742" s="1" t="s">
        <v>390</v>
      </c>
      <c r="D742" s="25">
        <v>57</v>
      </c>
      <c r="E742" s="1" t="s">
        <v>66</v>
      </c>
      <c r="F742" s="1">
        <v>0</v>
      </c>
    </row>
    <row r="743" spans="1:6" x14ac:dyDescent="0.25">
      <c r="A743" s="1">
        <v>982</v>
      </c>
      <c r="B743" s="8" t="s">
        <v>1047</v>
      </c>
      <c r="C743" s="1" t="s">
        <v>671</v>
      </c>
      <c r="E743" s="1" t="s">
        <v>69</v>
      </c>
      <c r="F743" s="1">
        <v>0</v>
      </c>
    </row>
    <row r="744" spans="1:6" x14ac:dyDescent="0.25">
      <c r="A744" s="1">
        <v>983</v>
      </c>
      <c r="B744" s="8" t="s">
        <v>1048</v>
      </c>
      <c r="C744" s="1" t="s">
        <v>671</v>
      </c>
      <c r="E744" s="1" t="s">
        <v>66</v>
      </c>
      <c r="F744" s="1">
        <v>1</v>
      </c>
    </row>
    <row r="745" spans="1:6" x14ac:dyDescent="0.25">
      <c r="A745" s="1">
        <v>170</v>
      </c>
      <c r="B745" s="8" t="s">
        <v>236</v>
      </c>
      <c r="C745" s="1" t="s">
        <v>65</v>
      </c>
      <c r="D745" s="25">
        <v>15</v>
      </c>
      <c r="E745" s="1" t="s">
        <v>66</v>
      </c>
      <c r="F745" s="1">
        <v>1</v>
      </c>
    </row>
    <row r="746" spans="1:6" x14ac:dyDescent="0.25">
      <c r="A746" s="1">
        <v>984</v>
      </c>
      <c r="B746" s="8" t="s">
        <v>1049</v>
      </c>
      <c r="C746" s="1" t="s">
        <v>671</v>
      </c>
      <c r="E746" s="1" t="s">
        <v>69</v>
      </c>
      <c r="F746" s="1">
        <v>0</v>
      </c>
    </row>
    <row r="747" spans="1:6" x14ac:dyDescent="0.25">
      <c r="A747" s="1">
        <v>985</v>
      </c>
      <c r="B747" s="8" t="s">
        <v>1050</v>
      </c>
      <c r="C747" s="1" t="s">
        <v>671</v>
      </c>
      <c r="E747" s="1" t="s">
        <v>69</v>
      </c>
      <c r="F747" s="1">
        <v>0</v>
      </c>
    </row>
    <row r="748" spans="1:6" x14ac:dyDescent="0.25">
      <c r="A748" s="1">
        <v>171</v>
      </c>
      <c r="B748" s="8" t="s">
        <v>237</v>
      </c>
      <c r="C748" s="1" t="s">
        <v>65</v>
      </c>
      <c r="D748" s="25">
        <v>30</v>
      </c>
      <c r="E748" s="1" t="s">
        <v>69</v>
      </c>
      <c r="F748" s="1">
        <v>0</v>
      </c>
    </row>
    <row r="749" spans="1:6" x14ac:dyDescent="0.25">
      <c r="A749" s="1">
        <v>986</v>
      </c>
      <c r="B749" s="8" t="s">
        <v>1051</v>
      </c>
      <c r="C749" s="1" t="s">
        <v>671</v>
      </c>
      <c r="E749" s="1" t="s">
        <v>66</v>
      </c>
      <c r="F749" s="1">
        <v>0</v>
      </c>
    </row>
    <row r="750" spans="1:6" x14ac:dyDescent="0.25">
      <c r="A750" s="1">
        <v>987</v>
      </c>
      <c r="B750" s="8" t="s">
        <v>1052</v>
      </c>
      <c r="C750" s="1" t="s">
        <v>671</v>
      </c>
      <c r="E750" s="1" t="s">
        <v>69</v>
      </c>
      <c r="F750" s="1">
        <v>0</v>
      </c>
    </row>
    <row r="751" spans="1:6" x14ac:dyDescent="0.25">
      <c r="A751" s="1">
        <v>988</v>
      </c>
      <c r="B751" s="8" t="s">
        <v>1053</v>
      </c>
      <c r="C751" s="1" t="s">
        <v>671</v>
      </c>
      <c r="E751" s="1" t="s">
        <v>69</v>
      </c>
      <c r="F751" s="1">
        <v>0</v>
      </c>
    </row>
    <row r="752" spans="1:6" x14ac:dyDescent="0.25">
      <c r="A752" s="1">
        <v>489</v>
      </c>
      <c r="B752" s="8" t="s">
        <v>556</v>
      </c>
      <c r="C752" s="1" t="s">
        <v>390</v>
      </c>
      <c r="E752" s="1" t="s">
        <v>69</v>
      </c>
      <c r="F752" s="1">
        <v>0</v>
      </c>
    </row>
    <row r="753" spans="1:6" x14ac:dyDescent="0.25">
      <c r="A753" s="1">
        <v>492</v>
      </c>
      <c r="B753" s="8" t="s">
        <v>559</v>
      </c>
      <c r="C753" s="1" t="s">
        <v>390</v>
      </c>
      <c r="D753" s="25">
        <v>2</v>
      </c>
      <c r="E753" s="1" t="s">
        <v>69</v>
      </c>
      <c r="F753" s="1">
        <v>1</v>
      </c>
    </row>
    <row r="754" spans="1:6" x14ac:dyDescent="0.25">
      <c r="A754" s="1">
        <v>490</v>
      </c>
      <c r="B754" s="8" t="s">
        <v>557</v>
      </c>
      <c r="C754" s="1" t="s">
        <v>390</v>
      </c>
      <c r="E754" s="1" t="s">
        <v>69</v>
      </c>
      <c r="F754" s="1">
        <v>0</v>
      </c>
    </row>
    <row r="755" spans="1:6" x14ac:dyDescent="0.25">
      <c r="A755" s="1">
        <v>491</v>
      </c>
      <c r="B755" s="8" t="s">
        <v>558</v>
      </c>
      <c r="C755" s="1" t="s">
        <v>390</v>
      </c>
      <c r="E755" s="1" t="s">
        <v>66</v>
      </c>
      <c r="F755" s="1">
        <v>1</v>
      </c>
    </row>
    <row r="756" spans="1:6" x14ac:dyDescent="0.25">
      <c r="A756" s="1">
        <v>314</v>
      </c>
      <c r="B756" s="8" t="s">
        <v>380</v>
      </c>
      <c r="C756" s="1" t="s">
        <v>65</v>
      </c>
      <c r="E756" s="1" t="s">
        <v>66</v>
      </c>
      <c r="F756" s="1">
        <v>1</v>
      </c>
    </row>
    <row r="757" spans="1:6" x14ac:dyDescent="0.25">
      <c r="A757" s="1">
        <v>989</v>
      </c>
      <c r="B757" s="8" t="s">
        <v>1054</v>
      </c>
      <c r="C757" s="1" t="s">
        <v>671</v>
      </c>
      <c r="E757" s="1" t="s">
        <v>69</v>
      </c>
      <c r="F757" s="1">
        <v>1</v>
      </c>
    </row>
    <row r="758" spans="1:6" x14ac:dyDescent="0.25">
      <c r="A758" s="1">
        <v>990</v>
      </c>
      <c r="B758" s="8" t="s">
        <v>1055</v>
      </c>
      <c r="C758" s="1" t="s">
        <v>671</v>
      </c>
      <c r="E758" s="1" t="s">
        <v>66</v>
      </c>
      <c r="F758" s="1">
        <v>0</v>
      </c>
    </row>
    <row r="759" spans="1:6" x14ac:dyDescent="0.25">
      <c r="A759" s="1">
        <v>493</v>
      </c>
      <c r="B759" s="8" t="s">
        <v>560</v>
      </c>
      <c r="C759" s="1" t="s">
        <v>390</v>
      </c>
      <c r="E759" s="1" t="s">
        <v>69</v>
      </c>
      <c r="F759" s="1">
        <v>0</v>
      </c>
    </row>
    <row r="760" spans="1:6" x14ac:dyDescent="0.25">
      <c r="A760" s="1">
        <v>991</v>
      </c>
      <c r="B760" s="8" t="s">
        <v>1056</v>
      </c>
      <c r="C760" s="1" t="s">
        <v>671</v>
      </c>
      <c r="E760" s="1" t="s">
        <v>66</v>
      </c>
      <c r="F760" s="1">
        <v>1</v>
      </c>
    </row>
    <row r="761" spans="1:6" x14ac:dyDescent="0.25">
      <c r="A761" s="1">
        <v>992</v>
      </c>
      <c r="B761" s="8" t="s">
        <v>1057</v>
      </c>
      <c r="C761" s="1" t="s">
        <v>671</v>
      </c>
      <c r="E761" s="1" t="s">
        <v>69</v>
      </c>
      <c r="F761" s="1">
        <v>0</v>
      </c>
    </row>
    <row r="762" spans="1:6" x14ac:dyDescent="0.25">
      <c r="A762" s="1">
        <v>494</v>
      </c>
      <c r="B762" s="8" t="s">
        <v>561</v>
      </c>
      <c r="C762" s="1" t="s">
        <v>390</v>
      </c>
      <c r="D762" s="25">
        <v>27</v>
      </c>
      <c r="E762" s="1" t="s">
        <v>69</v>
      </c>
      <c r="F762" s="1">
        <v>0</v>
      </c>
    </row>
    <row r="763" spans="1:6" x14ac:dyDescent="0.25">
      <c r="A763" s="1">
        <v>993</v>
      </c>
      <c r="B763" s="8" t="s">
        <v>1058</v>
      </c>
      <c r="C763" s="1" t="s">
        <v>671</v>
      </c>
      <c r="E763" s="1" t="s">
        <v>69</v>
      </c>
      <c r="F763" s="1">
        <v>0</v>
      </c>
    </row>
    <row r="764" spans="1:6" x14ac:dyDescent="0.25">
      <c r="A764" s="1">
        <v>172</v>
      </c>
      <c r="B764" s="8" t="s">
        <v>238</v>
      </c>
      <c r="C764" s="1" t="s">
        <v>65</v>
      </c>
      <c r="E764" s="1" t="s">
        <v>69</v>
      </c>
      <c r="F764" s="1">
        <v>1</v>
      </c>
    </row>
    <row r="765" spans="1:6" x14ac:dyDescent="0.25">
      <c r="A765" s="1">
        <v>994</v>
      </c>
      <c r="B765" s="8" t="s">
        <v>1059</v>
      </c>
      <c r="C765" s="1" t="s">
        <v>671</v>
      </c>
      <c r="E765" s="1" t="s">
        <v>69</v>
      </c>
      <c r="F765" s="1">
        <v>0</v>
      </c>
    </row>
    <row r="766" spans="1:6" x14ac:dyDescent="0.25">
      <c r="A766" s="1">
        <v>995</v>
      </c>
      <c r="B766" s="8" t="s">
        <v>1060</v>
      </c>
      <c r="C766" s="1" t="s">
        <v>671</v>
      </c>
      <c r="E766" s="1" t="s">
        <v>69</v>
      </c>
      <c r="F766" s="1">
        <v>0</v>
      </c>
    </row>
    <row r="767" spans="1:6" x14ac:dyDescent="0.25">
      <c r="A767" s="1">
        <v>996</v>
      </c>
      <c r="B767" s="8" t="s">
        <v>1061</v>
      </c>
      <c r="C767" s="1" t="s">
        <v>671</v>
      </c>
      <c r="E767" s="1" t="s">
        <v>69</v>
      </c>
      <c r="F767" s="1">
        <v>0</v>
      </c>
    </row>
    <row r="768" spans="1:6" x14ac:dyDescent="0.25">
      <c r="A768" s="1">
        <v>495</v>
      </c>
      <c r="B768" s="8" t="s">
        <v>562</v>
      </c>
      <c r="C768" s="1" t="s">
        <v>390</v>
      </c>
      <c r="D768" s="25">
        <v>19</v>
      </c>
      <c r="E768" s="1" t="s">
        <v>66</v>
      </c>
      <c r="F768" s="1">
        <v>1</v>
      </c>
    </row>
    <row r="769" spans="1:6" x14ac:dyDescent="0.25">
      <c r="A769" s="1">
        <v>173</v>
      </c>
      <c r="B769" s="8" t="s">
        <v>239</v>
      </c>
      <c r="C769" s="1" t="s">
        <v>65</v>
      </c>
      <c r="E769" s="1" t="s">
        <v>69</v>
      </c>
      <c r="F769" s="1">
        <v>0</v>
      </c>
    </row>
    <row r="770" spans="1:6" x14ac:dyDescent="0.25">
      <c r="A770" s="1">
        <v>174</v>
      </c>
      <c r="B770" s="8" t="s">
        <v>240</v>
      </c>
      <c r="C770" s="1" t="s">
        <v>65</v>
      </c>
      <c r="E770" s="1" t="s">
        <v>66</v>
      </c>
      <c r="F770" s="1">
        <v>1</v>
      </c>
    </row>
    <row r="771" spans="1:6" x14ac:dyDescent="0.25">
      <c r="A771" s="1">
        <v>997</v>
      </c>
      <c r="B771" s="8" t="s">
        <v>1062</v>
      </c>
      <c r="C771" s="1" t="s">
        <v>671</v>
      </c>
      <c r="E771" s="1" t="s">
        <v>66</v>
      </c>
      <c r="F771" s="1">
        <v>1</v>
      </c>
    </row>
    <row r="772" spans="1:6" x14ac:dyDescent="0.25">
      <c r="A772" s="1">
        <v>998</v>
      </c>
      <c r="B772" s="8" t="s">
        <v>1063</v>
      </c>
      <c r="C772" s="1" t="s">
        <v>671</v>
      </c>
      <c r="E772" s="1" t="s">
        <v>69</v>
      </c>
      <c r="F772" s="1">
        <v>0</v>
      </c>
    </row>
    <row r="773" spans="1:6" x14ac:dyDescent="0.25">
      <c r="A773" s="1">
        <v>496</v>
      </c>
      <c r="B773" s="8" t="s">
        <v>563</v>
      </c>
      <c r="C773" s="1" t="s">
        <v>390</v>
      </c>
      <c r="D773" s="25">
        <v>30</v>
      </c>
      <c r="E773" s="1" t="s">
        <v>69</v>
      </c>
      <c r="F773" s="1">
        <v>0</v>
      </c>
    </row>
    <row r="774" spans="1:6" x14ac:dyDescent="0.25">
      <c r="A774" s="1">
        <v>497</v>
      </c>
      <c r="B774" s="8" t="s">
        <v>564</v>
      </c>
      <c r="C774" s="1" t="s">
        <v>390</v>
      </c>
      <c r="D774" s="25">
        <v>20</v>
      </c>
      <c r="E774" s="1" t="s">
        <v>69</v>
      </c>
      <c r="F774" s="1">
        <v>0</v>
      </c>
    </row>
    <row r="775" spans="1:6" x14ac:dyDescent="0.25">
      <c r="A775" s="1">
        <v>175</v>
      </c>
      <c r="B775" s="8" t="s">
        <v>241</v>
      </c>
      <c r="C775" s="1" t="s">
        <v>65</v>
      </c>
      <c r="D775" s="25">
        <v>46</v>
      </c>
      <c r="E775" s="1" t="s">
        <v>69</v>
      </c>
      <c r="F775" s="1">
        <v>0</v>
      </c>
    </row>
    <row r="776" spans="1:6" x14ac:dyDescent="0.25">
      <c r="A776" s="1">
        <v>999</v>
      </c>
      <c r="B776" s="8" t="s">
        <v>1064</v>
      </c>
      <c r="C776" s="1" t="s">
        <v>671</v>
      </c>
      <c r="E776" s="1" t="s">
        <v>66</v>
      </c>
      <c r="F776" s="1">
        <v>1</v>
      </c>
    </row>
    <row r="777" spans="1:6" x14ac:dyDescent="0.25">
      <c r="A777" s="1">
        <v>176</v>
      </c>
      <c r="B777" s="8" t="s">
        <v>242</v>
      </c>
      <c r="C777" s="1" t="s">
        <v>65</v>
      </c>
      <c r="D777" s="25">
        <v>54</v>
      </c>
      <c r="E777" s="1" t="s">
        <v>69</v>
      </c>
      <c r="F777" s="1">
        <v>0</v>
      </c>
    </row>
    <row r="778" spans="1:6" x14ac:dyDescent="0.25">
      <c r="A778" s="1">
        <v>1000</v>
      </c>
      <c r="B778" s="8" t="s">
        <v>1065</v>
      </c>
      <c r="C778" s="1" t="s">
        <v>671</v>
      </c>
      <c r="E778" s="1" t="s">
        <v>69</v>
      </c>
      <c r="F778" s="1">
        <v>0</v>
      </c>
    </row>
    <row r="779" spans="1:6" x14ac:dyDescent="0.25">
      <c r="A779" s="1">
        <v>1001</v>
      </c>
      <c r="B779" s="8" t="s">
        <v>1066</v>
      </c>
      <c r="C779" s="1" t="s">
        <v>671</v>
      </c>
      <c r="E779" s="1" t="s">
        <v>66</v>
      </c>
      <c r="F779" s="1">
        <v>0</v>
      </c>
    </row>
    <row r="780" spans="1:6" x14ac:dyDescent="0.25">
      <c r="A780" s="1">
        <v>1002</v>
      </c>
      <c r="B780" s="8" t="s">
        <v>1067</v>
      </c>
      <c r="C780" s="1" t="s">
        <v>671</v>
      </c>
      <c r="E780" s="1" t="s">
        <v>66</v>
      </c>
      <c r="F780" s="1">
        <v>0</v>
      </c>
    </row>
    <row r="781" spans="1:6" x14ac:dyDescent="0.25">
      <c r="A781" s="1">
        <v>1003</v>
      </c>
      <c r="B781" s="8" t="s">
        <v>1068</v>
      </c>
      <c r="C781" s="1" t="s">
        <v>671</v>
      </c>
      <c r="E781" s="1" t="s">
        <v>69</v>
      </c>
      <c r="F781" s="1">
        <v>0</v>
      </c>
    </row>
    <row r="782" spans="1:6" x14ac:dyDescent="0.25">
      <c r="A782" s="1">
        <v>498</v>
      </c>
      <c r="B782" s="8" t="s">
        <v>565</v>
      </c>
      <c r="C782" s="1" t="s">
        <v>390</v>
      </c>
      <c r="D782" s="25">
        <v>45</v>
      </c>
      <c r="E782" s="1" t="s">
        <v>69</v>
      </c>
      <c r="F782" s="1">
        <v>0</v>
      </c>
    </row>
    <row r="783" spans="1:6" x14ac:dyDescent="0.25">
      <c r="A783" s="1">
        <v>499</v>
      </c>
      <c r="B783" s="8" t="s">
        <v>566</v>
      </c>
      <c r="C783" s="1" t="s">
        <v>390</v>
      </c>
      <c r="E783" s="1" t="s">
        <v>69</v>
      </c>
      <c r="F783" s="1">
        <v>0</v>
      </c>
    </row>
    <row r="784" spans="1:6" x14ac:dyDescent="0.25">
      <c r="A784" s="1">
        <v>1004</v>
      </c>
      <c r="B784" s="8" t="s">
        <v>1069</v>
      </c>
      <c r="C784" s="1" t="s">
        <v>671</v>
      </c>
      <c r="E784" s="1" t="s">
        <v>66</v>
      </c>
      <c r="F784" s="1">
        <v>0</v>
      </c>
    </row>
    <row r="785" spans="1:6" x14ac:dyDescent="0.25">
      <c r="A785" s="1">
        <v>1005</v>
      </c>
      <c r="B785" s="8" t="s">
        <v>1070</v>
      </c>
      <c r="C785" s="1" t="s">
        <v>671</v>
      </c>
      <c r="E785" s="1" t="s">
        <v>69</v>
      </c>
      <c r="F785" s="1">
        <v>0</v>
      </c>
    </row>
    <row r="786" spans="1:6" x14ac:dyDescent="0.25">
      <c r="A786" s="1">
        <v>177</v>
      </c>
      <c r="B786" s="8" t="s">
        <v>243</v>
      </c>
      <c r="C786" s="1" t="s">
        <v>65</v>
      </c>
      <c r="D786" s="25">
        <v>36</v>
      </c>
      <c r="E786" s="1" t="s">
        <v>69</v>
      </c>
      <c r="F786" s="1">
        <v>1</v>
      </c>
    </row>
    <row r="787" spans="1:6" x14ac:dyDescent="0.25">
      <c r="A787" s="1">
        <v>1006</v>
      </c>
      <c r="B787" s="8" t="s">
        <v>1071</v>
      </c>
      <c r="C787" s="1" t="s">
        <v>671</v>
      </c>
      <c r="E787" s="1" t="s">
        <v>66</v>
      </c>
      <c r="F787" s="1">
        <v>1</v>
      </c>
    </row>
    <row r="788" spans="1:6" x14ac:dyDescent="0.25">
      <c r="A788" s="1">
        <v>1007</v>
      </c>
      <c r="B788" s="8" t="s">
        <v>1072</v>
      </c>
      <c r="C788" s="1" t="s">
        <v>671</v>
      </c>
      <c r="E788" s="1" t="s">
        <v>66</v>
      </c>
      <c r="F788" s="1">
        <v>0</v>
      </c>
    </row>
    <row r="789" spans="1:6" x14ac:dyDescent="0.25">
      <c r="A789" s="1">
        <v>1008</v>
      </c>
      <c r="B789" s="8" t="s">
        <v>1073</v>
      </c>
      <c r="C789" s="1" t="s">
        <v>671</v>
      </c>
      <c r="E789" s="1" t="s">
        <v>66</v>
      </c>
      <c r="F789" s="1">
        <v>0</v>
      </c>
    </row>
    <row r="790" spans="1:6" x14ac:dyDescent="0.25">
      <c r="A790" s="1">
        <v>500</v>
      </c>
      <c r="B790" s="8" t="s">
        <v>567</v>
      </c>
      <c r="C790" s="1" t="s">
        <v>390</v>
      </c>
      <c r="D790" s="25">
        <v>46</v>
      </c>
      <c r="E790" s="1" t="s">
        <v>69</v>
      </c>
      <c r="F790" s="1">
        <v>0</v>
      </c>
    </row>
    <row r="791" spans="1:6" x14ac:dyDescent="0.25">
      <c r="A791" s="1">
        <v>1009</v>
      </c>
      <c r="B791" s="8" t="s">
        <v>1074</v>
      </c>
      <c r="C791" s="1" t="s">
        <v>671</v>
      </c>
      <c r="E791" s="1" t="s">
        <v>69</v>
      </c>
      <c r="F791" s="1">
        <v>0</v>
      </c>
    </row>
    <row r="792" spans="1:6" x14ac:dyDescent="0.25">
      <c r="A792" s="1">
        <v>1010</v>
      </c>
      <c r="B792" s="8" t="s">
        <v>1075</v>
      </c>
      <c r="C792" s="1" t="s">
        <v>671</v>
      </c>
      <c r="E792" s="1" t="s">
        <v>69</v>
      </c>
      <c r="F792" s="1">
        <v>0</v>
      </c>
    </row>
    <row r="793" spans="1:6" x14ac:dyDescent="0.25">
      <c r="A793" s="1">
        <v>1011</v>
      </c>
      <c r="B793" s="8" t="s">
        <v>1076</v>
      </c>
      <c r="C793" s="1" t="s">
        <v>671</v>
      </c>
      <c r="E793" s="1" t="s">
        <v>66</v>
      </c>
      <c r="F793" s="1">
        <v>0</v>
      </c>
    </row>
    <row r="794" spans="1:6" x14ac:dyDescent="0.25">
      <c r="A794" s="1">
        <v>1012</v>
      </c>
      <c r="B794" s="8" t="s">
        <v>1077</v>
      </c>
      <c r="C794" s="1" t="s">
        <v>671</v>
      </c>
      <c r="E794" s="1" t="s">
        <v>66</v>
      </c>
      <c r="F794" s="1">
        <v>0</v>
      </c>
    </row>
    <row r="795" spans="1:6" x14ac:dyDescent="0.25">
      <c r="A795" s="1">
        <v>1013</v>
      </c>
      <c r="B795" s="8" t="s">
        <v>1078</v>
      </c>
      <c r="C795" s="1" t="s">
        <v>671</v>
      </c>
      <c r="E795" s="1" t="s">
        <v>69</v>
      </c>
      <c r="F795" s="1">
        <v>0</v>
      </c>
    </row>
    <row r="796" spans="1:6" x14ac:dyDescent="0.25">
      <c r="A796" s="1">
        <v>1014</v>
      </c>
      <c r="B796" s="8" t="s">
        <v>1079</v>
      </c>
      <c r="C796" s="1" t="s">
        <v>671</v>
      </c>
      <c r="E796" s="1" t="s">
        <v>66</v>
      </c>
      <c r="F796" s="1">
        <v>0</v>
      </c>
    </row>
    <row r="797" spans="1:6" x14ac:dyDescent="0.25">
      <c r="A797" s="1">
        <v>1015</v>
      </c>
      <c r="B797" s="8" t="s">
        <v>1080</v>
      </c>
      <c r="C797" s="1" t="s">
        <v>671</v>
      </c>
      <c r="D797" s="25">
        <v>23</v>
      </c>
      <c r="E797" s="1" t="s">
        <v>66</v>
      </c>
      <c r="F797" s="1">
        <v>0</v>
      </c>
    </row>
    <row r="798" spans="1:6" x14ac:dyDescent="0.25">
      <c r="A798" s="1">
        <v>502</v>
      </c>
      <c r="B798" s="8" t="s">
        <v>569</v>
      </c>
      <c r="C798" s="1" t="s">
        <v>390</v>
      </c>
      <c r="D798" s="25">
        <v>13</v>
      </c>
      <c r="E798" s="1" t="s">
        <v>66</v>
      </c>
      <c r="F798" s="1">
        <v>1</v>
      </c>
    </row>
    <row r="799" spans="1:6" x14ac:dyDescent="0.25">
      <c r="A799" s="1">
        <v>501</v>
      </c>
      <c r="B799" s="8" t="s">
        <v>568</v>
      </c>
      <c r="C799" s="1" t="s">
        <v>390</v>
      </c>
      <c r="D799" s="25">
        <v>41</v>
      </c>
      <c r="E799" s="1" t="s">
        <v>66</v>
      </c>
      <c r="F799" s="1">
        <v>1</v>
      </c>
    </row>
    <row r="800" spans="1:6" x14ac:dyDescent="0.25">
      <c r="A800" s="1">
        <v>503</v>
      </c>
      <c r="B800" s="8" t="s">
        <v>570</v>
      </c>
      <c r="C800" s="1" t="s">
        <v>390</v>
      </c>
      <c r="D800" s="25">
        <v>19</v>
      </c>
      <c r="E800" s="1" t="s">
        <v>69</v>
      </c>
      <c r="F800" s="1">
        <v>1</v>
      </c>
    </row>
    <row r="801" spans="1:6" x14ac:dyDescent="0.25">
      <c r="A801" s="1">
        <v>1016</v>
      </c>
      <c r="B801" s="8" t="s">
        <v>1081</v>
      </c>
      <c r="C801" s="1" t="s">
        <v>671</v>
      </c>
      <c r="E801" s="1" t="s">
        <v>69</v>
      </c>
      <c r="F801" s="1">
        <v>0</v>
      </c>
    </row>
    <row r="802" spans="1:6" x14ac:dyDescent="0.25">
      <c r="A802" s="1">
        <v>504</v>
      </c>
      <c r="B802" s="8" t="s">
        <v>571</v>
      </c>
      <c r="C802" s="1" t="s">
        <v>390</v>
      </c>
      <c r="D802" s="25">
        <v>30</v>
      </c>
      <c r="E802" s="1" t="s">
        <v>69</v>
      </c>
      <c r="F802" s="1">
        <v>0</v>
      </c>
    </row>
    <row r="803" spans="1:6" x14ac:dyDescent="0.25">
      <c r="A803" s="1">
        <v>178</v>
      </c>
      <c r="B803" s="8" t="s">
        <v>244</v>
      </c>
      <c r="C803" s="1" t="s">
        <v>65</v>
      </c>
      <c r="D803" s="25">
        <v>28</v>
      </c>
      <c r="E803" s="1" t="s">
        <v>69</v>
      </c>
      <c r="F803" s="1">
        <v>0</v>
      </c>
    </row>
    <row r="804" spans="1:6" x14ac:dyDescent="0.25">
      <c r="A804" s="1">
        <v>179</v>
      </c>
      <c r="B804" s="8" t="s">
        <v>245</v>
      </c>
      <c r="C804" s="1" t="s">
        <v>65</v>
      </c>
      <c r="E804" s="1" t="s">
        <v>66</v>
      </c>
      <c r="F804" s="1">
        <v>1</v>
      </c>
    </row>
    <row r="805" spans="1:6" x14ac:dyDescent="0.25">
      <c r="A805" s="1">
        <v>1017</v>
      </c>
      <c r="B805" s="8" t="s">
        <v>1082</v>
      </c>
      <c r="C805" s="1" t="s">
        <v>671</v>
      </c>
      <c r="E805" s="1" t="s">
        <v>69</v>
      </c>
      <c r="F805" s="1">
        <v>1</v>
      </c>
    </row>
    <row r="806" spans="1:6" x14ac:dyDescent="0.25">
      <c r="A806" s="1">
        <v>1018</v>
      </c>
      <c r="B806" s="8" t="s">
        <v>1083</v>
      </c>
      <c r="C806" s="1" t="s">
        <v>671</v>
      </c>
      <c r="E806" s="1" t="s">
        <v>69</v>
      </c>
      <c r="F806" s="1">
        <v>0</v>
      </c>
    </row>
    <row r="807" spans="1:6" x14ac:dyDescent="0.25">
      <c r="A807" s="1">
        <v>1019</v>
      </c>
      <c r="B807" s="8" t="s">
        <v>1084</v>
      </c>
      <c r="C807" s="1" t="s">
        <v>671</v>
      </c>
      <c r="E807" s="1" t="s">
        <v>69</v>
      </c>
      <c r="F807" s="1">
        <v>0</v>
      </c>
    </row>
    <row r="808" spans="1:6" x14ac:dyDescent="0.25">
      <c r="A808" s="1">
        <v>180</v>
      </c>
      <c r="B808" s="8" t="s">
        <v>246</v>
      </c>
      <c r="C808" s="1" t="s">
        <v>65</v>
      </c>
      <c r="D808" s="25">
        <v>65</v>
      </c>
      <c r="E808" s="1" t="s">
        <v>69</v>
      </c>
      <c r="F808" s="1">
        <v>0</v>
      </c>
    </row>
    <row r="809" spans="1:6" x14ac:dyDescent="0.25">
      <c r="A809" s="1">
        <v>505</v>
      </c>
      <c r="B809" s="8" t="s">
        <v>572</v>
      </c>
      <c r="C809" s="1" t="s">
        <v>390</v>
      </c>
      <c r="D809" s="25">
        <v>48</v>
      </c>
      <c r="E809" s="1" t="s">
        <v>69</v>
      </c>
      <c r="F809" s="1">
        <v>0</v>
      </c>
    </row>
    <row r="810" spans="1:6" x14ac:dyDescent="0.25">
      <c r="A810" s="1">
        <v>182</v>
      </c>
      <c r="B810" s="8" t="s">
        <v>248</v>
      </c>
      <c r="C810" s="1" t="s">
        <v>65</v>
      </c>
      <c r="D810" s="25">
        <v>44</v>
      </c>
      <c r="E810" s="1" t="s">
        <v>69</v>
      </c>
      <c r="F810" s="1">
        <v>0</v>
      </c>
    </row>
    <row r="811" spans="1:6" x14ac:dyDescent="0.25">
      <c r="A811" s="1">
        <v>181</v>
      </c>
      <c r="B811" s="8" t="s">
        <v>247</v>
      </c>
      <c r="C811" s="1" t="s">
        <v>65</v>
      </c>
      <c r="D811" s="25">
        <v>33</v>
      </c>
      <c r="E811" s="1" t="s">
        <v>66</v>
      </c>
      <c r="F811" s="1">
        <v>1</v>
      </c>
    </row>
    <row r="812" spans="1:6" x14ac:dyDescent="0.25">
      <c r="A812" s="1">
        <v>183</v>
      </c>
      <c r="B812" s="8" t="s">
        <v>249</v>
      </c>
      <c r="C812" s="1" t="s">
        <v>65</v>
      </c>
      <c r="D812" s="25">
        <v>37</v>
      </c>
      <c r="E812" s="1" t="s">
        <v>66</v>
      </c>
      <c r="F812" s="1">
        <v>1</v>
      </c>
    </row>
    <row r="813" spans="1:6" x14ac:dyDescent="0.25">
      <c r="A813" s="1">
        <v>1020</v>
      </c>
      <c r="B813" s="8" t="s">
        <v>1085</v>
      </c>
      <c r="C813" s="1" t="s">
        <v>671</v>
      </c>
      <c r="E813" s="1" t="s">
        <v>69</v>
      </c>
      <c r="F813" s="1">
        <v>0</v>
      </c>
    </row>
    <row r="814" spans="1:6" x14ac:dyDescent="0.25">
      <c r="A814" s="1">
        <v>1021</v>
      </c>
      <c r="B814" s="8" t="s">
        <v>1086</v>
      </c>
      <c r="C814" s="1" t="s">
        <v>671</v>
      </c>
      <c r="E814" s="1" t="s">
        <v>69</v>
      </c>
      <c r="F814" s="1">
        <v>0</v>
      </c>
    </row>
    <row r="815" spans="1:6" x14ac:dyDescent="0.25">
      <c r="A815" s="1">
        <v>1022</v>
      </c>
      <c r="B815" s="8" t="s">
        <v>1087</v>
      </c>
      <c r="C815" s="1" t="s">
        <v>671</v>
      </c>
      <c r="E815" s="1" t="s">
        <v>69</v>
      </c>
      <c r="F815" s="1">
        <v>0</v>
      </c>
    </row>
    <row r="816" spans="1:6" x14ac:dyDescent="0.25">
      <c r="A816" s="1">
        <v>506</v>
      </c>
      <c r="B816" s="8" t="s">
        <v>573</v>
      </c>
      <c r="C816" s="1" t="s">
        <v>390</v>
      </c>
      <c r="D816" s="25">
        <v>71</v>
      </c>
      <c r="E816" s="1" t="s">
        <v>69</v>
      </c>
      <c r="F816" s="1">
        <v>0</v>
      </c>
    </row>
    <row r="817" spans="1:6" x14ac:dyDescent="0.25">
      <c r="A817" s="1">
        <v>1023</v>
      </c>
      <c r="B817" s="8" t="s">
        <v>1088</v>
      </c>
      <c r="C817" s="1" t="s">
        <v>671</v>
      </c>
      <c r="E817" s="1" t="s">
        <v>69</v>
      </c>
      <c r="F817" s="1">
        <v>0</v>
      </c>
    </row>
    <row r="818" spans="1:6" x14ac:dyDescent="0.25">
      <c r="A818" s="1">
        <v>184</v>
      </c>
      <c r="B818" s="8" t="s">
        <v>250</v>
      </c>
      <c r="C818" s="1" t="s">
        <v>65</v>
      </c>
      <c r="E818" s="1" t="s">
        <v>69</v>
      </c>
      <c r="F818" s="1">
        <v>1</v>
      </c>
    </row>
    <row r="819" spans="1:6" x14ac:dyDescent="0.25">
      <c r="A819" s="1">
        <v>1024</v>
      </c>
      <c r="B819" s="8" t="s">
        <v>1089</v>
      </c>
      <c r="C819" s="1" t="s">
        <v>671</v>
      </c>
      <c r="E819" s="1" t="s">
        <v>66</v>
      </c>
      <c r="F819" s="1">
        <v>1</v>
      </c>
    </row>
    <row r="820" spans="1:6" x14ac:dyDescent="0.25">
      <c r="A820" s="1">
        <v>1025</v>
      </c>
      <c r="B820" s="8" t="s">
        <v>1090</v>
      </c>
      <c r="C820" s="1" t="s">
        <v>671</v>
      </c>
      <c r="E820" s="1" t="s">
        <v>69</v>
      </c>
      <c r="F820" s="1">
        <v>0</v>
      </c>
    </row>
    <row r="821" spans="1:6" x14ac:dyDescent="0.25">
      <c r="A821" s="1">
        <v>185</v>
      </c>
      <c r="B821" s="8" t="s">
        <v>251</v>
      </c>
      <c r="C821" s="1" t="s">
        <v>65</v>
      </c>
      <c r="D821" s="25">
        <v>55</v>
      </c>
      <c r="E821" s="1" t="s">
        <v>69</v>
      </c>
      <c r="F821" s="1">
        <v>0</v>
      </c>
    </row>
    <row r="822" spans="1:6" x14ac:dyDescent="0.25">
      <c r="A822" s="1">
        <v>1027</v>
      </c>
      <c r="B822" s="8" t="s">
        <v>1092</v>
      </c>
      <c r="C822" s="1" t="s">
        <v>671</v>
      </c>
      <c r="E822" s="1" t="s">
        <v>69</v>
      </c>
      <c r="F822" s="1">
        <v>0</v>
      </c>
    </row>
    <row r="823" spans="1:6" x14ac:dyDescent="0.25">
      <c r="A823" s="1">
        <v>1026</v>
      </c>
      <c r="B823" s="8" t="s">
        <v>1091</v>
      </c>
      <c r="C823" s="1" t="s">
        <v>671</v>
      </c>
      <c r="E823" s="1" t="s">
        <v>66</v>
      </c>
      <c r="F823" s="1">
        <v>1</v>
      </c>
    </row>
    <row r="824" spans="1:6" x14ac:dyDescent="0.25">
      <c r="A824" s="1">
        <v>186</v>
      </c>
      <c r="B824" s="8" t="s">
        <v>252</v>
      </c>
      <c r="C824" s="1" t="s">
        <v>65</v>
      </c>
      <c r="D824" s="25">
        <v>47</v>
      </c>
      <c r="E824" s="1" t="s">
        <v>69</v>
      </c>
      <c r="F824" s="1">
        <v>0</v>
      </c>
    </row>
    <row r="825" spans="1:6" x14ac:dyDescent="0.25">
      <c r="A825" s="1">
        <v>1028</v>
      </c>
      <c r="B825" s="8" t="s">
        <v>1093</v>
      </c>
      <c r="C825" s="1" t="s">
        <v>671</v>
      </c>
      <c r="E825" s="1" t="s">
        <v>69</v>
      </c>
      <c r="F825" s="1">
        <v>0</v>
      </c>
    </row>
    <row r="826" spans="1:6" x14ac:dyDescent="0.25">
      <c r="A826" s="1">
        <v>1029</v>
      </c>
      <c r="B826" s="8" t="s">
        <v>1094</v>
      </c>
      <c r="C826" s="1" t="s">
        <v>671</v>
      </c>
      <c r="E826" s="1" t="s">
        <v>66</v>
      </c>
      <c r="F826" s="1">
        <v>1</v>
      </c>
    </row>
    <row r="827" spans="1:6" x14ac:dyDescent="0.25">
      <c r="A827" s="1">
        <v>1030</v>
      </c>
      <c r="B827" s="8" t="s">
        <v>1095</v>
      </c>
      <c r="C827" s="1" t="s">
        <v>671</v>
      </c>
      <c r="E827" s="1" t="s">
        <v>69</v>
      </c>
      <c r="F827" s="1">
        <v>0</v>
      </c>
    </row>
    <row r="828" spans="1:6" x14ac:dyDescent="0.25">
      <c r="A828" s="1">
        <v>1031</v>
      </c>
      <c r="B828" s="8" t="s">
        <v>1096</v>
      </c>
      <c r="C828" s="1" t="s">
        <v>671</v>
      </c>
      <c r="E828" s="1" t="s">
        <v>69</v>
      </c>
      <c r="F828" s="1">
        <v>0</v>
      </c>
    </row>
    <row r="829" spans="1:6" x14ac:dyDescent="0.25">
      <c r="A829" s="1">
        <v>507</v>
      </c>
      <c r="B829" s="8" t="s">
        <v>574</v>
      </c>
      <c r="C829" s="1" t="s">
        <v>390</v>
      </c>
      <c r="D829" s="25">
        <v>54</v>
      </c>
      <c r="E829" s="1" t="s">
        <v>69</v>
      </c>
      <c r="F829" s="1">
        <v>0</v>
      </c>
    </row>
    <row r="830" spans="1:6" x14ac:dyDescent="0.25">
      <c r="A830" s="1">
        <v>1032</v>
      </c>
      <c r="B830" s="8" t="s">
        <v>1097</v>
      </c>
      <c r="C830" s="1" t="s">
        <v>671</v>
      </c>
      <c r="E830" s="1" t="s">
        <v>69</v>
      </c>
      <c r="F830" s="1">
        <v>0</v>
      </c>
    </row>
    <row r="831" spans="1:6" x14ac:dyDescent="0.25">
      <c r="A831" s="1">
        <v>508</v>
      </c>
      <c r="B831" s="8" t="s">
        <v>575</v>
      </c>
      <c r="C831" s="1" t="s">
        <v>390</v>
      </c>
      <c r="E831" s="1" t="s">
        <v>69</v>
      </c>
      <c r="F831" s="1">
        <v>0</v>
      </c>
    </row>
    <row r="832" spans="1:6" x14ac:dyDescent="0.25">
      <c r="A832" s="1">
        <v>1033</v>
      </c>
      <c r="B832" s="8" t="s">
        <v>1098</v>
      </c>
      <c r="C832" s="1" t="s">
        <v>671</v>
      </c>
      <c r="E832" s="1" t="s">
        <v>69</v>
      </c>
      <c r="F832" s="1">
        <v>0</v>
      </c>
    </row>
    <row r="833" spans="1:6" x14ac:dyDescent="0.25">
      <c r="A833" s="1">
        <v>1038</v>
      </c>
      <c r="B833" s="8" t="s">
        <v>1103</v>
      </c>
      <c r="C833" s="1" t="s">
        <v>671</v>
      </c>
      <c r="E833" s="1" t="s">
        <v>69</v>
      </c>
      <c r="F833" s="1">
        <v>0</v>
      </c>
    </row>
    <row r="834" spans="1:6" x14ac:dyDescent="0.25">
      <c r="A834" s="1">
        <v>1034</v>
      </c>
      <c r="B834" s="8" t="s">
        <v>1099</v>
      </c>
      <c r="C834" s="1" t="s">
        <v>671</v>
      </c>
      <c r="E834" s="1" t="s">
        <v>69</v>
      </c>
      <c r="F834" s="1">
        <v>1</v>
      </c>
    </row>
    <row r="835" spans="1:6" x14ac:dyDescent="0.25">
      <c r="A835" s="1">
        <v>1036</v>
      </c>
      <c r="B835" s="8" t="s">
        <v>1101</v>
      </c>
      <c r="C835" s="1" t="s">
        <v>671</v>
      </c>
      <c r="E835" s="1" t="s">
        <v>69</v>
      </c>
      <c r="F835" s="1">
        <v>0</v>
      </c>
    </row>
    <row r="836" spans="1:6" x14ac:dyDescent="0.25">
      <c r="A836" s="1">
        <v>1037</v>
      </c>
      <c r="B836" s="8" t="s">
        <v>1102</v>
      </c>
      <c r="C836" s="1" t="s">
        <v>671</v>
      </c>
      <c r="E836" s="1" t="s">
        <v>69</v>
      </c>
      <c r="F836" s="1">
        <v>0</v>
      </c>
    </row>
    <row r="837" spans="1:6" x14ac:dyDescent="0.25">
      <c r="A837" s="1">
        <v>1035</v>
      </c>
      <c r="B837" s="8" t="s">
        <v>1100</v>
      </c>
      <c r="C837" s="1" t="s">
        <v>671</v>
      </c>
      <c r="E837" s="1" t="s">
        <v>66</v>
      </c>
      <c r="F837" s="1">
        <v>0</v>
      </c>
    </row>
    <row r="838" spans="1:6" x14ac:dyDescent="0.25">
      <c r="A838" s="1">
        <v>1039</v>
      </c>
      <c r="B838" s="8" t="s">
        <v>1104</v>
      </c>
      <c r="C838" s="1" t="s">
        <v>671</v>
      </c>
      <c r="E838" s="1" t="s">
        <v>66</v>
      </c>
      <c r="F838" s="1">
        <v>0</v>
      </c>
    </row>
    <row r="839" spans="1:6" x14ac:dyDescent="0.25">
      <c r="A839" s="1">
        <v>1040</v>
      </c>
      <c r="B839" s="8" t="s">
        <v>1105</v>
      </c>
      <c r="C839" s="1" t="s">
        <v>671</v>
      </c>
      <c r="E839" s="1" t="s">
        <v>69</v>
      </c>
      <c r="F839" s="1">
        <v>0</v>
      </c>
    </row>
    <row r="840" spans="1:6" x14ac:dyDescent="0.25">
      <c r="A840" s="1">
        <v>509</v>
      </c>
      <c r="B840" s="8" t="s">
        <v>576</v>
      </c>
      <c r="C840" s="1" t="s">
        <v>390</v>
      </c>
      <c r="E840" s="1" t="s">
        <v>69</v>
      </c>
      <c r="F840" s="1">
        <v>0</v>
      </c>
    </row>
    <row r="841" spans="1:6" x14ac:dyDescent="0.25">
      <c r="A841" s="1">
        <v>1041</v>
      </c>
      <c r="B841" s="8" t="s">
        <v>1106</v>
      </c>
      <c r="C841" s="1" t="s">
        <v>671</v>
      </c>
      <c r="E841" s="1" t="s">
        <v>66</v>
      </c>
      <c r="F841" s="1">
        <v>1</v>
      </c>
    </row>
    <row r="842" spans="1:6" x14ac:dyDescent="0.25">
      <c r="A842" s="1">
        <v>1042</v>
      </c>
      <c r="B842" s="8" t="s">
        <v>1107</v>
      </c>
      <c r="C842" s="1" t="s">
        <v>671</v>
      </c>
      <c r="E842" s="1" t="s">
        <v>66</v>
      </c>
      <c r="F842" s="1">
        <v>0</v>
      </c>
    </row>
    <row r="843" spans="1:6" x14ac:dyDescent="0.25">
      <c r="A843" s="1">
        <v>1043</v>
      </c>
      <c r="B843" s="8" t="s">
        <v>1108</v>
      </c>
      <c r="C843" s="1" t="s">
        <v>671</v>
      </c>
      <c r="E843" s="1" t="s">
        <v>69</v>
      </c>
      <c r="F843" s="1">
        <v>0</v>
      </c>
    </row>
    <row r="844" spans="1:6" x14ac:dyDescent="0.25">
      <c r="A844" s="1">
        <v>1044</v>
      </c>
      <c r="B844" s="8" t="s">
        <v>1109</v>
      </c>
      <c r="C844" s="1" t="s">
        <v>671</v>
      </c>
      <c r="E844" s="1" t="s">
        <v>66</v>
      </c>
      <c r="F844" s="1">
        <v>0</v>
      </c>
    </row>
    <row r="845" spans="1:6" x14ac:dyDescent="0.25">
      <c r="A845" s="1">
        <v>1045</v>
      </c>
      <c r="B845" s="8" t="s">
        <v>1110</v>
      </c>
      <c r="C845" s="1" t="s">
        <v>671</v>
      </c>
      <c r="E845" s="1" t="s">
        <v>66</v>
      </c>
      <c r="F845" s="1">
        <v>0</v>
      </c>
    </row>
    <row r="846" spans="1:6" x14ac:dyDescent="0.25">
      <c r="A846" s="1">
        <v>1046</v>
      </c>
      <c r="B846" s="8" t="s">
        <v>1111</v>
      </c>
      <c r="C846" s="1" t="s">
        <v>671</v>
      </c>
      <c r="E846" s="1" t="s">
        <v>66</v>
      </c>
      <c r="F846" s="1">
        <v>0</v>
      </c>
    </row>
    <row r="847" spans="1:6" x14ac:dyDescent="0.25">
      <c r="A847" s="1">
        <v>1047</v>
      </c>
      <c r="B847" s="8" t="s">
        <v>1112</v>
      </c>
      <c r="C847" s="1" t="s">
        <v>671</v>
      </c>
      <c r="E847" s="1" t="s">
        <v>69</v>
      </c>
      <c r="F847" s="1">
        <v>0</v>
      </c>
    </row>
    <row r="848" spans="1:6" x14ac:dyDescent="0.25">
      <c r="A848" s="1">
        <v>510</v>
      </c>
      <c r="B848" s="8" t="s">
        <v>577</v>
      </c>
      <c r="C848" s="1" t="s">
        <v>390</v>
      </c>
      <c r="D848" s="25">
        <v>64</v>
      </c>
      <c r="E848" s="1" t="s">
        <v>69</v>
      </c>
      <c r="F848" s="1">
        <v>0</v>
      </c>
    </row>
    <row r="849" spans="1:6" x14ac:dyDescent="0.25">
      <c r="A849" s="1">
        <v>1048</v>
      </c>
      <c r="B849" s="8" t="s">
        <v>1113</v>
      </c>
      <c r="C849" s="1" t="s">
        <v>671</v>
      </c>
      <c r="E849" s="1" t="s">
        <v>66</v>
      </c>
      <c r="F849" s="1">
        <v>1</v>
      </c>
    </row>
    <row r="850" spans="1:6" x14ac:dyDescent="0.25">
      <c r="A850" s="1">
        <v>1049</v>
      </c>
      <c r="B850" s="8" t="s">
        <v>1114</v>
      </c>
      <c r="C850" s="1" t="s">
        <v>671</v>
      </c>
      <c r="E850" s="1" t="s">
        <v>69</v>
      </c>
      <c r="F850" s="1">
        <v>0</v>
      </c>
    </row>
    <row r="851" spans="1:6" x14ac:dyDescent="0.25">
      <c r="A851" s="1">
        <v>1050</v>
      </c>
      <c r="B851" s="8" t="s">
        <v>1115</v>
      </c>
      <c r="C851" s="1" t="s">
        <v>671</v>
      </c>
      <c r="E851" s="1" t="s">
        <v>66</v>
      </c>
      <c r="F851" s="1">
        <v>0</v>
      </c>
    </row>
    <row r="852" spans="1:6" x14ac:dyDescent="0.25">
      <c r="A852" s="1">
        <v>1051</v>
      </c>
      <c r="B852" s="8" t="s">
        <v>1116</v>
      </c>
      <c r="C852" s="1" t="s">
        <v>671</v>
      </c>
      <c r="E852" s="1" t="s">
        <v>69</v>
      </c>
      <c r="F852" s="1">
        <v>0</v>
      </c>
    </row>
    <row r="853" spans="1:6" x14ac:dyDescent="0.25">
      <c r="A853" s="1">
        <v>1052</v>
      </c>
      <c r="B853" s="8" t="s">
        <v>1117</v>
      </c>
      <c r="C853" s="1" t="s">
        <v>671</v>
      </c>
      <c r="E853" s="1" t="s">
        <v>69</v>
      </c>
      <c r="F853" s="1">
        <v>0</v>
      </c>
    </row>
    <row r="854" spans="1:6" x14ac:dyDescent="0.25">
      <c r="A854" s="1">
        <v>1056</v>
      </c>
      <c r="B854" s="8" t="s">
        <v>1121</v>
      </c>
      <c r="C854" s="1" t="s">
        <v>671</v>
      </c>
      <c r="E854" s="1" t="s">
        <v>66</v>
      </c>
      <c r="F854" s="1">
        <v>1</v>
      </c>
    </row>
    <row r="855" spans="1:6" x14ac:dyDescent="0.25">
      <c r="A855" s="1">
        <v>1057</v>
      </c>
      <c r="B855" s="8" t="s">
        <v>1122</v>
      </c>
      <c r="C855" s="1" t="s">
        <v>671</v>
      </c>
      <c r="E855" s="1" t="s">
        <v>69</v>
      </c>
      <c r="F855" s="1">
        <v>0</v>
      </c>
    </row>
    <row r="856" spans="1:6" x14ac:dyDescent="0.25">
      <c r="A856" s="1">
        <v>1053</v>
      </c>
      <c r="B856" s="8" t="s">
        <v>1118</v>
      </c>
      <c r="C856" s="1" t="s">
        <v>671</v>
      </c>
      <c r="E856" s="1" t="s">
        <v>69</v>
      </c>
      <c r="F856" s="1">
        <v>0</v>
      </c>
    </row>
    <row r="857" spans="1:6" x14ac:dyDescent="0.25">
      <c r="A857" s="1">
        <v>1058</v>
      </c>
      <c r="B857" s="8" t="s">
        <v>1123</v>
      </c>
      <c r="C857" s="1" t="s">
        <v>671</v>
      </c>
      <c r="E857" s="1" t="s">
        <v>69</v>
      </c>
      <c r="F857" s="1">
        <v>0</v>
      </c>
    </row>
    <row r="858" spans="1:6" x14ac:dyDescent="0.25">
      <c r="A858" s="1">
        <v>1059</v>
      </c>
      <c r="B858" s="8" t="s">
        <v>1124</v>
      </c>
      <c r="C858" s="1" t="s">
        <v>671</v>
      </c>
      <c r="E858" s="1" t="s">
        <v>69</v>
      </c>
      <c r="F858" s="1">
        <v>0</v>
      </c>
    </row>
    <row r="859" spans="1:6" x14ac:dyDescent="0.25">
      <c r="A859" s="1">
        <v>511</v>
      </c>
      <c r="B859" s="8" t="s">
        <v>578</v>
      </c>
      <c r="C859" s="1" t="s">
        <v>390</v>
      </c>
      <c r="D859" s="25">
        <v>32</v>
      </c>
      <c r="E859" s="1" t="s">
        <v>69</v>
      </c>
      <c r="F859" s="1">
        <v>0</v>
      </c>
    </row>
    <row r="860" spans="1:6" x14ac:dyDescent="0.25">
      <c r="A860" s="1">
        <v>512</v>
      </c>
      <c r="B860" s="8" t="s">
        <v>579</v>
      </c>
      <c r="C860" s="1" t="s">
        <v>390</v>
      </c>
      <c r="D860" s="25">
        <v>18</v>
      </c>
      <c r="E860" s="1" t="s">
        <v>66</v>
      </c>
      <c r="F860" s="1">
        <v>1</v>
      </c>
    </row>
    <row r="861" spans="1:6" x14ac:dyDescent="0.25">
      <c r="A861" s="1">
        <v>1060</v>
      </c>
      <c r="B861" s="8" t="s">
        <v>1125</v>
      </c>
      <c r="C861" s="1" t="s">
        <v>671</v>
      </c>
      <c r="E861" s="1" t="s">
        <v>69</v>
      </c>
      <c r="F861" s="1">
        <v>0</v>
      </c>
    </row>
    <row r="862" spans="1:6" x14ac:dyDescent="0.25">
      <c r="A862" s="1">
        <v>187</v>
      </c>
      <c r="B862" s="8" t="s">
        <v>253</v>
      </c>
      <c r="C862" s="1" t="s">
        <v>65</v>
      </c>
      <c r="D862" s="25">
        <v>36</v>
      </c>
      <c r="E862" s="1" t="s">
        <v>69</v>
      </c>
      <c r="F862" s="1">
        <v>0</v>
      </c>
    </row>
    <row r="863" spans="1:6" x14ac:dyDescent="0.25">
      <c r="A863" s="1">
        <v>1061</v>
      </c>
      <c r="B863" s="8" t="s">
        <v>1126</v>
      </c>
      <c r="C863" s="1" t="s">
        <v>671</v>
      </c>
      <c r="E863" s="1" t="s">
        <v>66</v>
      </c>
      <c r="F863" s="1">
        <v>0</v>
      </c>
    </row>
    <row r="864" spans="1:6" x14ac:dyDescent="0.25">
      <c r="A864" s="1">
        <v>513</v>
      </c>
      <c r="B864" s="8" t="s">
        <v>580</v>
      </c>
      <c r="C864" s="1" t="s">
        <v>390</v>
      </c>
      <c r="D864" s="25">
        <v>2</v>
      </c>
      <c r="E864" s="1" t="s">
        <v>69</v>
      </c>
      <c r="F864" s="1">
        <v>1</v>
      </c>
    </row>
    <row r="865" spans="1:6" x14ac:dyDescent="0.25">
      <c r="A865" s="1">
        <v>515</v>
      </c>
      <c r="B865" s="8" t="s">
        <v>582</v>
      </c>
      <c r="C865" s="1" t="s">
        <v>390</v>
      </c>
      <c r="D865" s="25">
        <v>3</v>
      </c>
      <c r="E865" s="1" t="s">
        <v>69</v>
      </c>
      <c r="F865" s="1">
        <v>1</v>
      </c>
    </row>
    <row r="866" spans="1:6" x14ac:dyDescent="0.25">
      <c r="A866" s="1">
        <v>514</v>
      </c>
      <c r="B866" s="8" t="s">
        <v>581</v>
      </c>
      <c r="C866" s="1" t="s">
        <v>390</v>
      </c>
      <c r="D866" s="25">
        <v>32</v>
      </c>
      <c r="E866" s="1" t="s">
        <v>69</v>
      </c>
      <c r="F866" s="1">
        <v>0</v>
      </c>
    </row>
    <row r="867" spans="1:6" x14ac:dyDescent="0.25">
      <c r="A867" s="1">
        <v>1062</v>
      </c>
      <c r="B867" s="8" t="s">
        <v>1127</v>
      </c>
      <c r="C867" s="1" t="s">
        <v>671</v>
      </c>
      <c r="E867" s="1" t="s">
        <v>69</v>
      </c>
      <c r="F867" s="1">
        <v>0</v>
      </c>
    </row>
    <row r="868" spans="1:6" x14ac:dyDescent="0.25">
      <c r="A868" s="1">
        <v>1063</v>
      </c>
      <c r="B868" s="8" t="s">
        <v>1128</v>
      </c>
      <c r="C868" s="1" t="s">
        <v>671</v>
      </c>
      <c r="E868" s="1" t="s">
        <v>69</v>
      </c>
      <c r="F868" s="1">
        <v>0</v>
      </c>
    </row>
    <row r="869" spans="1:6" x14ac:dyDescent="0.25">
      <c r="A869" s="1">
        <v>516</v>
      </c>
      <c r="B869" s="8" t="s">
        <v>583</v>
      </c>
      <c r="C869" s="1" t="s">
        <v>390</v>
      </c>
      <c r="D869" s="25">
        <v>26</v>
      </c>
      <c r="E869" s="1" t="s">
        <v>69</v>
      </c>
      <c r="F869" s="1">
        <v>0</v>
      </c>
    </row>
    <row r="870" spans="1:6" x14ac:dyDescent="0.25">
      <c r="A870" s="1">
        <v>189</v>
      </c>
      <c r="B870" s="8" t="s">
        <v>255</v>
      </c>
      <c r="C870" s="1" t="s">
        <v>65</v>
      </c>
      <c r="D870" s="25">
        <v>31</v>
      </c>
      <c r="E870" s="1" t="s">
        <v>66</v>
      </c>
      <c r="F870" s="1">
        <v>1</v>
      </c>
    </row>
    <row r="871" spans="1:6" x14ac:dyDescent="0.25">
      <c r="A871" s="1">
        <v>190</v>
      </c>
      <c r="B871" s="8" t="s">
        <v>256</v>
      </c>
      <c r="C871" s="1" t="s">
        <v>65</v>
      </c>
      <c r="D871" s="25">
        <v>23</v>
      </c>
      <c r="E871" s="1" t="s">
        <v>66</v>
      </c>
      <c r="F871" s="1">
        <v>1</v>
      </c>
    </row>
    <row r="872" spans="1:6" x14ac:dyDescent="0.25">
      <c r="A872" s="1">
        <v>188</v>
      </c>
      <c r="B872" s="8" t="s">
        <v>254</v>
      </c>
      <c r="C872" s="1" t="s">
        <v>65</v>
      </c>
      <c r="D872" s="25">
        <v>58</v>
      </c>
      <c r="E872" s="1" t="s">
        <v>69</v>
      </c>
      <c r="F872" s="1">
        <v>0</v>
      </c>
    </row>
    <row r="873" spans="1:6" x14ac:dyDescent="0.25">
      <c r="A873" s="1">
        <v>191</v>
      </c>
      <c r="B873" s="8" t="s">
        <v>257</v>
      </c>
      <c r="C873" s="1" t="s">
        <v>65</v>
      </c>
      <c r="D873" s="25">
        <v>19</v>
      </c>
      <c r="E873" s="1" t="s">
        <v>66</v>
      </c>
      <c r="F873" s="1">
        <v>1</v>
      </c>
    </row>
    <row r="874" spans="1:6" x14ac:dyDescent="0.25">
      <c r="A874" s="1">
        <v>517</v>
      </c>
      <c r="B874" s="8" t="s">
        <v>584</v>
      </c>
      <c r="C874" s="1" t="s">
        <v>390</v>
      </c>
      <c r="D874" s="25">
        <v>19</v>
      </c>
      <c r="E874" s="1" t="s">
        <v>69</v>
      </c>
      <c r="F874" s="1">
        <v>0</v>
      </c>
    </row>
    <row r="875" spans="1:6" x14ac:dyDescent="0.25">
      <c r="A875" s="1">
        <v>192</v>
      </c>
      <c r="B875" s="8" t="s">
        <v>258</v>
      </c>
      <c r="C875" s="1" t="s">
        <v>65</v>
      </c>
      <c r="D875" s="25">
        <v>64</v>
      </c>
      <c r="E875" s="1" t="s">
        <v>69</v>
      </c>
      <c r="F875" s="1">
        <v>0</v>
      </c>
    </row>
    <row r="876" spans="1:6" x14ac:dyDescent="0.25">
      <c r="A876" s="1">
        <v>1065</v>
      </c>
      <c r="B876" s="8" t="s">
        <v>1130</v>
      </c>
      <c r="C876" s="1" t="s">
        <v>671</v>
      </c>
      <c r="E876" s="1" t="s">
        <v>69</v>
      </c>
      <c r="F876" s="1">
        <v>0</v>
      </c>
    </row>
    <row r="877" spans="1:6" x14ac:dyDescent="0.25">
      <c r="A877" s="1">
        <v>1064</v>
      </c>
      <c r="B877" s="8" t="s">
        <v>1129</v>
      </c>
      <c r="C877" s="1" t="s">
        <v>671</v>
      </c>
      <c r="E877" s="1" t="s">
        <v>66</v>
      </c>
      <c r="F877" s="1">
        <v>1</v>
      </c>
    </row>
    <row r="878" spans="1:6" x14ac:dyDescent="0.25">
      <c r="A878" s="1">
        <v>1066</v>
      </c>
      <c r="B878" s="8" t="s">
        <v>1131</v>
      </c>
      <c r="C878" s="1" t="s">
        <v>671</v>
      </c>
      <c r="E878" s="1" t="s">
        <v>66</v>
      </c>
      <c r="F878" s="1">
        <v>0</v>
      </c>
    </row>
    <row r="879" spans="1:6" x14ac:dyDescent="0.25">
      <c r="A879" s="1">
        <v>1054</v>
      </c>
      <c r="B879" s="8" t="s">
        <v>1119</v>
      </c>
      <c r="C879" s="1" t="s">
        <v>671</v>
      </c>
      <c r="E879" s="1" t="s">
        <v>69</v>
      </c>
      <c r="F879" s="1">
        <v>0</v>
      </c>
    </row>
    <row r="880" spans="1:6" x14ac:dyDescent="0.25">
      <c r="A880" s="1">
        <v>1067</v>
      </c>
      <c r="B880" s="8" t="s">
        <v>1132</v>
      </c>
      <c r="C880" s="1" t="s">
        <v>671</v>
      </c>
      <c r="E880" s="1" t="s">
        <v>69</v>
      </c>
      <c r="F880" s="1">
        <v>0</v>
      </c>
    </row>
    <row r="881" spans="1:6" x14ac:dyDescent="0.25">
      <c r="A881" s="1">
        <v>1069</v>
      </c>
      <c r="B881" s="8" t="s">
        <v>1134</v>
      </c>
      <c r="C881" s="1" t="s">
        <v>671</v>
      </c>
      <c r="E881" s="1" t="s">
        <v>66</v>
      </c>
      <c r="F881" s="1">
        <v>1</v>
      </c>
    </row>
    <row r="882" spans="1:6" x14ac:dyDescent="0.25">
      <c r="A882" s="1">
        <v>1070</v>
      </c>
      <c r="B882" s="8" t="s">
        <v>1135</v>
      </c>
      <c r="C882" s="1" t="s">
        <v>671</v>
      </c>
      <c r="E882" s="1" t="s">
        <v>66</v>
      </c>
      <c r="F882" s="1">
        <v>0</v>
      </c>
    </row>
    <row r="883" spans="1:6" x14ac:dyDescent="0.25">
      <c r="A883" s="1">
        <v>1068</v>
      </c>
      <c r="B883" s="8" t="s">
        <v>1133</v>
      </c>
      <c r="C883" s="1" t="s">
        <v>671</v>
      </c>
      <c r="E883" s="1" t="s">
        <v>69</v>
      </c>
      <c r="F883" s="1">
        <v>0</v>
      </c>
    </row>
    <row r="884" spans="1:6" x14ac:dyDescent="0.25">
      <c r="A884" s="1">
        <v>1071</v>
      </c>
      <c r="B884" s="8" t="s">
        <v>1136</v>
      </c>
      <c r="C884" s="1" t="s">
        <v>671</v>
      </c>
      <c r="E884" s="1" t="s">
        <v>69</v>
      </c>
      <c r="F884" s="1">
        <v>0</v>
      </c>
    </row>
    <row r="885" spans="1:6" x14ac:dyDescent="0.25">
      <c r="A885" s="1">
        <v>518</v>
      </c>
      <c r="B885" s="8" t="s">
        <v>585</v>
      </c>
      <c r="C885" s="1" t="s">
        <v>390</v>
      </c>
      <c r="E885" s="1" t="s">
        <v>69</v>
      </c>
      <c r="F885" s="1">
        <v>0</v>
      </c>
    </row>
    <row r="886" spans="1:6" x14ac:dyDescent="0.25">
      <c r="A886" s="1">
        <v>1072</v>
      </c>
      <c r="B886" s="8" t="s">
        <v>1137</v>
      </c>
      <c r="C886" s="1" t="s">
        <v>671</v>
      </c>
      <c r="E886" s="1" t="s">
        <v>69</v>
      </c>
      <c r="F886" s="1">
        <v>0</v>
      </c>
    </row>
    <row r="887" spans="1:6" x14ac:dyDescent="0.25">
      <c r="A887" s="1">
        <v>1055</v>
      </c>
      <c r="B887" s="8" t="s">
        <v>1120</v>
      </c>
      <c r="C887" s="1" t="s">
        <v>671</v>
      </c>
      <c r="E887" s="1" t="s">
        <v>69</v>
      </c>
      <c r="F887" s="1">
        <v>0</v>
      </c>
    </row>
    <row r="888" spans="1:6" x14ac:dyDescent="0.25">
      <c r="A888" s="1">
        <v>519</v>
      </c>
      <c r="B888" s="8" t="s">
        <v>586</v>
      </c>
      <c r="C888" s="1" t="s">
        <v>390</v>
      </c>
      <c r="D888" s="25">
        <v>20</v>
      </c>
      <c r="E888" s="1" t="s">
        <v>69</v>
      </c>
      <c r="F888" s="1">
        <v>1</v>
      </c>
    </row>
    <row r="889" spans="1:6" x14ac:dyDescent="0.25">
      <c r="A889" s="1">
        <v>1073</v>
      </c>
      <c r="B889" s="8" t="s">
        <v>1138</v>
      </c>
      <c r="C889" s="1" t="s">
        <v>671</v>
      </c>
      <c r="E889" s="1" t="s">
        <v>69</v>
      </c>
      <c r="F889" s="1">
        <v>1</v>
      </c>
    </row>
    <row r="890" spans="1:6" x14ac:dyDescent="0.25">
      <c r="A890" s="1">
        <v>520</v>
      </c>
      <c r="B890" s="8" t="s">
        <v>587</v>
      </c>
      <c r="C890" s="1" t="s">
        <v>390</v>
      </c>
      <c r="D890" s="25">
        <v>29</v>
      </c>
      <c r="E890" s="1" t="s">
        <v>66</v>
      </c>
      <c r="F890" s="1">
        <v>1</v>
      </c>
    </row>
    <row r="891" spans="1:6" x14ac:dyDescent="0.25">
      <c r="A891" s="1">
        <v>1074</v>
      </c>
      <c r="B891" s="8" t="s">
        <v>1139</v>
      </c>
      <c r="C891" s="1" t="s">
        <v>671</v>
      </c>
      <c r="E891" s="1" t="s">
        <v>66</v>
      </c>
      <c r="F891" s="1">
        <v>0</v>
      </c>
    </row>
    <row r="892" spans="1:6" x14ac:dyDescent="0.25">
      <c r="A892" s="1">
        <v>1075</v>
      </c>
      <c r="B892" s="8" t="s">
        <v>1140</v>
      </c>
      <c r="C892" s="1" t="s">
        <v>671</v>
      </c>
      <c r="E892" s="1" t="s">
        <v>69</v>
      </c>
      <c r="F892" s="1">
        <v>0</v>
      </c>
    </row>
    <row r="893" spans="1:6" x14ac:dyDescent="0.25">
      <c r="A893" s="1">
        <v>1076</v>
      </c>
      <c r="B893" s="8" t="s">
        <v>1141</v>
      </c>
      <c r="C893" s="1" t="s">
        <v>671</v>
      </c>
      <c r="E893" s="1" t="s">
        <v>69</v>
      </c>
      <c r="F893" s="1">
        <v>0</v>
      </c>
    </row>
    <row r="894" spans="1:6" x14ac:dyDescent="0.25">
      <c r="A894" s="1">
        <v>1077</v>
      </c>
      <c r="B894" s="8" t="s">
        <v>1142</v>
      </c>
      <c r="C894" s="1" t="s">
        <v>671</v>
      </c>
      <c r="E894" s="1" t="s">
        <v>69</v>
      </c>
      <c r="F894" s="1">
        <v>0</v>
      </c>
    </row>
    <row r="895" spans="1:6" x14ac:dyDescent="0.25">
      <c r="A895" s="1">
        <v>1078</v>
      </c>
      <c r="B895" s="8" t="s">
        <v>1143</v>
      </c>
      <c r="C895" s="1" t="s">
        <v>671</v>
      </c>
      <c r="E895" s="1" t="s">
        <v>66</v>
      </c>
      <c r="F895" s="1">
        <v>1</v>
      </c>
    </row>
    <row r="896" spans="1:6" x14ac:dyDescent="0.25">
      <c r="A896" s="1">
        <v>1079</v>
      </c>
      <c r="B896" s="8" t="s">
        <v>1144</v>
      </c>
      <c r="C896" s="1" t="s">
        <v>671</v>
      </c>
      <c r="E896" s="1" t="s">
        <v>69</v>
      </c>
      <c r="F896" s="1">
        <v>0</v>
      </c>
    </row>
    <row r="897" spans="1:6" x14ac:dyDescent="0.25">
      <c r="A897" s="1">
        <v>1080</v>
      </c>
      <c r="B897" s="8" t="s">
        <v>1145</v>
      </c>
      <c r="C897" s="1" t="s">
        <v>671</v>
      </c>
      <c r="E897" s="1" t="s">
        <v>69</v>
      </c>
      <c r="F897" s="1">
        <v>0</v>
      </c>
    </row>
    <row r="898" spans="1:6" x14ac:dyDescent="0.25">
      <c r="A898" s="1">
        <v>1081</v>
      </c>
      <c r="B898" s="8" t="s">
        <v>1146</v>
      </c>
      <c r="C898" s="1" t="s">
        <v>671</v>
      </c>
      <c r="E898" s="1" t="s">
        <v>69</v>
      </c>
      <c r="F898" s="1">
        <v>0</v>
      </c>
    </row>
    <row r="899" spans="1:6" x14ac:dyDescent="0.25">
      <c r="A899" s="1">
        <v>1082</v>
      </c>
      <c r="B899" s="8" t="s">
        <v>1147</v>
      </c>
      <c r="C899" s="1" t="s">
        <v>671</v>
      </c>
      <c r="E899" s="1" t="s">
        <v>69</v>
      </c>
      <c r="F899" s="1">
        <v>1</v>
      </c>
    </row>
    <row r="900" spans="1:6" x14ac:dyDescent="0.25">
      <c r="A900" s="1">
        <v>1083</v>
      </c>
      <c r="B900" s="8" t="s">
        <v>1148</v>
      </c>
      <c r="C900" s="1" t="s">
        <v>671</v>
      </c>
      <c r="E900" s="1" t="s">
        <v>66</v>
      </c>
      <c r="F900" s="1">
        <v>0</v>
      </c>
    </row>
    <row r="901" spans="1:6" x14ac:dyDescent="0.25">
      <c r="A901" s="1">
        <v>1084</v>
      </c>
      <c r="B901" s="8" t="s">
        <v>1149</v>
      </c>
      <c r="C901" s="1" t="s">
        <v>671</v>
      </c>
      <c r="E901" s="1" t="s">
        <v>66</v>
      </c>
      <c r="F901" s="1">
        <v>0</v>
      </c>
    </row>
    <row r="902" spans="1:6" x14ac:dyDescent="0.25">
      <c r="A902" s="1">
        <v>1085</v>
      </c>
      <c r="B902" s="8" t="s">
        <v>1150</v>
      </c>
      <c r="C902" s="1" t="s">
        <v>671</v>
      </c>
      <c r="E902" s="1" t="s">
        <v>69</v>
      </c>
      <c r="F902" s="1">
        <v>0</v>
      </c>
    </row>
    <row r="903" spans="1:6" x14ac:dyDescent="0.25">
      <c r="A903" s="1">
        <v>1086</v>
      </c>
      <c r="B903" s="8" t="s">
        <v>1151</v>
      </c>
      <c r="C903" s="1" t="s">
        <v>671</v>
      </c>
      <c r="E903" s="1" t="s">
        <v>66</v>
      </c>
      <c r="F903" s="1">
        <v>0</v>
      </c>
    </row>
    <row r="904" spans="1:6" x14ac:dyDescent="0.25">
      <c r="A904" s="1">
        <v>315</v>
      </c>
      <c r="B904" s="8" t="s">
        <v>381</v>
      </c>
      <c r="C904" s="1" t="s">
        <v>65</v>
      </c>
      <c r="E904" s="1" t="s">
        <v>66</v>
      </c>
      <c r="F904" s="1">
        <v>0</v>
      </c>
    </row>
    <row r="905" spans="1:6" x14ac:dyDescent="0.25">
      <c r="A905" s="1">
        <v>1087</v>
      </c>
      <c r="B905" s="8" t="s">
        <v>1152</v>
      </c>
      <c r="C905" s="1" t="s">
        <v>671</v>
      </c>
      <c r="E905" s="1" t="s">
        <v>69</v>
      </c>
      <c r="F905" s="1">
        <v>0</v>
      </c>
    </row>
    <row r="906" spans="1:6" x14ac:dyDescent="0.25">
      <c r="A906" s="1">
        <v>1088</v>
      </c>
      <c r="B906" s="8" t="s">
        <v>1153</v>
      </c>
      <c r="C906" s="1" t="s">
        <v>671</v>
      </c>
      <c r="E906" s="1" t="s">
        <v>69</v>
      </c>
      <c r="F906" s="1">
        <v>0</v>
      </c>
    </row>
    <row r="907" spans="1:6" x14ac:dyDescent="0.25">
      <c r="A907" s="1">
        <v>1089</v>
      </c>
      <c r="B907" s="8" t="s">
        <v>1154</v>
      </c>
      <c r="C907" s="1" t="s">
        <v>671</v>
      </c>
      <c r="E907" s="1" t="s">
        <v>69</v>
      </c>
      <c r="F907" s="1">
        <v>0</v>
      </c>
    </row>
    <row r="908" spans="1:6" x14ac:dyDescent="0.25">
      <c r="A908" s="1">
        <v>1090</v>
      </c>
      <c r="B908" s="8" t="s">
        <v>1155</v>
      </c>
      <c r="C908" s="1" t="s">
        <v>671</v>
      </c>
      <c r="E908" s="1" t="s">
        <v>69</v>
      </c>
      <c r="F908" s="1">
        <v>0</v>
      </c>
    </row>
    <row r="909" spans="1:6" x14ac:dyDescent="0.25">
      <c r="A909" s="1">
        <v>1091</v>
      </c>
      <c r="B909" s="8" t="s">
        <v>1156</v>
      </c>
      <c r="C909" s="1" t="s">
        <v>671</v>
      </c>
      <c r="E909" s="1" t="s">
        <v>66</v>
      </c>
      <c r="F909" s="1">
        <v>0</v>
      </c>
    </row>
    <row r="910" spans="1:6" x14ac:dyDescent="0.25">
      <c r="A910" s="1">
        <v>1092</v>
      </c>
      <c r="B910" s="8" t="s">
        <v>1157</v>
      </c>
      <c r="C910" s="1" t="s">
        <v>671</v>
      </c>
      <c r="E910" s="1" t="s">
        <v>69</v>
      </c>
      <c r="F910" s="1">
        <v>0</v>
      </c>
    </row>
    <row r="911" spans="1:6" x14ac:dyDescent="0.25">
      <c r="A911" s="1">
        <v>1093</v>
      </c>
      <c r="B911" s="8" t="s">
        <v>1158</v>
      </c>
      <c r="C911" s="1" t="s">
        <v>671</v>
      </c>
      <c r="E911" s="1" t="s">
        <v>69</v>
      </c>
      <c r="F911" s="1">
        <v>1</v>
      </c>
    </row>
    <row r="912" spans="1:6" x14ac:dyDescent="0.25">
      <c r="A912" s="1">
        <v>193</v>
      </c>
      <c r="B912" s="8" t="s">
        <v>259</v>
      </c>
      <c r="C912" s="1" t="s">
        <v>65</v>
      </c>
      <c r="E912" s="1" t="s">
        <v>69</v>
      </c>
      <c r="F912" s="1">
        <v>1</v>
      </c>
    </row>
    <row r="913" spans="1:6" x14ac:dyDescent="0.25">
      <c r="A913" s="1">
        <v>1094</v>
      </c>
      <c r="B913" s="8" t="s">
        <v>1159</v>
      </c>
      <c r="C913" s="1" t="s">
        <v>671</v>
      </c>
      <c r="E913" s="1" t="s">
        <v>66</v>
      </c>
      <c r="F913" s="1">
        <v>0</v>
      </c>
    </row>
    <row r="914" spans="1:6" x14ac:dyDescent="0.25">
      <c r="A914" s="1">
        <v>1095</v>
      </c>
      <c r="B914" s="8" t="s">
        <v>1160</v>
      </c>
      <c r="C914" s="1" t="s">
        <v>671</v>
      </c>
      <c r="E914" s="1" t="s">
        <v>69</v>
      </c>
      <c r="F914" s="1">
        <v>0</v>
      </c>
    </row>
    <row r="915" spans="1:6" x14ac:dyDescent="0.25">
      <c r="A915" s="1">
        <v>1096</v>
      </c>
      <c r="B915" s="8" t="s">
        <v>1161</v>
      </c>
      <c r="C915" s="1" t="s">
        <v>671</v>
      </c>
      <c r="E915" s="1" t="s">
        <v>69</v>
      </c>
      <c r="F915" s="1">
        <v>0</v>
      </c>
    </row>
    <row r="916" spans="1:6" x14ac:dyDescent="0.25">
      <c r="A916" s="1">
        <v>1097</v>
      </c>
      <c r="B916" s="8" t="s">
        <v>1162</v>
      </c>
      <c r="C916" s="1" t="s">
        <v>671</v>
      </c>
      <c r="E916" s="1" t="s">
        <v>69</v>
      </c>
      <c r="F916" s="1">
        <v>0</v>
      </c>
    </row>
    <row r="917" spans="1:6" x14ac:dyDescent="0.25">
      <c r="A917" s="1">
        <v>1098</v>
      </c>
      <c r="B917" s="8" t="s">
        <v>1163</v>
      </c>
      <c r="C917" s="1" t="s">
        <v>671</v>
      </c>
      <c r="E917" s="1" t="s">
        <v>69</v>
      </c>
      <c r="F917" s="1">
        <v>0</v>
      </c>
    </row>
    <row r="918" spans="1:6" x14ac:dyDescent="0.25">
      <c r="A918" s="1">
        <v>1099</v>
      </c>
      <c r="B918" s="8" t="s">
        <v>1164</v>
      </c>
      <c r="C918" s="1" t="s">
        <v>671</v>
      </c>
      <c r="E918" s="1" t="s">
        <v>66</v>
      </c>
      <c r="F918" s="1">
        <v>1</v>
      </c>
    </row>
    <row r="919" spans="1:6" x14ac:dyDescent="0.25">
      <c r="A919" s="1">
        <v>195</v>
      </c>
      <c r="B919" s="8" t="s">
        <v>261</v>
      </c>
      <c r="C919" s="1" t="s">
        <v>65</v>
      </c>
      <c r="D919" s="25">
        <v>22</v>
      </c>
      <c r="E919" s="1" t="s">
        <v>66</v>
      </c>
      <c r="F919" s="1">
        <v>1</v>
      </c>
    </row>
    <row r="920" spans="1:6" x14ac:dyDescent="0.25">
      <c r="A920" s="1">
        <v>194</v>
      </c>
      <c r="B920" s="8" t="s">
        <v>260</v>
      </c>
      <c r="C920" s="1" t="s">
        <v>65</v>
      </c>
      <c r="D920" s="25">
        <v>64</v>
      </c>
      <c r="E920" s="1" t="s">
        <v>69</v>
      </c>
      <c r="F920" s="1">
        <v>0</v>
      </c>
    </row>
    <row r="921" spans="1:6" x14ac:dyDescent="0.25">
      <c r="A921" s="1">
        <v>1100</v>
      </c>
      <c r="B921" s="8" t="s">
        <v>1165</v>
      </c>
      <c r="C921" s="1" t="s">
        <v>671</v>
      </c>
      <c r="E921" s="1" t="s">
        <v>66</v>
      </c>
      <c r="F921" s="1">
        <v>0</v>
      </c>
    </row>
    <row r="922" spans="1:6" x14ac:dyDescent="0.25">
      <c r="A922" s="1">
        <v>521</v>
      </c>
      <c r="B922" s="8" t="s">
        <v>588</v>
      </c>
      <c r="C922" s="1" t="s">
        <v>390</v>
      </c>
      <c r="D922" s="25">
        <v>39</v>
      </c>
      <c r="E922" s="1" t="s">
        <v>69</v>
      </c>
      <c r="F922" s="1">
        <v>0</v>
      </c>
    </row>
    <row r="923" spans="1:6" x14ac:dyDescent="0.25">
      <c r="A923" s="1">
        <v>196</v>
      </c>
      <c r="B923" s="8" t="s">
        <v>262</v>
      </c>
      <c r="C923" s="1" t="s">
        <v>65</v>
      </c>
      <c r="D923" s="25">
        <v>28</v>
      </c>
      <c r="E923" s="1" t="s">
        <v>69</v>
      </c>
      <c r="F923" s="1">
        <v>0</v>
      </c>
    </row>
    <row r="924" spans="1:6" x14ac:dyDescent="0.25">
      <c r="A924" s="1">
        <v>522</v>
      </c>
      <c r="B924" s="8" t="s">
        <v>589</v>
      </c>
      <c r="C924" s="1" t="s">
        <v>390</v>
      </c>
      <c r="D924" s="25">
        <v>22</v>
      </c>
      <c r="E924" s="1" t="s">
        <v>69</v>
      </c>
      <c r="F924" s="1">
        <v>1</v>
      </c>
    </row>
    <row r="925" spans="1:6" x14ac:dyDescent="0.25">
      <c r="A925" s="1">
        <v>523</v>
      </c>
      <c r="B925" s="8" t="s">
        <v>590</v>
      </c>
      <c r="C925" s="1" t="s">
        <v>390</v>
      </c>
      <c r="E925" s="1" t="s">
        <v>69</v>
      </c>
      <c r="F925" s="1">
        <v>1</v>
      </c>
    </row>
    <row r="926" spans="1:6" x14ac:dyDescent="0.25">
      <c r="A926" s="1">
        <v>524</v>
      </c>
      <c r="B926" s="8" t="s">
        <v>591</v>
      </c>
      <c r="C926" s="1" t="s">
        <v>390</v>
      </c>
      <c r="D926" s="25">
        <v>24</v>
      </c>
      <c r="E926" s="1" t="s">
        <v>69</v>
      </c>
      <c r="F926" s="1">
        <v>0</v>
      </c>
    </row>
    <row r="927" spans="1:6" x14ac:dyDescent="0.25">
      <c r="A927" s="1">
        <v>525</v>
      </c>
      <c r="B927" s="8" t="s">
        <v>592</v>
      </c>
      <c r="C927" s="1" t="s">
        <v>390</v>
      </c>
      <c r="E927" s="1" t="s">
        <v>69</v>
      </c>
      <c r="F927" s="1">
        <v>1</v>
      </c>
    </row>
    <row r="928" spans="1:6" x14ac:dyDescent="0.25">
      <c r="A928" s="1">
        <v>1103</v>
      </c>
      <c r="B928" s="8" t="s">
        <v>1168</v>
      </c>
      <c r="C928" s="1" t="s">
        <v>671</v>
      </c>
      <c r="E928" s="1" t="s">
        <v>69</v>
      </c>
      <c r="F928" s="1">
        <v>0</v>
      </c>
    </row>
    <row r="929" spans="1:6" x14ac:dyDescent="0.25">
      <c r="A929" s="1">
        <v>1105</v>
      </c>
      <c r="B929" s="8" t="s">
        <v>1170</v>
      </c>
      <c r="C929" s="1" t="s">
        <v>671</v>
      </c>
      <c r="E929" s="1" t="s">
        <v>69</v>
      </c>
      <c r="F929" s="1">
        <v>0</v>
      </c>
    </row>
    <row r="930" spans="1:6" x14ac:dyDescent="0.25">
      <c r="A930" s="1">
        <v>1106</v>
      </c>
      <c r="B930" s="8" t="s">
        <v>1171</v>
      </c>
      <c r="C930" s="1" t="s">
        <v>671</v>
      </c>
      <c r="E930" s="1" t="s">
        <v>69</v>
      </c>
      <c r="F930" s="1">
        <v>0</v>
      </c>
    </row>
    <row r="931" spans="1:6" x14ac:dyDescent="0.25">
      <c r="A931" s="1">
        <v>1101</v>
      </c>
      <c r="B931" s="8" t="s">
        <v>1166</v>
      </c>
      <c r="C931" s="1" t="s">
        <v>671</v>
      </c>
      <c r="E931" s="1" t="s">
        <v>69</v>
      </c>
      <c r="F931" s="1">
        <v>0</v>
      </c>
    </row>
    <row r="932" spans="1:6" x14ac:dyDescent="0.25">
      <c r="A932" s="1">
        <v>1102</v>
      </c>
      <c r="B932" s="8" t="s">
        <v>1167</v>
      </c>
      <c r="C932" s="1" t="s">
        <v>671</v>
      </c>
      <c r="E932" s="1" t="s">
        <v>69</v>
      </c>
      <c r="F932" s="1">
        <v>0</v>
      </c>
    </row>
    <row r="933" spans="1:6" x14ac:dyDescent="0.25">
      <c r="A933" s="1">
        <v>1104</v>
      </c>
      <c r="B933" s="8" t="s">
        <v>1169</v>
      </c>
      <c r="C933" s="1" t="s">
        <v>671</v>
      </c>
      <c r="E933" s="1" t="s">
        <v>66</v>
      </c>
      <c r="F933" s="1">
        <v>0</v>
      </c>
    </row>
    <row r="934" spans="1:6" x14ac:dyDescent="0.25">
      <c r="A934" s="1">
        <v>526</v>
      </c>
      <c r="B934" s="8" t="s">
        <v>593</v>
      </c>
      <c r="C934" s="1" t="s">
        <v>390</v>
      </c>
      <c r="D934" s="25">
        <v>28</v>
      </c>
      <c r="E934" s="1" t="s">
        <v>69</v>
      </c>
      <c r="F934" s="1">
        <v>0</v>
      </c>
    </row>
    <row r="935" spans="1:6" x14ac:dyDescent="0.25">
      <c r="A935" s="1">
        <v>527</v>
      </c>
      <c r="B935" s="8" t="s">
        <v>594</v>
      </c>
      <c r="C935" s="1" t="s">
        <v>390</v>
      </c>
      <c r="E935" s="1" t="s">
        <v>69</v>
      </c>
      <c r="F935" s="1">
        <v>0</v>
      </c>
    </row>
    <row r="936" spans="1:6" x14ac:dyDescent="0.25">
      <c r="A936" s="1">
        <v>197</v>
      </c>
      <c r="B936" s="8" t="s">
        <v>263</v>
      </c>
      <c r="C936" s="1" t="s">
        <v>65</v>
      </c>
      <c r="E936" s="1" t="s">
        <v>69</v>
      </c>
      <c r="F936" s="1">
        <v>0</v>
      </c>
    </row>
    <row r="937" spans="1:6" x14ac:dyDescent="0.25">
      <c r="A937" s="1">
        <v>528</v>
      </c>
      <c r="B937" s="8" t="s">
        <v>595</v>
      </c>
      <c r="C937" s="1" t="s">
        <v>390</v>
      </c>
      <c r="D937" s="25">
        <v>50</v>
      </c>
      <c r="E937" s="1" t="s">
        <v>66</v>
      </c>
      <c r="F937" s="1">
        <v>1</v>
      </c>
    </row>
    <row r="938" spans="1:6" x14ac:dyDescent="0.25">
      <c r="A938" s="1">
        <v>198</v>
      </c>
      <c r="B938" s="8" t="s">
        <v>264</v>
      </c>
      <c r="C938" s="1" t="s">
        <v>65</v>
      </c>
      <c r="E938" s="1" t="s">
        <v>69</v>
      </c>
      <c r="F938" s="1">
        <v>0</v>
      </c>
    </row>
    <row r="939" spans="1:6" x14ac:dyDescent="0.25">
      <c r="A939" s="1">
        <v>1107</v>
      </c>
      <c r="B939" s="8" t="s">
        <v>1172</v>
      </c>
      <c r="C939" s="1" t="s">
        <v>671</v>
      </c>
      <c r="E939" s="1" t="s">
        <v>69</v>
      </c>
      <c r="F939" s="1">
        <v>0</v>
      </c>
    </row>
    <row r="940" spans="1:6" x14ac:dyDescent="0.25">
      <c r="A940" s="1">
        <v>1108</v>
      </c>
      <c r="B940" s="8" t="s">
        <v>1173</v>
      </c>
      <c r="C940" s="1" t="s">
        <v>671</v>
      </c>
      <c r="E940" s="1" t="s">
        <v>69</v>
      </c>
      <c r="F940" s="1">
        <v>0</v>
      </c>
    </row>
    <row r="941" spans="1:6" x14ac:dyDescent="0.25">
      <c r="A941" s="1">
        <v>1109</v>
      </c>
      <c r="B941" s="8" t="s">
        <v>1174</v>
      </c>
      <c r="C941" s="1" t="s">
        <v>671</v>
      </c>
      <c r="E941" s="1" t="s">
        <v>69</v>
      </c>
      <c r="F941" s="1">
        <v>0</v>
      </c>
    </row>
    <row r="942" spans="1:6" x14ac:dyDescent="0.25">
      <c r="A942" s="1">
        <v>1111</v>
      </c>
      <c r="B942" s="8" t="s">
        <v>1176</v>
      </c>
      <c r="C942" s="1" t="s">
        <v>671</v>
      </c>
      <c r="E942" s="1" t="s">
        <v>69</v>
      </c>
      <c r="F942" s="1">
        <v>0</v>
      </c>
    </row>
    <row r="943" spans="1:6" x14ac:dyDescent="0.25">
      <c r="A943" s="1">
        <v>1112</v>
      </c>
      <c r="B943" s="8" t="s">
        <v>1177</v>
      </c>
      <c r="C943" s="1" t="s">
        <v>671</v>
      </c>
      <c r="E943" s="1" t="s">
        <v>66</v>
      </c>
      <c r="F943" s="1">
        <v>0</v>
      </c>
    </row>
    <row r="944" spans="1:6" x14ac:dyDescent="0.25">
      <c r="A944" s="1">
        <v>1113</v>
      </c>
      <c r="B944" s="8" t="s">
        <v>1178</v>
      </c>
      <c r="C944" s="1" t="s">
        <v>671</v>
      </c>
      <c r="E944" s="1" t="s">
        <v>66</v>
      </c>
      <c r="F944" s="1">
        <v>0</v>
      </c>
    </row>
    <row r="945" spans="1:6" x14ac:dyDescent="0.25">
      <c r="A945" s="1">
        <v>1110</v>
      </c>
      <c r="B945" s="8" t="s">
        <v>1175</v>
      </c>
      <c r="C945" s="1" t="s">
        <v>671</v>
      </c>
      <c r="E945" s="1" t="s">
        <v>66</v>
      </c>
      <c r="F945" s="1">
        <v>0</v>
      </c>
    </row>
    <row r="946" spans="1:6" x14ac:dyDescent="0.25">
      <c r="A946" s="1">
        <v>1114</v>
      </c>
      <c r="B946" s="8" t="s">
        <v>1179</v>
      </c>
      <c r="C946" s="1" t="s">
        <v>671</v>
      </c>
      <c r="E946" s="1" t="s">
        <v>69</v>
      </c>
      <c r="F946" s="1">
        <v>0</v>
      </c>
    </row>
    <row r="947" spans="1:6" x14ac:dyDescent="0.25">
      <c r="A947" s="1">
        <v>199</v>
      </c>
      <c r="B947" s="8" t="s">
        <v>265</v>
      </c>
      <c r="C947" s="1" t="s">
        <v>65</v>
      </c>
      <c r="D947" s="25">
        <v>22</v>
      </c>
      <c r="E947" s="1" t="s">
        <v>69</v>
      </c>
      <c r="F947" s="1">
        <v>0</v>
      </c>
    </row>
    <row r="948" spans="1:6" x14ac:dyDescent="0.25">
      <c r="A948" s="1">
        <v>1115</v>
      </c>
      <c r="B948" s="8" t="s">
        <v>1180</v>
      </c>
      <c r="C948" s="1" t="s">
        <v>671</v>
      </c>
      <c r="E948" s="1" t="s">
        <v>69</v>
      </c>
      <c r="F948" s="1">
        <v>0</v>
      </c>
    </row>
    <row r="949" spans="1:6" x14ac:dyDescent="0.25">
      <c r="A949" s="1">
        <v>1117</v>
      </c>
      <c r="B949" s="8" t="s">
        <v>1182</v>
      </c>
      <c r="C949" s="1" t="s">
        <v>671</v>
      </c>
      <c r="E949" s="1" t="s">
        <v>66</v>
      </c>
      <c r="F949" s="1">
        <v>0</v>
      </c>
    </row>
    <row r="950" spans="1:6" x14ac:dyDescent="0.25">
      <c r="A950" s="1">
        <v>1116</v>
      </c>
      <c r="B950" s="8" t="s">
        <v>1181</v>
      </c>
      <c r="C950" s="1" t="s">
        <v>671</v>
      </c>
      <c r="E950" s="1" t="s">
        <v>66</v>
      </c>
      <c r="F950" s="1">
        <v>0</v>
      </c>
    </row>
    <row r="951" spans="1:6" x14ac:dyDescent="0.25">
      <c r="A951" s="1">
        <v>1118</v>
      </c>
      <c r="B951" s="8" t="s">
        <v>1183</v>
      </c>
      <c r="C951" s="1" t="s">
        <v>671</v>
      </c>
      <c r="E951" s="1" t="s">
        <v>69</v>
      </c>
      <c r="F951" s="1">
        <v>0</v>
      </c>
    </row>
    <row r="952" spans="1:6" x14ac:dyDescent="0.25">
      <c r="A952" s="1">
        <v>200</v>
      </c>
      <c r="B952" s="8" t="s">
        <v>266</v>
      </c>
      <c r="C952" s="1" t="s">
        <v>65</v>
      </c>
      <c r="E952" s="1" t="s">
        <v>69</v>
      </c>
      <c r="F952" s="1">
        <v>0</v>
      </c>
    </row>
    <row r="953" spans="1:6" x14ac:dyDescent="0.25">
      <c r="A953" s="1">
        <v>201</v>
      </c>
      <c r="B953" s="8" t="s">
        <v>267</v>
      </c>
      <c r="C953" s="1" t="s">
        <v>65</v>
      </c>
      <c r="E953" s="1" t="s">
        <v>66</v>
      </c>
      <c r="F953" s="1">
        <v>1</v>
      </c>
    </row>
    <row r="954" spans="1:6" x14ac:dyDescent="0.25">
      <c r="A954" s="1">
        <v>1119</v>
      </c>
      <c r="B954" s="8" t="s">
        <v>1184</v>
      </c>
      <c r="C954" s="1" t="s">
        <v>671</v>
      </c>
      <c r="E954" s="1" t="s">
        <v>69</v>
      </c>
      <c r="F954" s="1">
        <v>0</v>
      </c>
    </row>
    <row r="955" spans="1:6" x14ac:dyDescent="0.25">
      <c r="A955" s="1">
        <v>1120</v>
      </c>
      <c r="B955" s="8" t="s">
        <v>1185</v>
      </c>
      <c r="C955" s="1" t="s">
        <v>671</v>
      </c>
      <c r="E955" s="1" t="s">
        <v>69</v>
      </c>
      <c r="F955" s="1">
        <v>0</v>
      </c>
    </row>
    <row r="956" spans="1:6" x14ac:dyDescent="0.25">
      <c r="A956" s="1">
        <v>1121</v>
      </c>
      <c r="B956" s="8" t="s">
        <v>1186</v>
      </c>
      <c r="C956" s="1" t="s">
        <v>671</v>
      </c>
      <c r="E956" s="1" t="s">
        <v>69</v>
      </c>
      <c r="F956" s="1">
        <v>0</v>
      </c>
    </row>
    <row r="957" spans="1:6" x14ac:dyDescent="0.25">
      <c r="A957" s="1">
        <v>1122</v>
      </c>
      <c r="B957" s="8" t="s">
        <v>1187</v>
      </c>
      <c r="C957" s="1" t="s">
        <v>671</v>
      </c>
      <c r="E957" s="1" t="s">
        <v>69</v>
      </c>
      <c r="F957" s="1">
        <v>0</v>
      </c>
    </row>
    <row r="958" spans="1:6" x14ac:dyDescent="0.25">
      <c r="A958" s="1">
        <v>1123</v>
      </c>
      <c r="B958" s="8" t="s">
        <v>1188</v>
      </c>
      <c r="C958" s="1" t="s">
        <v>671</v>
      </c>
      <c r="E958" s="1" t="s">
        <v>69</v>
      </c>
      <c r="F958" s="1">
        <v>1</v>
      </c>
    </row>
    <row r="959" spans="1:6" x14ac:dyDescent="0.25">
      <c r="A959" s="1">
        <v>1124</v>
      </c>
      <c r="B959" s="8" t="s">
        <v>1189</v>
      </c>
      <c r="C959" s="1" t="s">
        <v>671</v>
      </c>
      <c r="E959" s="1" t="s">
        <v>69</v>
      </c>
      <c r="F959" s="1">
        <v>0</v>
      </c>
    </row>
    <row r="960" spans="1:6" x14ac:dyDescent="0.25">
      <c r="A960" s="1">
        <v>202</v>
      </c>
      <c r="B960" s="8" t="s">
        <v>268</v>
      </c>
      <c r="C960" s="1" t="s">
        <v>65</v>
      </c>
      <c r="D960" s="25">
        <v>18</v>
      </c>
      <c r="E960" s="1" t="s">
        <v>69</v>
      </c>
      <c r="F960" s="1">
        <v>0</v>
      </c>
    </row>
    <row r="961" spans="1:6" x14ac:dyDescent="0.25">
      <c r="A961" s="1">
        <v>203</v>
      </c>
      <c r="B961" s="8" t="s">
        <v>269</v>
      </c>
      <c r="C961" s="1" t="s">
        <v>65</v>
      </c>
      <c r="D961" s="25">
        <v>17</v>
      </c>
      <c r="E961" s="1" t="s">
        <v>66</v>
      </c>
      <c r="F961" s="1">
        <v>1</v>
      </c>
    </row>
    <row r="962" spans="1:6" x14ac:dyDescent="0.25">
      <c r="A962" s="1">
        <v>529</v>
      </c>
      <c r="B962" s="8" t="s">
        <v>596</v>
      </c>
      <c r="C962" s="1" t="s">
        <v>390</v>
      </c>
      <c r="D962" s="25">
        <v>20</v>
      </c>
      <c r="E962" s="1" t="s">
        <v>69</v>
      </c>
      <c r="F962" s="1">
        <v>0</v>
      </c>
    </row>
    <row r="963" spans="1:6" x14ac:dyDescent="0.25">
      <c r="A963" s="1">
        <v>316</v>
      </c>
      <c r="B963" s="8" t="s">
        <v>382</v>
      </c>
      <c r="C963" s="1" t="s">
        <v>65</v>
      </c>
      <c r="E963" s="1" t="s">
        <v>66</v>
      </c>
      <c r="F963" s="1">
        <v>1</v>
      </c>
    </row>
    <row r="964" spans="1:6" x14ac:dyDescent="0.25">
      <c r="A964" s="1">
        <v>1125</v>
      </c>
      <c r="B964" s="8" t="s">
        <v>1190</v>
      </c>
      <c r="C964" s="1" t="s">
        <v>671</v>
      </c>
      <c r="E964" s="1" t="s">
        <v>69</v>
      </c>
      <c r="F964" s="1">
        <v>0</v>
      </c>
    </row>
    <row r="965" spans="1:6" x14ac:dyDescent="0.25">
      <c r="A965" s="1">
        <v>601</v>
      </c>
      <c r="B965" s="8" t="s">
        <v>668</v>
      </c>
      <c r="C965" s="1" t="s">
        <v>390</v>
      </c>
      <c r="E965" s="1" t="s">
        <v>69</v>
      </c>
      <c r="F965" s="1">
        <v>0</v>
      </c>
    </row>
    <row r="966" spans="1:6" x14ac:dyDescent="0.25">
      <c r="A966" s="1">
        <v>1126</v>
      </c>
      <c r="B966" s="8" t="s">
        <v>1191</v>
      </c>
      <c r="C966" s="1" t="s">
        <v>671</v>
      </c>
      <c r="E966" s="1" t="s">
        <v>69</v>
      </c>
      <c r="F966" s="1">
        <v>1</v>
      </c>
    </row>
    <row r="967" spans="1:6" x14ac:dyDescent="0.25">
      <c r="A967" s="1">
        <v>530</v>
      </c>
      <c r="B967" s="8" t="s">
        <v>597</v>
      </c>
      <c r="C967" s="1" t="s">
        <v>390</v>
      </c>
      <c r="D967" s="25">
        <v>40</v>
      </c>
      <c r="E967" s="1" t="s">
        <v>69</v>
      </c>
      <c r="F967" s="1">
        <v>0</v>
      </c>
    </row>
    <row r="968" spans="1:6" x14ac:dyDescent="0.25">
      <c r="A968" s="1">
        <v>1129</v>
      </c>
      <c r="B968" s="8" t="s">
        <v>1194</v>
      </c>
      <c r="C968" s="1" t="s">
        <v>671</v>
      </c>
      <c r="E968" s="1" t="s">
        <v>69</v>
      </c>
      <c r="F968" s="1">
        <v>0</v>
      </c>
    </row>
    <row r="969" spans="1:6" x14ac:dyDescent="0.25">
      <c r="A969" s="1">
        <v>1127</v>
      </c>
      <c r="B969" s="8" t="s">
        <v>1192</v>
      </c>
      <c r="C969" s="1" t="s">
        <v>671</v>
      </c>
      <c r="E969" s="1" t="s">
        <v>66</v>
      </c>
      <c r="F969" s="1">
        <v>0</v>
      </c>
    </row>
    <row r="970" spans="1:6" x14ac:dyDescent="0.25">
      <c r="A970" s="1">
        <v>1128</v>
      </c>
      <c r="B970" s="8" t="s">
        <v>1193</v>
      </c>
      <c r="C970" s="1" t="s">
        <v>671</v>
      </c>
      <c r="E970" s="1" t="s">
        <v>66</v>
      </c>
      <c r="F970" s="1">
        <v>0</v>
      </c>
    </row>
    <row r="971" spans="1:6" x14ac:dyDescent="0.25">
      <c r="A971" s="1">
        <v>1130</v>
      </c>
      <c r="B971" s="8" t="s">
        <v>1195</v>
      </c>
      <c r="C971" s="1" t="s">
        <v>671</v>
      </c>
      <c r="E971" s="1" t="s">
        <v>66</v>
      </c>
      <c r="F971" s="1">
        <v>0</v>
      </c>
    </row>
    <row r="972" spans="1:6" x14ac:dyDescent="0.25">
      <c r="A972" s="1">
        <v>1131</v>
      </c>
      <c r="B972" s="8" t="s">
        <v>1196</v>
      </c>
      <c r="C972" s="1" t="s">
        <v>671</v>
      </c>
      <c r="E972" s="1" t="s">
        <v>69</v>
      </c>
      <c r="F972" s="1">
        <v>0</v>
      </c>
    </row>
    <row r="973" spans="1:6" x14ac:dyDescent="0.25">
      <c r="A973" s="1">
        <v>1136</v>
      </c>
      <c r="B973" s="8" t="s">
        <v>1201</v>
      </c>
      <c r="C973" s="1" t="s">
        <v>671</v>
      </c>
      <c r="E973" s="1" t="s">
        <v>69</v>
      </c>
      <c r="F973" s="1">
        <v>0</v>
      </c>
    </row>
    <row r="974" spans="1:6" x14ac:dyDescent="0.25">
      <c r="A974" s="1">
        <v>1132</v>
      </c>
      <c r="B974" s="8" t="s">
        <v>1197</v>
      </c>
      <c r="C974" s="1" t="s">
        <v>671</v>
      </c>
      <c r="E974" s="1" t="s">
        <v>66</v>
      </c>
      <c r="F974" s="1">
        <v>0</v>
      </c>
    </row>
    <row r="975" spans="1:6" x14ac:dyDescent="0.25">
      <c r="A975" s="1">
        <v>1133</v>
      </c>
      <c r="B975" s="8" t="s">
        <v>1198</v>
      </c>
      <c r="C975" s="1" t="s">
        <v>671</v>
      </c>
      <c r="E975" s="1" t="s">
        <v>69</v>
      </c>
      <c r="F975" s="1">
        <v>0</v>
      </c>
    </row>
    <row r="976" spans="1:6" x14ac:dyDescent="0.25">
      <c r="A976" s="1">
        <v>1134</v>
      </c>
      <c r="B976" s="8" t="s">
        <v>1199</v>
      </c>
      <c r="C976" s="1" t="s">
        <v>671</v>
      </c>
      <c r="E976" s="1" t="s">
        <v>69</v>
      </c>
      <c r="F976" s="1">
        <v>0</v>
      </c>
    </row>
    <row r="977" spans="1:6" x14ac:dyDescent="0.25">
      <c r="A977" s="1">
        <v>1135</v>
      </c>
      <c r="B977" s="8" t="s">
        <v>1200</v>
      </c>
      <c r="C977" s="1" t="s">
        <v>671</v>
      </c>
      <c r="E977" s="1" t="s">
        <v>66</v>
      </c>
      <c r="F977" s="1">
        <v>0</v>
      </c>
    </row>
    <row r="978" spans="1:6" x14ac:dyDescent="0.25">
      <c r="A978" s="1">
        <v>204</v>
      </c>
      <c r="B978" s="8" t="s">
        <v>270</v>
      </c>
      <c r="C978" s="1" t="s">
        <v>65</v>
      </c>
      <c r="D978" s="25">
        <v>52</v>
      </c>
      <c r="E978" s="1" t="s">
        <v>69</v>
      </c>
      <c r="F978" s="1">
        <v>1</v>
      </c>
    </row>
    <row r="979" spans="1:6" x14ac:dyDescent="0.25">
      <c r="A979" s="1">
        <v>531</v>
      </c>
      <c r="B979" s="8" t="s">
        <v>598</v>
      </c>
      <c r="C979" s="1" t="s">
        <v>390</v>
      </c>
      <c r="D979" s="25">
        <v>42</v>
      </c>
      <c r="E979" s="1" t="s">
        <v>66</v>
      </c>
      <c r="F979" s="1">
        <v>1</v>
      </c>
    </row>
    <row r="980" spans="1:6" x14ac:dyDescent="0.25">
      <c r="A980" s="1">
        <v>532</v>
      </c>
      <c r="B980" s="8" t="s">
        <v>599</v>
      </c>
      <c r="C980" s="1" t="s">
        <v>390</v>
      </c>
      <c r="D980" s="25">
        <v>21</v>
      </c>
      <c r="E980" s="1" t="s">
        <v>69</v>
      </c>
      <c r="F980" s="1">
        <v>0</v>
      </c>
    </row>
    <row r="981" spans="1:6" x14ac:dyDescent="0.25">
      <c r="A981" s="1">
        <v>1137</v>
      </c>
      <c r="B981" s="8" t="s">
        <v>1202</v>
      </c>
      <c r="C981" s="1" t="s">
        <v>671</v>
      </c>
      <c r="E981" s="1" t="s">
        <v>69</v>
      </c>
      <c r="F981" s="1">
        <v>1</v>
      </c>
    </row>
    <row r="982" spans="1:6" x14ac:dyDescent="0.25">
      <c r="A982" s="1">
        <v>533</v>
      </c>
      <c r="B982" s="8" t="s">
        <v>600</v>
      </c>
      <c r="C982" s="1" t="s">
        <v>390</v>
      </c>
      <c r="D982" s="25">
        <v>32</v>
      </c>
      <c r="E982" s="1" t="s">
        <v>66</v>
      </c>
      <c r="F982" s="1">
        <v>1</v>
      </c>
    </row>
    <row r="983" spans="1:6" x14ac:dyDescent="0.25">
      <c r="A983" s="1">
        <v>1138</v>
      </c>
      <c r="B983" s="8" t="s">
        <v>1203</v>
      </c>
      <c r="C983" s="1" t="s">
        <v>671</v>
      </c>
      <c r="E983" s="1" t="s">
        <v>69</v>
      </c>
      <c r="F983" s="1">
        <v>0</v>
      </c>
    </row>
    <row r="984" spans="1:6" x14ac:dyDescent="0.25">
      <c r="A984" s="1">
        <v>534</v>
      </c>
      <c r="B984" s="8" t="s">
        <v>601</v>
      </c>
      <c r="C984" s="1" t="s">
        <v>390</v>
      </c>
      <c r="D984" s="25">
        <v>34</v>
      </c>
      <c r="E984" s="1" t="s">
        <v>69</v>
      </c>
      <c r="F984" s="1">
        <v>0</v>
      </c>
    </row>
    <row r="985" spans="1:6" x14ac:dyDescent="0.25">
      <c r="A985" s="1">
        <v>535</v>
      </c>
      <c r="B985" s="8" t="s">
        <v>602</v>
      </c>
      <c r="C985" s="1" t="s">
        <v>390</v>
      </c>
      <c r="E985" s="1" t="s">
        <v>69</v>
      </c>
      <c r="F985" s="1">
        <v>1</v>
      </c>
    </row>
    <row r="986" spans="1:6" x14ac:dyDescent="0.25">
      <c r="A986" s="1">
        <v>205</v>
      </c>
      <c r="B986" s="8" t="s">
        <v>271</v>
      </c>
      <c r="C986" s="1" t="s">
        <v>65</v>
      </c>
      <c r="D986" s="25">
        <v>46</v>
      </c>
      <c r="E986" s="1" t="s">
        <v>69</v>
      </c>
      <c r="F986" s="1">
        <v>0</v>
      </c>
    </row>
    <row r="987" spans="1:6" x14ac:dyDescent="0.25">
      <c r="A987" s="1">
        <v>1139</v>
      </c>
      <c r="B987" s="8" t="s">
        <v>1204</v>
      </c>
      <c r="C987" s="1" t="s">
        <v>671</v>
      </c>
      <c r="E987" s="1" t="s">
        <v>69</v>
      </c>
      <c r="F987" s="1">
        <v>0</v>
      </c>
    </row>
    <row r="988" spans="1:6" x14ac:dyDescent="0.25">
      <c r="A988" s="1">
        <v>206</v>
      </c>
      <c r="B988" s="8" t="s">
        <v>272</v>
      </c>
      <c r="C988" s="1" t="s">
        <v>65</v>
      </c>
      <c r="D988" s="25">
        <v>56</v>
      </c>
      <c r="E988" s="1" t="s">
        <v>66</v>
      </c>
      <c r="F988" s="1">
        <v>1</v>
      </c>
    </row>
    <row r="989" spans="1:6" x14ac:dyDescent="0.25">
      <c r="A989" s="1">
        <v>536</v>
      </c>
      <c r="B989" s="8" t="s">
        <v>603</v>
      </c>
      <c r="C989" s="1" t="s">
        <v>390</v>
      </c>
      <c r="E989" s="1" t="s">
        <v>69</v>
      </c>
      <c r="F989" s="1">
        <v>0</v>
      </c>
    </row>
    <row r="990" spans="1:6" x14ac:dyDescent="0.25">
      <c r="A990" s="1">
        <v>538</v>
      </c>
      <c r="B990" s="8" t="s">
        <v>605</v>
      </c>
      <c r="C990" s="1" t="s">
        <v>390</v>
      </c>
      <c r="D990" s="25">
        <v>2</v>
      </c>
      <c r="E990" s="1" t="s">
        <v>66</v>
      </c>
      <c r="F990" s="1">
        <v>1</v>
      </c>
    </row>
    <row r="991" spans="1:6" x14ac:dyDescent="0.25">
      <c r="A991" s="1">
        <v>539</v>
      </c>
      <c r="B991" s="8" t="s">
        <v>606</v>
      </c>
      <c r="C991" s="1" t="s">
        <v>390</v>
      </c>
      <c r="D991" s="25">
        <v>8</v>
      </c>
      <c r="E991" s="1" t="s">
        <v>66</v>
      </c>
      <c r="F991" s="1">
        <v>1</v>
      </c>
    </row>
    <row r="992" spans="1:6" x14ac:dyDescent="0.25">
      <c r="A992" s="1">
        <v>537</v>
      </c>
      <c r="B992" s="8" t="s">
        <v>604</v>
      </c>
      <c r="C992" s="1" t="s">
        <v>390</v>
      </c>
      <c r="D992" s="25">
        <v>33</v>
      </c>
      <c r="E992" s="1" t="s">
        <v>66</v>
      </c>
      <c r="F992" s="1">
        <v>1</v>
      </c>
    </row>
    <row r="993" spans="1:6" x14ac:dyDescent="0.25">
      <c r="A993" s="1">
        <v>1140</v>
      </c>
      <c r="B993" s="8" t="s">
        <v>1205</v>
      </c>
      <c r="C993" s="1" t="s">
        <v>671</v>
      </c>
      <c r="E993" s="1" t="s">
        <v>69</v>
      </c>
      <c r="F993" s="1">
        <v>0</v>
      </c>
    </row>
    <row r="994" spans="1:6" x14ac:dyDescent="0.25">
      <c r="A994" s="1">
        <v>1141</v>
      </c>
      <c r="B994" s="8" t="s">
        <v>1206</v>
      </c>
      <c r="C994" s="1" t="s">
        <v>671</v>
      </c>
      <c r="E994" s="1" t="s">
        <v>69</v>
      </c>
      <c r="F994" s="1">
        <v>0</v>
      </c>
    </row>
    <row r="995" spans="1:6" x14ac:dyDescent="0.25">
      <c r="A995" s="1">
        <v>1142</v>
      </c>
      <c r="B995" s="8" t="s">
        <v>1207</v>
      </c>
      <c r="C995" s="1" t="s">
        <v>671</v>
      </c>
      <c r="E995" s="1" t="s">
        <v>69</v>
      </c>
      <c r="F995" s="1">
        <v>0</v>
      </c>
    </row>
    <row r="996" spans="1:6" x14ac:dyDescent="0.25">
      <c r="A996" s="1">
        <v>540</v>
      </c>
      <c r="B996" s="8" t="s">
        <v>607</v>
      </c>
      <c r="C996" s="1" t="s">
        <v>390</v>
      </c>
      <c r="D996" s="25">
        <v>36</v>
      </c>
      <c r="E996" s="1" t="s">
        <v>69</v>
      </c>
      <c r="F996" s="1">
        <v>0</v>
      </c>
    </row>
    <row r="997" spans="1:6" x14ac:dyDescent="0.25">
      <c r="A997" s="1">
        <v>541</v>
      </c>
      <c r="B997" s="8" t="s">
        <v>608</v>
      </c>
      <c r="C997" s="1" t="s">
        <v>390</v>
      </c>
      <c r="D997" s="25">
        <v>34</v>
      </c>
      <c r="E997" s="1" t="s">
        <v>69</v>
      </c>
      <c r="F997" s="1">
        <v>0</v>
      </c>
    </row>
    <row r="998" spans="1:6" x14ac:dyDescent="0.25">
      <c r="A998" s="1">
        <v>542</v>
      </c>
      <c r="B998" s="8" t="s">
        <v>609</v>
      </c>
      <c r="C998" s="1" t="s">
        <v>390</v>
      </c>
      <c r="D998" s="25">
        <v>30</v>
      </c>
      <c r="E998" s="1" t="s">
        <v>66</v>
      </c>
      <c r="F998" s="1">
        <v>1</v>
      </c>
    </row>
    <row r="999" spans="1:6" x14ac:dyDescent="0.25">
      <c r="A999" s="1">
        <v>207</v>
      </c>
      <c r="B999" s="8" t="s">
        <v>273</v>
      </c>
      <c r="C999" s="1" t="s">
        <v>65</v>
      </c>
      <c r="E999" s="1" t="s">
        <v>69</v>
      </c>
      <c r="F999" s="1">
        <v>0</v>
      </c>
    </row>
    <row r="1000" spans="1:6" x14ac:dyDescent="0.25">
      <c r="A1000" s="1">
        <v>543</v>
      </c>
      <c r="B1000" s="8" t="s">
        <v>610</v>
      </c>
      <c r="C1000" s="1" t="s">
        <v>390</v>
      </c>
      <c r="D1000" s="25">
        <v>28</v>
      </c>
      <c r="E1000" s="1" t="s">
        <v>66</v>
      </c>
      <c r="F1000" s="1">
        <v>1</v>
      </c>
    </row>
    <row r="1001" spans="1:6" x14ac:dyDescent="0.25">
      <c r="A1001" s="1">
        <v>1143</v>
      </c>
      <c r="B1001" s="8" t="s">
        <v>1208</v>
      </c>
      <c r="C1001" s="1" t="s">
        <v>671</v>
      </c>
      <c r="E1001" s="1" t="s">
        <v>69</v>
      </c>
      <c r="F1001" s="1">
        <v>0</v>
      </c>
    </row>
    <row r="1002" spans="1:6" x14ac:dyDescent="0.25">
      <c r="A1002" s="1">
        <v>208</v>
      </c>
      <c r="B1002" s="8" t="s">
        <v>274</v>
      </c>
      <c r="C1002" s="1" t="s">
        <v>65</v>
      </c>
      <c r="E1002" s="1" t="s">
        <v>69</v>
      </c>
      <c r="F1002" s="1">
        <v>1</v>
      </c>
    </row>
    <row r="1003" spans="1:6" x14ac:dyDescent="0.25">
      <c r="A1003" s="1">
        <v>1144</v>
      </c>
      <c r="B1003" s="8" t="s">
        <v>1209</v>
      </c>
      <c r="C1003" s="1" t="s">
        <v>671</v>
      </c>
      <c r="E1003" s="1" t="s">
        <v>69</v>
      </c>
      <c r="F1003" s="1">
        <v>0</v>
      </c>
    </row>
    <row r="1004" spans="1:6" x14ac:dyDescent="0.25">
      <c r="A1004" s="1">
        <v>1145</v>
      </c>
      <c r="B1004" s="8" t="s">
        <v>1210</v>
      </c>
      <c r="C1004" s="1" t="s">
        <v>671</v>
      </c>
      <c r="E1004" s="1" t="s">
        <v>69</v>
      </c>
      <c r="F1004" s="1">
        <v>0</v>
      </c>
    </row>
    <row r="1005" spans="1:6" x14ac:dyDescent="0.25">
      <c r="A1005" s="1">
        <v>1147</v>
      </c>
      <c r="B1005" s="8" t="s">
        <v>1212</v>
      </c>
      <c r="C1005" s="1" t="s">
        <v>671</v>
      </c>
      <c r="E1005" s="1" t="s">
        <v>69</v>
      </c>
      <c r="F1005" s="1">
        <v>0</v>
      </c>
    </row>
    <row r="1006" spans="1:6" x14ac:dyDescent="0.25">
      <c r="A1006" s="1">
        <v>1148</v>
      </c>
      <c r="B1006" s="8" t="s">
        <v>1213</v>
      </c>
      <c r="C1006" s="1" t="s">
        <v>671</v>
      </c>
      <c r="E1006" s="1" t="s">
        <v>69</v>
      </c>
      <c r="F1006" s="1">
        <v>0</v>
      </c>
    </row>
    <row r="1007" spans="1:6" x14ac:dyDescent="0.25">
      <c r="A1007" s="1">
        <v>1146</v>
      </c>
      <c r="B1007" s="8" t="s">
        <v>1211</v>
      </c>
      <c r="C1007" s="1" t="s">
        <v>671</v>
      </c>
      <c r="E1007" s="1" t="s">
        <v>69</v>
      </c>
      <c r="F1007" s="1">
        <v>0</v>
      </c>
    </row>
    <row r="1008" spans="1:6" x14ac:dyDescent="0.25">
      <c r="A1008" s="1">
        <v>1149</v>
      </c>
      <c r="B1008" s="8" t="s">
        <v>1214</v>
      </c>
      <c r="C1008" s="1" t="s">
        <v>671</v>
      </c>
      <c r="E1008" s="1" t="s">
        <v>66</v>
      </c>
      <c r="F1008" s="1">
        <v>0</v>
      </c>
    </row>
    <row r="1009" spans="1:6" x14ac:dyDescent="0.25">
      <c r="A1009" s="1">
        <v>544</v>
      </c>
      <c r="B1009" s="8" t="s">
        <v>611</v>
      </c>
      <c r="C1009" s="1" t="s">
        <v>390</v>
      </c>
      <c r="D1009" s="25">
        <v>23</v>
      </c>
      <c r="E1009" s="1" t="s">
        <v>69</v>
      </c>
      <c r="F1009" s="1">
        <v>0</v>
      </c>
    </row>
    <row r="1010" spans="1:6" x14ac:dyDescent="0.25">
      <c r="A1010" s="1">
        <v>545</v>
      </c>
      <c r="B1010" s="8" t="s">
        <v>612</v>
      </c>
      <c r="C1010" s="1" t="s">
        <v>390</v>
      </c>
      <c r="D1010" s="25">
        <v>0.8</v>
      </c>
      <c r="E1010" s="1" t="s">
        <v>69</v>
      </c>
      <c r="F1010" s="1">
        <v>1</v>
      </c>
    </row>
    <row r="1011" spans="1:6" x14ac:dyDescent="0.25">
      <c r="A1011" s="1">
        <v>547</v>
      </c>
      <c r="B1011" s="8" t="s">
        <v>614</v>
      </c>
      <c r="C1011" s="1" t="s">
        <v>390</v>
      </c>
      <c r="D1011" s="25">
        <v>3</v>
      </c>
      <c r="E1011" s="1" t="s">
        <v>69</v>
      </c>
      <c r="F1011" s="1">
        <v>1</v>
      </c>
    </row>
    <row r="1012" spans="1:6" x14ac:dyDescent="0.25">
      <c r="A1012" s="1">
        <v>546</v>
      </c>
      <c r="B1012" s="8" t="s">
        <v>613</v>
      </c>
      <c r="C1012" s="1" t="s">
        <v>390</v>
      </c>
      <c r="D1012" s="25">
        <v>25</v>
      </c>
      <c r="E1012" s="1" t="s">
        <v>66</v>
      </c>
      <c r="F1012" s="1">
        <v>1</v>
      </c>
    </row>
    <row r="1013" spans="1:6" x14ac:dyDescent="0.25">
      <c r="A1013" s="1">
        <v>548</v>
      </c>
      <c r="B1013" s="8" t="s">
        <v>615</v>
      </c>
      <c r="C1013" s="1" t="s">
        <v>390</v>
      </c>
      <c r="D1013" s="25">
        <v>50</v>
      </c>
      <c r="E1013" s="1" t="s">
        <v>66</v>
      </c>
      <c r="F1013" s="1">
        <v>1</v>
      </c>
    </row>
    <row r="1014" spans="1:6" x14ac:dyDescent="0.25">
      <c r="A1014" s="1">
        <v>1150</v>
      </c>
      <c r="B1014" s="8" t="s">
        <v>1215</v>
      </c>
      <c r="C1014" s="1" t="s">
        <v>671</v>
      </c>
      <c r="E1014" s="1" t="s">
        <v>66</v>
      </c>
      <c r="F1014" s="1">
        <v>0</v>
      </c>
    </row>
    <row r="1015" spans="1:6" x14ac:dyDescent="0.25">
      <c r="A1015" s="1">
        <v>317</v>
      </c>
      <c r="B1015" s="8" t="s">
        <v>383</v>
      </c>
      <c r="C1015" s="1" t="s">
        <v>65</v>
      </c>
      <c r="D1015" s="25">
        <v>33</v>
      </c>
      <c r="E1015" s="1" t="s">
        <v>69</v>
      </c>
      <c r="F1015" s="1">
        <v>0</v>
      </c>
    </row>
    <row r="1016" spans="1:6" x14ac:dyDescent="0.25">
      <c r="A1016" s="1">
        <v>1151</v>
      </c>
      <c r="B1016" s="8" t="s">
        <v>1216</v>
      </c>
      <c r="C1016" s="1" t="s">
        <v>671</v>
      </c>
      <c r="E1016" s="1" t="s">
        <v>69</v>
      </c>
      <c r="F1016" s="1">
        <v>0</v>
      </c>
    </row>
    <row r="1017" spans="1:6" x14ac:dyDescent="0.25">
      <c r="A1017" s="1">
        <v>1152</v>
      </c>
      <c r="B1017" s="8" t="s">
        <v>1217</v>
      </c>
      <c r="C1017" s="1" t="s">
        <v>671</v>
      </c>
      <c r="E1017" s="1" t="s">
        <v>66</v>
      </c>
      <c r="F1017" s="1">
        <v>1</v>
      </c>
    </row>
    <row r="1018" spans="1:6" x14ac:dyDescent="0.25">
      <c r="A1018" s="1">
        <v>1153</v>
      </c>
      <c r="B1018" s="8" t="s">
        <v>1218</v>
      </c>
      <c r="C1018" s="1" t="s">
        <v>671</v>
      </c>
      <c r="E1018" s="1" t="s">
        <v>69</v>
      </c>
      <c r="F1018" s="1">
        <v>0</v>
      </c>
    </row>
    <row r="1019" spans="1:6" x14ac:dyDescent="0.25">
      <c r="A1019" s="1">
        <v>1154</v>
      </c>
      <c r="B1019" s="8" t="s">
        <v>1219</v>
      </c>
      <c r="C1019" s="1" t="s">
        <v>671</v>
      </c>
      <c r="E1019" s="1" t="s">
        <v>66</v>
      </c>
      <c r="F1019" s="1">
        <v>0</v>
      </c>
    </row>
    <row r="1020" spans="1:6" x14ac:dyDescent="0.25">
      <c r="A1020" s="1">
        <v>318</v>
      </c>
      <c r="B1020" s="8" t="s">
        <v>384</v>
      </c>
      <c r="C1020" s="1" t="s">
        <v>65</v>
      </c>
      <c r="E1020" s="1" t="s">
        <v>69</v>
      </c>
      <c r="F1020" s="1">
        <v>0</v>
      </c>
    </row>
    <row r="1021" spans="1:6" x14ac:dyDescent="0.25">
      <c r="A1021" s="1">
        <v>209</v>
      </c>
      <c r="B1021" s="8" t="s">
        <v>275</v>
      </c>
      <c r="C1021" s="1" t="s">
        <v>65</v>
      </c>
      <c r="D1021" s="25">
        <v>43</v>
      </c>
      <c r="E1021" s="1" t="s">
        <v>66</v>
      </c>
      <c r="F1021" s="1">
        <v>1</v>
      </c>
    </row>
    <row r="1022" spans="1:6" x14ac:dyDescent="0.25">
      <c r="A1022" s="1">
        <v>1155</v>
      </c>
      <c r="B1022" s="8" t="s">
        <v>1220</v>
      </c>
      <c r="C1022" s="1" t="s">
        <v>671</v>
      </c>
      <c r="E1022" s="1" t="s">
        <v>69</v>
      </c>
      <c r="F1022" s="1">
        <v>0</v>
      </c>
    </row>
    <row r="1023" spans="1:6" x14ac:dyDescent="0.25">
      <c r="A1023" s="1">
        <v>1156</v>
      </c>
      <c r="B1023" s="8" t="s">
        <v>1221</v>
      </c>
      <c r="C1023" s="1" t="s">
        <v>671</v>
      </c>
      <c r="E1023" s="1" t="s">
        <v>66</v>
      </c>
      <c r="F1023" s="1">
        <v>0</v>
      </c>
    </row>
    <row r="1024" spans="1:6" x14ac:dyDescent="0.25">
      <c r="A1024" s="1">
        <v>210</v>
      </c>
      <c r="B1024" s="8" t="s">
        <v>276</v>
      </c>
      <c r="C1024" s="1" t="s">
        <v>65</v>
      </c>
      <c r="D1024" s="25">
        <v>31</v>
      </c>
      <c r="E1024" s="1" t="s">
        <v>69</v>
      </c>
      <c r="F1024" s="1">
        <v>0</v>
      </c>
    </row>
    <row r="1025" spans="1:6" x14ac:dyDescent="0.25">
      <c r="A1025" s="1">
        <v>549</v>
      </c>
      <c r="B1025" s="8" t="s">
        <v>616</v>
      </c>
      <c r="C1025" s="1" t="s">
        <v>390</v>
      </c>
      <c r="E1025" s="1" t="s">
        <v>69</v>
      </c>
      <c r="F1025" s="1">
        <v>0</v>
      </c>
    </row>
    <row r="1026" spans="1:6" x14ac:dyDescent="0.25">
      <c r="A1026" s="1">
        <v>1158</v>
      </c>
      <c r="B1026" s="8" t="s">
        <v>1223</v>
      </c>
      <c r="C1026" s="1" t="s">
        <v>671</v>
      </c>
      <c r="E1026" s="1" t="s">
        <v>69</v>
      </c>
      <c r="F1026" s="1">
        <v>0</v>
      </c>
    </row>
    <row r="1027" spans="1:6" x14ac:dyDescent="0.25">
      <c r="A1027" s="1">
        <v>211</v>
      </c>
      <c r="B1027" s="8" t="s">
        <v>277</v>
      </c>
      <c r="C1027" s="1" t="s">
        <v>65</v>
      </c>
      <c r="E1027" s="1" t="s">
        <v>69</v>
      </c>
      <c r="F1027" s="1">
        <v>1</v>
      </c>
    </row>
    <row r="1028" spans="1:6" x14ac:dyDescent="0.25">
      <c r="A1028" s="1">
        <v>1157</v>
      </c>
      <c r="B1028" s="8" t="s">
        <v>1222</v>
      </c>
      <c r="C1028" s="1" t="s">
        <v>671</v>
      </c>
      <c r="E1028" s="1" t="s">
        <v>69</v>
      </c>
      <c r="F1028" s="1">
        <v>0</v>
      </c>
    </row>
    <row r="1029" spans="1:6" x14ac:dyDescent="0.25">
      <c r="A1029" s="1">
        <v>212</v>
      </c>
      <c r="B1029" s="8" t="s">
        <v>278</v>
      </c>
      <c r="C1029" s="1" t="s">
        <v>65</v>
      </c>
      <c r="E1029" s="1" t="s">
        <v>69</v>
      </c>
      <c r="F1029" s="1">
        <v>0</v>
      </c>
    </row>
    <row r="1030" spans="1:6" x14ac:dyDescent="0.25">
      <c r="A1030" s="1">
        <v>1160</v>
      </c>
      <c r="B1030" s="8" t="s">
        <v>1225</v>
      </c>
      <c r="C1030" s="1" t="s">
        <v>671</v>
      </c>
      <c r="E1030" s="1" t="s">
        <v>66</v>
      </c>
      <c r="F1030" s="1">
        <v>0</v>
      </c>
    </row>
    <row r="1031" spans="1:6" x14ac:dyDescent="0.25">
      <c r="A1031" s="1">
        <v>1161</v>
      </c>
      <c r="B1031" s="8" t="s">
        <v>1226</v>
      </c>
      <c r="C1031" s="1" t="s">
        <v>671</v>
      </c>
      <c r="E1031" s="1" t="s">
        <v>69</v>
      </c>
      <c r="F1031" s="1">
        <v>0</v>
      </c>
    </row>
    <row r="1032" spans="1:6" x14ac:dyDescent="0.25">
      <c r="A1032" s="1">
        <v>1159</v>
      </c>
      <c r="B1032" s="8" t="s">
        <v>1224</v>
      </c>
      <c r="C1032" s="1" t="s">
        <v>671</v>
      </c>
      <c r="E1032" s="1" t="s">
        <v>66</v>
      </c>
      <c r="F1032" s="1">
        <v>0</v>
      </c>
    </row>
    <row r="1033" spans="1:6" x14ac:dyDescent="0.25">
      <c r="A1033" s="1">
        <v>213</v>
      </c>
      <c r="B1033" s="8" t="s">
        <v>279</v>
      </c>
      <c r="C1033" s="1" t="s">
        <v>65</v>
      </c>
      <c r="D1033" s="25">
        <v>33</v>
      </c>
      <c r="E1033" s="1" t="s">
        <v>66</v>
      </c>
      <c r="F1033" s="1">
        <v>1</v>
      </c>
    </row>
    <row r="1034" spans="1:6" x14ac:dyDescent="0.25">
      <c r="A1034" s="1">
        <v>214</v>
      </c>
      <c r="B1034" s="8" t="s">
        <v>280</v>
      </c>
      <c r="C1034" s="1" t="s">
        <v>65</v>
      </c>
      <c r="E1034" s="1" t="s">
        <v>69</v>
      </c>
      <c r="F1034" s="1">
        <v>0</v>
      </c>
    </row>
    <row r="1035" spans="1:6" x14ac:dyDescent="0.25">
      <c r="A1035" s="1">
        <v>1162</v>
      </c>
      <c r="B1035" s="8" t="s">
        <v>1227</v>
      </c>
      <c r="C1035" s="1" t="s">
        <v>671</v>
      </c>
      <c r="E1035" s="1" t="s">
        <v>66</v>
      </c>
      <c r="F1035" s="1">
        <v>1</v>
      </c>
    </row>
    <row r="1036" spans="1:6" x14ac:dyDescent="0.25">
      <c r="A1036" s="1">
        <v>215</v>
      </c>
      <c r="B1036" s="8" t="s">
        <v>281</v>
      </c>
      <c r="C1036" s="1" t="s">
        <v>65</v>
      </c>
      <c r="D1036" s="25">
        <v>27</v>
      </c>
      <c r="E1036" s="1" t="s">
        <v>66</v>
      </c>
      <c r="F1036" s="1">
        <v>1</v>
      </c>
    </row>
    <row r="1037" spans="1:6" x14ac:dyDescent="0.25">
      <c r="A1037" s="1">
        <v>216</v>
      </c>
      <c r="B1037" s="8" t="s">
        <v>282</v>
      </c>
      <c r="C1037" s="1" t="s">
        <v>65</v>
      </c>
      <c r="D1037" s="25">
        <v>55</v>
      </c>
      <c r="E1037" s="1" t="s">
        <v>69</v>
      </c>
      <c r="F1037" s="1">
        <v>0</v>
      </c>
    </row>
    <row r="1038" spans="1:6" x14ac:dyDescent="0.25">
      <c r="A1038" s="1">
        <v>217</v>
      </c>
      <c r="B1038" s="8" t="s">
        <v>283</v>
      </c>
      <c r="C1038" s="1" t="s">
        <v>65</v>
      </c>
      <c r="D1038" s="25">
        <v>54</v>
      </c>
      <c r="E1038" s="1" t="s">
        <v>66</v>
      </c>
      <c r="F1038" s="1">
        <v>1</v>
      </c>
    </row>
    <row r="1039" spans="1:6" x14ac:dyDescent="0.25">
      <c r="A1039" s="1">
        <v>1163</v>
      </c>
      <c r="B1039" s="8" t="s">
        <v>1228</v>
      </c>
      <c r="C1039" s="1" t="s">
        <v>671</v>
      </c>
      <c r="E1039" s="1" t="s">
        <v>69</v>
      </c>
      <c r="F1039" s="1">
        <v>0</v>
      </c>
    </row>
    <row r="1040" spans="1:6" x14ac:dyDescent="0.25">
      <c r="A1040" s="1">
        <v>218</v>
      </c>
      <c r="B1040" s="8" t="s">
        <v>284</v>
      </c>
      <c r="C1040" s="1" t="s">
        <v>65</v>
      </c>
      <c r="E1040" s="1" t="s">
        <v>69</v>
      </c>
      <c r="F1040" s="1">
        <v>0</v>
      </c>
    </row>
    <row r="1041" spans="1:6" x14ac:dyDescent="0.25">
      <c r="A1041" s="1">
        <v>550</v>
      </c>
      <c r="B1041" s="8" t="s">
        <v>617</v>
      </c>
      <c r="C1041" s="1" t="s">
        <v>390</v>
      </c>
      <c r="D1041" s="25">
        <v>21</v>
      </c>
      <c r="E1041" s="1" t="s">
        <v>66</v>
      </c>
      <c r="F1041" s="1">
        <v>1</v>
      </c>
    </row>
    <row r="1042" spans="1:6" x14ac:dyDescent="0.25">
      <c r="A1042" s="1">
        <v>1164</v>
      </c>
      <c r="B1042" s="8" t="s">
        <v>1229</v>
      </c>
      <c r="C1042" s="1" t="s">
        <v>671</v>
      </c>
      <c r="E1042" s="1" t="s">
        <v>69</v>
      </c>
      <c r="F1042" s="1">
        <v>0</v>
      </c>
    </row>
    <row r="1043" spans="1:6" x14ac:dyDescent="0.25">
      <c r="A1043" s="1">
        <v>1165</v>
      </c>
      <c r="B1043" s="8" t="s">
        <v>1230</v>
      </c>
      <c r="C1043" s="1" t="s">
        <v>671</v>
      </c>
      <c r="E1043" s="1" t="s">
        <v>69</v>
      </c>
      <c r="F1043" s="1">
        <v>1</v>
      </c>
    </row>
    <row r="1044" spans="1:6" x14ac:dyDescent="0.25">
      <c r="A1044" s="1">
        <v>1166</v>
      </c>
      <c r="B1044" s="8" t="s">
        <v>1231</v>
      </c>
      <c r="C1044" s="1" t="s">
        <v>671</v>
      </c>
      <c r="E1044" s="1" t="s">
        <v>69</v>
      </c>
      <c r="F1044" s="1">
        <v>0</v>
      </c>
    </row>
    <row r="1045" spans="1:6" x14ac:dyDescent="0.25">
      <c r="A1045" s="1">
        <v>222</v>
      </c>
      <c r="B1045" s="8" t="s">
        <v>288</v>
      </c>
      <c r="C1045" s="1" t="s">
        <v>65</v>
      </c>
      <c r="D1045" s="25">
        <v>13</v>
      </c>
      <c r="E1045" s="1" t="s">
        <v>69</v>
      </c>
      <c r="F1045" s="1">
        <v>1</v>
      </c>
    </row>
    <row r="1046" spans="1:6" x14ac:dyDescent="0.25">
      <c r="A1046" s="1">
        <v>221</v>
      </c>
      <c r="B1046" s="8" t="s">
        <v>287</v>
      </c>
      <c r="C1046" s="1" t="s">
        <v>65</v>
      </c>
      <c r="D1046" s="25">
        <v>18</v>
      </c>
      <c r="E1046" s="1" t="s">
        <v>66</v>
      </c>
      <c r="F1046" s="1">
        <v>1</v>
      </c>
    </row>
    <row r="1047" spans="1:6" x14ac:dyDescent="0.25">
      <c r="A1047" s="1">
        <v>223</v>
      </c>
      <c r="B1047" s="8" t="s">
        <v>289</v>
      </c>
      <c r="C1047" s="1" t="s">
        <v>65</v>
      </c>
      <c r="D1047" s="25">
        <v>21</v>
      </c>
      <c r="E1047" s="1" t="s">
        <v>66</v>
      </c>
      <c r="F1047" s="1">
        <v>1</v>
      </c>
    </row>
    <row r="1048" spans="1:6" x14ac:dyDescent="0.25">
      <c r="A1048" s="1">
        <v>219</v>
      </c>
      <c r="B1048" s="8" t="s">
        <v>285</v>
      </c>
      <c r="C1048" s="1" t="s">
        <v>65</v>
      </c>
      <c r="D1048" s="25">
        <v>61</v>
      </c>
      <c r="E1048" s="1" t="s">
        <v>69</v>
      </c>
      <c r="F1048" s="1">
        <v>0</v>
      </c>
    </row>
    <row r="1049" spans="1:6" x14ac:dyDescent="0.25">
      <c r="A1049" s="1">
        <v>220</v>
      </c>
      <c r="B1049" s="8" t="s">
        <v>286</v>
      </c>
      <c r="C1049" s="1" t="s">
        <v>65</v>
      </c>
      <c r="D1049" s="25">
        <v>48</v>
      </c>
      <c r="E1049" s="1" t="s">
        <v>66</v>
      </c>
      <c r="F1049" s="1">
        <v>1</v>
      </c>
    </row>
    <row r="1050" spans="1:6" x14ac:dyDescent="0.25">
      <c r="A1050" s="1">
        <v>1168</v>
      </c>
      <c r="B1050" s="8" t="s">
        <v>1233</v>
      </c>
      <c r="C1050" s="1" t="s">
        <v>671</v>
      </c>
      <c r="E1050" s="1" t="s">
        <v>69</v>
      </c>
      <c r="F1050" s="1">
        <v>1</v>
      </c>
    </row>
    <row r="1051" spans="1:6" x14ac:dyDescent="0.25">
      <c r="A1051" s="1">
        <v>1167</v>
      </c>
      <c r="B1051" s="8" t="s">
        <v>1232</v>
      </c>
      <c r="C1051" s="1" t="s">
        <v>671</v>
      </c>
      <c r="E1051" s="1" t="s">
        <v>69</v>
      </c>
      <c r="F1051" s="1">
        <v>0</v>
      </c>
    </row>
    <row r="1052" spans="1:6" x14ac:dyDescent="0.25">
      <c r="A1052" s="1">
        <v>224</v>
      </c>
      <c r="B1052" s="8" t="s">
        <v>290</v>
      </c>
      <c r="C1052" s="1" t="s">
        <v>65</v>
      </c>
      <c r="E1052" s="1" t="s">
        <v>69</v>
      </c>
      <c r="F1052" s="1">
        <v>1</v>
      </c>
    </row>
    <row r="1053" spans="1:6" x14ac:dyDescent="0.25">
      <c r="A1053" s="1">
        <v>1169</v>
      </c>
      <c r="B1053" s="8" t="s">
        <v>1234</v>
      </c>
      <c r="C1053" s="1" t="s">
        <v>671</v>
      </c>
      <c r="E1053" s="1" t="s">
        <v>69</v>
      </c>
      <c r="F1053" s="1">
        <v>0</v>
      </c>
    </row>
    <row r="1054" spans="1:6" x14ac:dyDescent="0.25">
      <c r="A1054" s="1">
        <v>1170</v>
      </c>
      <c r="B1054" s="8" t="s">
        <v>1235</v>
      </c>
      <c r="C1054" s="1" t="s">
        <v>671</v>
      </c>
      <c r="E1054" s="1" t="s">
        <v>69</v>
      </c>
      <c r="F1054" s="1">
        <v>0</v>
      </c>
    </row>
    <row r="1055" spans="1:6" x14ac:dyDescent="0.25">
      <c r="A1055" s="1">
        <v>1181</v>
      </c>
      <c r="B1055" s="8" t="s">
        <v>1246</v>
      </c>
      <c r="C1055" s="1" t="s">
        <v>671</v>
      </c>
      <c r="E1055" s="1" t="s">
        <v>69</v>
      </c>
      <c r="F1055" s="1">
        <v>0</v>
      </c>
    </row>
    <row r="1056" spans="1:6" x14ac:dyDescent="0.25">
      <c r="A1056" s="1">
        <v>1171</v>
      </c>
      <c r="B1056" s="8" t="s">
        <v>1236</v>
      </c>
      <c r="C1056" s="1" t="s">
        <v>671</v>
      </c>
      <c r="E1056" s="1" t="s">
        <v>66</v>
      </c>
      <c r="F1056" s="1">
        <v>0</v>
      </c>
    </row>
    <row r="1057" spans="1:6" x14ac:dyDescent="0.25">
      <c r="A1057" s="1">
        <v>1172</v>
      </c>
      <c r="B1057" s="8" t="s">
        <v>1237</v>
      </c>
      <c r="C1057" s="1" t="s">
        <v>671</v>
      </c>
      <c r="E1057" s="1" t="s">
        <v>66</v>
      </c>
      <c r="F1057" s="1">
        <v>0</v>
      </c>
    </row>
    <row r="1058" spans="1:6" x14ac:dyDescent="0.25">
      <c r="A1058" s="1">
        <v>1173</v>
      </c>
      <c r="B1058" s="8" t="s">
        <v>1238</v>
      </c>
      <c r="C1058" s="1" t="s">
        <v>671</v>
      </c>
      <c r="E1058" s="1" t="s">
        <v>66</v>
      </c>
      <c r="F1058" s="1">
        <v>0</v>
      </c>
    </row>
    <row r="1059" spans="1:6" x14ac:dyDescent="0.25">
      <c r="A1059" s="1">
        <v>1179</v>
      </c>
      <c r="B1059" s="8" t="s">
        <v>1244</v>
      </c>
      <c r="C1059" s="1" t="s">
        <v>671</v>
      </c>
      <c r="E1059" s="1" t="s">
        <v>66</v>
      </c>
      <c r="F1059" s="1">
        <v>0</v>
      </c>
    </row>
    <row r="1060" spans="1:6" x14ac:dyDescent="0.25">
      <c r="A1060" s="1">
        <v>1174</v>
      </c>
      <c r="B1060" s="8" t="s">
        <v>1239</v>
      </c>
      <c r="C1060" s="1" t="s">
        <v>671</v>
      </c>
      <c r="E1060" s="1" t="s">
        <v>69</v>
      </c>
      <c r="F1060" s="1">
        <v>0</v>
      </c>
    </row>
    <row r="1061" spans="1:6" x14ac:dyDescent="0.25">
      <c r="A1061" s="1">
        <v>1175</v>
      </c>
      <c r="B1061" s="8" t="s">
        <v>1240</v>
      </c>
      <c r="C1061" s="1" t="s">
        <v>671</v>
      </c>
      <c r="E1061" s="1" t="s">
        <v>69</v>
      </c>
      <c r="F1061" s="1">
        <v>0</v>
      </c>
    </row>
    <row r="1062" spans="1:6" x14ac:dyDescent="0.25">
      <c r="A1062" s="1">
        <v>1176</v>
      </c>
      <c r="B1062" s="8" t="s">
        <v>1241</v>
      </c>
      <c r="C1062" s="1" t="s">
        <v>671</v>
      </c>
      <c r="E1062" s="1" t="s">
        <v>69</v>
      </c>
      <c r="F1062" s="1">
        <v>0</v>
      </c>
    </row>
    <row r="1063" spans="1:6" x14ac:dyDescent="0.25">
      <c r="A1063" s="1">
        <v>1177</v>
      </c>
      <c r="B1063" s="8" t="s">
        <v>1242</v>
      </c>
      <c r="C1063" s="1" t="s">
        <v>671</v>
      </c>
      <c r="E1063" s="1" t="s">
        <v>69</v>
      </c>
      <c r="F1063" s="1">
        <v>0</v>
      </c>
    </row>
    <row r="1064" spans="1:6" x14ac:dyDescent="0.25">
      <c r="A1064" s="1">
        <v>1178</v>
      </c>
      <c r="B1064" s="8" t="s">
        <v>1243</v>
      </c>
      <c r="C1064" s="1" t="s">
        <v>671</v>
      </c>
      <c r="E1064" s="1" t="s">
        <v>66</v>
      </c>
      <c r="F1064" s="1">
        <v>0</v>
      </c>
    </row>
    <row r="1065" spans="1:6" x14ac:dyDescent="0.25">
      <c r="A1065" s="1">
        <v>1180</v>
      </c>
      <c r="B1065" s="8" t="s">
        <v>1245</v>
      </c>
      <c r="C1065" s="1" t="s">
        <v>671</v>
      </c>
      <c r="E1065" s="1" t="s">
        <v>69</v>
      </c>
      <c r="F1065" s="1">
        <v>0</v>
      </c>
    </row>
    <row r="1066" spans="1:6" x14ac:dyDescent="0.25">
      <c r="A1066" s="1">
        <v>1182</v>
      </c>
      <c r="B1066" s="8" t="s">
        <v>1247</v>
      </c>
      <c r="C1066" s="1" t="s">
        <v>671</v>
      </c>
      <c r="D1066" s="25">
        <v>21</v>
      </c>
      <c r="E1066" s="1" t="s">
        <v>69</v>
      </c>
      <c r="F1066" s="1">
        <v>0</v>
      </c>
    </row>
    <row r="1067" spans="1:6" x14ac:dyDescent="0.25">
      <c r="A1067" s="1">
        <v>1183</v>
      </c>
      <c r="B1067" s="8" t="s">
        <v>1248</v>
      </c>
      <c r="C1067" s="1" t="s">
        <v>671</v>
      </c>
      <c r="E1067" s="1" t="s">
        <v>66</v>
      </c>
      <c r="F1067" s="1">
        <v>1</v>
      </c>
    </row>
    <row r="1068" spans="1:6" x14ac:dyDescent="0.25">
      <c r="A1068" s="1">
        <v>225</v>
      </c>
      <c r="B1068" s="8" t="s">
        <v>291</v>
      </c>
      <c r="C1068" s="1" t="s">
        <v>65</v>
      </c>
      <c r="E1068" s="1" t="s">
        <v>69</v>
      </c>
      <c r="F1068" s="1">
        <v>1</v>
      </c>
    </row>
    <row r="1069" spans="1:6" x14ac:dyDescent="0.25">
      <c r="A1069" s="1">
        <v>1184</v>
      </c>
      <c r="B1069" s="8" t="s">
        <v>1249</v>
      </c>
      <c r="C1069" s="1" t="s">
        <v>671</v>
      </c>
      <c r="E1069" s="1" t="s">
        <v>69</v>
      </c>
      <c r="F1069" s="1">
        <v>0</v>
      </c>
    </row>
    <row r="1070" spans="1:6" x14ac:dyDescent="0.25">
      <c r="A1070" s="1">
        <v>1185</v>
      </c>
      <c r="B1070" s="8" t="s">
        <v>1250</v>
      </c>
      <c r="C1070" s="1" t="s">
        <v>671</v>
      </c>
      <c r="E1070" s="1" t="s">
        <v>69</v>
      </c>
      <c r="F1070" s="1">
        <v>0</v>
      </c>
    </row>
    <row r="1071" spans="1:6" x14ac:dyDescent="0.25">
      <c r="A1071" s="1">
        <v>1186</v>
      </c>
      <c r="B1071" s="8" t="s">
        <v>1251</v>
      </c>
      <c r="C1071" s="1" t="s">
        <v>671</v>
      </c>
      <c r="E1071" s="1" t="s">
        <v>69</v>
      </c>
      <c r="F1071" s="1">
        <v>0</v>
      </c>
    </row>
    <row r="1072" spans="1:6" x14ac:dyDescent="0.25">
      <c r="A1072" s="1">
        <v>1187</v>
      </c>
      <c r="B1072" s="8" t="s">
        <v>1252</v>
      </c>
      <c r="C1072" s="1" t="s">
        <v>671</v>
      </c>
      <c r="E1072" s="1" t="s">
        <v>69</v>
      </c>
      <c r="F1072" s="1">
        <v>0</v>
      </c>
    </row>
    <row r="1073" spans="1:6" x14ac:dyDescent="0.25">
      <c r="A1073" s="1">
        <v>1189</v>
      </c>
      <c r="B1073" s="8" t="s">
        <v>1254</v>
      </c>
      <c r="C1073" s="1" t="s">
        <v>671</v>
      </c>
      <c r="D1073" s="25">
        <v>1.5</v>
      </c>
      <c r="E1073" s="1" t="s">
        <v>66</v>
      </c>
      <c r="F1073" s="1">
        <v>0</v>
      </c>
    </row>
    <row r="1074" spans="1:6" x14ac:dyDescent="0.25">
      <c r="A1074" s="1">
        <v>1188</v>
      </c>
      <c r="B1074" s="8" t="s">
        <v>1253</v>
      </c>
      <c r="C1074" s="1" t="s">
        <v>671</v>
      </c>
      <c r="E1074" s="1" t="s">
        <v>66</v>
      </c>
      <c r="F1074" s="1">
        <v>1</v>
      </c>
    </row>
    <row r="1075" spans="1:6" x14ac:dyDescent="0.25">
      <c r="A1075" s="1">
        <v>1190</v>
      </c>
      <c r="B1075" s="8" t="s">
        <v>1255</v>
      </c>
      <c r="C1075" s="1" t="s">
        <v>671</v>
      </c>
      <c r="E1075" s="1" t="s">
        <v>66</v>
      </c>
      <c r="F1075" s="1">
        <v>0</v>
      </c>
    </row>
    <row r="1076" spans="1:6" x14ac:dyDescent="0.25">
      <c r="A1076" s="1">
        <v>1191</v>
      </c>
      <c r="B1076" s="8" t="s">
        <v>1256</v>
      </c>
      <c r="C1076" s="1" t="s">
        <v>671</v>
      </c>
      <c r="E1076" s="1" t="s">
        <v>69</v>
      </c>
      <c r="F1076" s="1">
        <v>0</v>
      </c>
    </row>
    <row r="1077" spans="1:6" x14ac:dyDescent="0.25">
      <c r="A1077" s="1">
        <v>1192</v>
      </c>
      <c r="B1077" s="8" t="s">
        <v>1257</v>
      </c>
      <c r="C1077" s="1" t="s">
        <v>671</v>
      </c>
      <c r="E1077" s="1" t="s">
        <v>69</v>
      </c>
      <c r="F1077" s="1">
        <v>0</v>
      </c>
    </row>
    <row r="1078" spans="1:6" x14ac:dyDescent="0.25">
      <c r="A1078" s="1">
        <v>1193</v>
      </c>
      <c r="B1078" s="8" t="s">
        <v>1258</v>
      </c>
      <c r="C1078" s="1" t="s">
        <v>671</v>
      </c>
      <c r="E1078" s="1" t="s">
        <v>69</v>
      </c>
      <c r="F1078" s="1">
        <v>0</v>
      </c>
    </row>
    <row r="1079" spans="1:6" x14ac:dyDescent="0.25">
      <c r="A1079" s="1">
        <v>1194</v>
      </c>
      <c r="B1079" s="8" t="s">
        <v>1259</v>
      </c>
      <c r="C1079" s="1" t="s">
        <v>671</v>
      </c>
      <c r="E1079" s="1" t="s">
        <v>69</v>
      </c>
      <c r="F1079" s="1">
        <v>0</v>
      </c>
    </row>
    <row r="1080" spans="1:6" x14ac:dyDescent="0.25">
      <c r="A1080" s="1">
        <v>226</v>
      </c>
      <c r="B1080" s="8" t="s">
        <v>292</v>
      </c>
      <c r="C1080" s="1" t="s">
        <v>65</v>
      </c>
      <c r="E1080" s="1" t="s">
        <v>66</v>
      </c>
      <c r="F1080" s="1">
        <v>1</v>
      </c>
    </row>
    <row r="1081" spans="1:6" x14ac:dyDescent="0.25">
      <c r="A1081" s="1">
        <v>1195</v>
      </c>
      <c r="B1081" s="8" t="s">
        <v>1260</v>
      </c>
      <c r="C1081" s="1" t="s">
        <v>671</v>
      </c>
      <c r="E1081" s="1" t="s">
        <v>69</v>
      </c>
      <c r="F1081" s="1">
        <v>0</v>
      </c>
    </row>
    <row r="1082" spans="1:6" x14ac:dyDescent="0.25">
      <c r="A1082" s="1">
        <v>551</v>
      </c>
      <c r="B1082" s="8" t="s">
        <v>618</v>
      </c>
      <c r="C1082" s="1" t="s">
        <v>390</v>
      </c>
      <c r="E1082" s="1" t="s">
        <v>69</v>
      </c>
      <c r="F1082" s="1">
        <v>0</v>
      </c>
    </row>
    <row r="1083" spans="1:6" x14ac:dyDescent="0.25">
      <c r="A1083" s="1">
        <v>319</v>
      </c>
      <c r="B1083" s="8" t="s">
        <v>385</v>
      </c>
      <c r="C1083" s="1" t="s">
        <v>65</v>
      </c>
      <c r="E1083" s="1" t="s">
        <v>66</v>
      </c>
      <c r="F1083" s="1">
        <v>1</v>
      </c>
    </row>
    <row r="1084" spans="1:6" x14ac:dyDescent="0.25">
      <c r="A1084" s="1">
        <v>1196</v>
      </c>
      <c r="B1084" s="8" t="s">
        <v>1261</v>
      </c>
      <c r="C1084" s="1" t="s">
        <v>671</v>
      </c>
      <c r="E1084" s="1" t="s">
        <v>69</v>
      </c>
      <c r="F1084" s="1">
        <v>0</v>
      </c>
    </row>
    <row r="1085" spans="1:6" x14ac:dyDescent="0.25">
      <c r="A1085" s="1">
        <v>320</v>
      </c>
      <c r="B1085" s="8" t="s">
        <v>386</v>
      </c>
      <c r="C1085" s="1" t="s">
        <v>65</v>
      </c>
      <c r="E1085" s="1" t="s">
        <v>66</v>
      </c>
      <c r="F1085" s="1">
        <v>0</v>
      </c>
    </row>
    <row r="1086" spans="1:6" x14ac:dyDescent="0.25">
      <c r="A1086" s="1">
        <v>1197</v>
      </c>
      <c r="B1086" s="8" t="s">
        <v>1262</v>
      </c>
      <c r="C1086" s="1" t="s">
        <v>671</v>
      </c>
      <c r="E1086" s="1" t="s">
        <v>69</v>
      </c>
      <c r="F1086" s="1">
        <v>0</v>
      </c>
    </row>
    <row r="1087" spans="1:6" x14ac:dyDescent="0.25">
      <c r="A1087" s="1">
        <v>227</v>
      </c>
      <c r="B1087" s="8" t="s">
        <v>293</v>
      </c>
      <c r="C1087" s="1" t="s">
        <v>65</v>
      </c>
      <c r="D1087" s="25">
        <v>34</v>
      </c>
      <c r="E1087" s="1" t="s">
        <v>69</v>
      </c>
      <c r="F1087" s="1">
        <v>1</v>
      </c>
    </row>
    <row r="1088" spans="1:6" x14ac:dyDescent="0.25">
      <c r="A1088" s="1">
        <v>552</v>
      </c>
      <c r="B1088" s="8" t="s">
        <v>619</v>
      </c>
      <c r="C1088" s="1" t="s">
        <v>390</v>
      </c>
      <c r="E1088" s="1" t="s">
        <v>69</v>
      </c>
      <c r="F1088" s="1">
        <v>0</v>
      </c>
    </row>
    <row r="1089" spans="1:6" x14ac:dyDescent="0.25">
      <c r="A1089" s="1">
        <v>1198</v>
      </c>
      <c r="B1089" s="8" t="s">
        <v>1263</v>
      </c>
      <c r="C1089" s="1" t="s">
        <v>671</v>
      </c>
      <c r="E1089" s="1" t="s">
        <v>69</v>
      </c>
      <c r="F1089" s="1">
        <v>0</v>
      </c>
    </row>
    <row r="1090" spans="1:6" x14ac:dyDescent="0.25">
      <c r="A1090" s="1">
        <v>1199</v>
      </c>
      <c r="B1090" s="8" t="s">
        <v>1264</v>
      </c>
      <c r="C1090" s="1" t="s">
        <v>671</v>
      </c>
      <c r="E1090" s="1" t="s">
        <v>69</v>
      </c>
      <c r="F1090" s="1">
        <v>0</v>
      </c>
    </row>
    <row r="1091" spans="1:6" x14ac:dyDescent="0.25">
      <c r="A1091" s="1">
        <v>1200</v>
      </c>
      <c r="B1091" s="8" t="s">
        <v>1265</v>
      </c>
      <c r="C1091" s="1" t="s">
        <v>671</v>
      </c>
      <c r="E1091" s="1" t="s">
        <v>69</v>
      </c>
      <c r="F1091" s="1">
        <v>1</v>
      </c>
    </row>
    <row r="1092" spans="1:6" x14ac:dyDescent="0.25">
      <c r="A1092" s="1">
        <v>1201</v>
      </c>
      <c r="B1092" s="8" t="s">
        <v>1266</v>
      </c>
      <c r="C1092" s="1" t="s">
        <v>671</v>
      </c>
      <c r="E1092" s="1" t="s">
        <v>69</v>
      </c>
      <c r="F1092" s="1">
        <v>0</v>
      </c>
    </row>
    <row r="1093" spans="1:6" x14ac:dyDescent="0.25">
      <c r="A1093" s="1">
        <v>553</v>
      </c>
      <c r="B1093" s="8" t="s">
        <v>620</v>
      </c>
      <c r="C1093" s="1" t="s">
        <v>390</v>
      </c>
      <c r="D1093" s="25">
        <v>25</v>
      </c>
      <c r="E1093" s="1" t="s">
        <v>66</v>
      </c>
      <c r="F1093" s="1">
        <v>1</v>
      </c>
    </row>
    <row r="1094" spans="1:6" x14ac:dyDescent="0.25">
      <c r="A1094" s="1">
        <v>1202</v>
      </c>
      <c r="B1094" s="8" t="s">
        <v>1267</v>
      </c>
      <c r="C1094" s="1" t="s">
        <v>671</v>
      </c>
      <c r="E1094" s="1" t="s">
        <v>66</v>
      </c>
      <c r="F1094" s="1">
        <v>1</v>
      </c>
    </row>
    <row r="1095" spans="1:6" x14ac:dyDescent="0.25">
      <c r="A1095" s="1">
        <v>1209</v>
      </c>
      <c r="B1095" s="8" t="s">
        <v>1274</v>
      </c>
      <c r="C1095" s="1" t="s">
        <v>671</v>
      </c>
      <c r="E1095" s="1" t="s">
        <v>69</v>
      </c>
      <c r="F1095" s="1">
        <v>0</v>
      </c>
    </row>
    <row r="1096" spans="1:6" x14ac:dyDescent="0.25">
      <c r="A1096" s="1">
        <v>1203</v>
      </c>
      <c r="B1096" s="8" t="s">
        <v>1268</v>
      </c>
      <c r="C1096" s="1" t="s">
        <v>671</v>
      </c>
      <c r="E1096" s="1" t="s">
        <v>69</v>
      </c>
      <c r="F1096" s="1">
        <v>0</v>
      </c>
    </row>
    <row r="1097" spans="1:6" x14ac:dyDescent="0.25">
      <c r="A1097" s="1">
        <v>228</v>
      </c>
      <c r="B1097" s="8" t="s">
        <v>294</v>
      </c>
      <c r="C1097" s="1" t="s">
        <v>65</v>
      </c>
      <c r="D1097" s="25">
        <v>40</v>
      </c>
      <c r="E1097" s="1" t="s">
        <v>66</v>
      </c>
      <c r="F1097" s="1">
        <v>1</v>
      </c>
    </row>
    <row r="1098" spans="1:6" x14ac:dyDescent="0.25">
      <c r="A1098" s="1">
        <v>554</v>
      </c>
      <c r="B1098" s="8" t="s">
        <v>621</v>
      </c>
      <c r="C1098" s="1" t="s">
        <v>390</v>
      </c>
      <c r="D1098" s="25">
        <v>18</v>
      </c>
      <c r="E1098" s="1" t="s">
        <v>66</v>
      </c>
      <c r="F1098" s="1">
        <v>1</v>
      </c>
    </row>
    <row r="1099" spans="1:6" x14ac:dyDescent="0.25">
      <c r="A1099" s="1">
        <v>229</v>
      </c>
      <c r="B1099" s="8" t="s">
        <v>295</v>
      </c>
      <c r="C1099" s="1" t="s">
        <v>65</v>
      </c>
      <c r="D1099" s="25">
        <v>36</v>
      </c>
      <c r="E1099" s="1" t="s">
        <v>69</v>
      </c>
      <c r="F1099" s="1">
        <v>1</v>
      </c>
    </row>
    <row r="1100" spans="1:6" x14ac:dyDescent="0.25">
      <c r="A1100" s="1">
        <v>230</v>
      </c>
      <c r="B1100" s="8" t="s">
        <v>296</v>
      </c>
      <c r="C1100" s="1" t="s">
        <v>65</v>
      </c>
      <c r="D1100" s="25">
        <v>50</v>
      </c>
      <c r="E1100" s="1" t="s">
        <v>69</v>
      </c>
      <c r="F1100" s="1">
        <v>0</v>
      </c>
    </row>
    <row r="1101" spans="1:6" x14ac:dyDescent="0.25">
      <c r="A1101" s="1">
        <v>231</v>
      </c>
      <c r="B1101" s="8" t="s">
        <v>297</v>
      </c>
      <c r="C1101" s="1" t="s">
        <v>65</v>
      </c>
      <c r="D1101" s="25">
        <v>39</v>
      </c>
      <c r="E1101" s="1" t="s">
        <v>66</v>
      </c>
      <c r="F1101" s="1">
        <v>1</v>
      </c>
    </row>
    <row r="1102" spans="1:6" x14ac:dyDescent="0.25">
      <c r="A1102" s="1">
        <v>1204</v>
      </c>
      <c r="B1102" s="8" t="s">
        <v>1269</v>
      </c>
      <c r="C1102" s="1" t="s">
        <v>671</v>
      </c>
      <c r="E1102" s="1" t="s">
        <v>69</v>
      </c>
      <c r="F1102" s="1">
        <v>0</v>
      </c>
    </row>
    <row r="1103" spans="1:6" x14ac:dyDescent="0.25">
      <c r="A1103" s="1">
        <v>232</v>
      </c>
      <c r="B1103" s="8" t="s">
        <v>298</v>
      </c>
      <c r="C1103" s="1" t="s">
        <v>65</v>
      </c>
      <c r="D1103" s="25">
        <v>56</v>
      </c>
      <c r="E1103" s="1" t="s">
        <v>69</v>
      </c>
      <c r="F1103" s="1">
        <v>1</v>
      </c>
    </row>
    <row r="1104" spans="1:6" x14ac:dyDescent="0.25">
      <c r="A1104" s="1">
        <v>555</v>
      </c>
      <c r="B1104" s="8" t="s">
        <v>622</v>
      </c>
      <c r="C1104" s="1" t="s">
        <v>390</v>
      </c>
      <c r="D1104" s="25">
        <v>20</v>
      </c>
      <c r="E1104" s="1" t="s">
        <v>66</v>
      </c>
      <c r="F1104" s="1">
        <v>1</v>
      </c>
    </row>
    <row r="1105" spans="1:6" x14ac:dyDescent="0.25">
      <c r="A1105" s="1">
        <v>1205</v>
      </c>
      <c r="B1105" s="8" t="s">
        <v>1270</v>
      </c>
      <c r="C1105" s="1" t="s">
        <v>671</v>
      </c>
      <c r="E1105" s="1" t="s">
        <v>69</v>
      </c>
      <c r="F1105" s="1">
        <v>0</v>
      </c>
    </row>
    <row r="1106" spans="1:6" x14ac:dyDescent="0.25">
      <c r="A1106" s="1">
        <v>556</v>
      </c>
      <c r="B1106" s="8" t="s">
        <v>623</v>
      </c>
      <c r="C1106" s="1" t="s">
        <v>390</v>
      </c>
      <c r="D1106" s="25">
        <v>30</v>
      </c>
      <c r="E1106" s="1" t="s">
        <v>66</v>
      </c>
      <c r="F1106" s="1">
        <v>1</v>
      </c>
    </row>
    <row r="1107" spans="1:6" x14ac:dyDescent="0.25">
      <c r="A1107" s="1">
        <v>1206</v>
      </c>
      <c r="B1107" s="8" t="s">
        <v>1271</v>
      </c>
      <c r="C1107" s="1" t="s">
        <v>671</v>
      </c>
      <c r="E1107" s="1" t="s">
        <v>69</v>
      </c>
      <c r="F1107" s="1">
        <v>0</v>
      </c>
    </row>
    <row r="1108" spans="1:6" x14ac:dyDescent="0.25">
      <c r="A1108" s="1">
        <v>1207</v>
      </c>
      <c r="B1108" s="8" t="s">
        <v>1272</v>
      </c>
      <c r="C1108" s="1" t="s">
        <v>671</v>
      </c>
      <c r="E1108" s="1" t="s">
        <v>69</v>
      </c>
      <c r="F1108" s="1">
        <v>0</v>
      </c>
    </row>
    <row r="1109" spans="1:6" x14ac:dyDescent="0.25">
      <c r="A1109" s="1">
        <v>1208</v>
      </c>
      <c r="B1109" s="8" t="s">
        <v>1273</v>
      </c>
      <c r="C1109" s="1" t="s">
        <v>671</v>
      </c>
      <c r="E1109" s="1" t="s">
        <v>66</v>
      </c>
      <c r="F1109" s="1">
        <v>1</v>
      </c>
    </row>
    <row r="1110" spans="1:6" x14ac:dyDescent="0.25">
      <c r="A1110" s="1">
        <v>557</v>
      </c>
      <c r="B1110" s="8" t="s">
        <v>624</v>
      </c>
      <c r="C1110" s="1" t="s">
        <v>390</v>
      </c>
      <c r="D1110" s="25">
        <v>59</v>
      </c>
      <c r="E1110" s="1" t="s">
        <v>69</v>
      </c>
      <c r="F1110" s="1">
        <v>0</v>
      </c>
    </row>
    <row r="1111" spans="1:6" x14ac:dyDescent="0.25">
      <c r="A1111" s="1">
        <v>1210</v>
      </c>
      <c r="B1111" s="8" t="s">
        <v>1275</v>
      </c>
      <c r="C1111" s="1" t="s">
        <v>671</v>
      </c>
      <c r="E1111" s="1" t="s">
        <v>69</v>
      </c>
      <c r="F1111" s="1">
        <v>0</v>
      </c>
    </row>
    <row r="1112" spans="1:6" x14ac:dyDescent="0.25">
      <c r="A1112" s="1">
        <v>1211</v>
      </c>
      <c r="B1112" s="8" t="s">
        <v>1276</v>
      </c>
      <c r="C1112" s="1" t="s">
        <v>671</v>
      </c>
      <c r="E1112" s="1" t="s">
        <v>69</v>
      </c>
      <c r="F1112" s="1">
        <v>0</v>
      </c>
    </row>
    <row r="1113" spans="1:6" x14ac:dyDescent="0.25">
      <c r="A1113" s="1">
        <v>1212</v>
      </c>
      <c r="B1113" s="8" t="s">
        <v>1277</v>
      </c>
      <c r="C1113" s="1" t="s">
        <v>671</v>
      </c>
      <c r="E1113" s="1" t="s">
        <v>69</v>
      </c>
      <c r="F1113" s="1">
        <v>0</v>
      </c>
    </row>
    <row r="1114" spans="1:6" x14ac:dyDescent="0.25">
      <c r="A1114" s="1">
        <v>1213</v>
      </c>
      <c r="B1114" s="8" t="s">
        <v>1278</v>
      </c>
      <c r="C1114" s="1" t="s">
        <v>671</v>
      </c>
      <c r="E1114" s="1" t="s">
        <v>66</v>
      </c>
      <c r="F1114" s="1">
        <v>0</v>
      </c>
    </row>
    <row r="1115" spans="1:6" x14ac:dyDescent="0.25">
      <c r="A1115" s="1">
        <v>1214</v>
      </c>
      <c r="B1115" s="8" t="s">
        <v>1279</v>
      </c>
      <c r="C1115" s="1" t="s">
        <v>671</v>
      </c>
      <c r="E1115" s="1" t="s">
        <v>66</v>
      </c>
      <c r="F1115" s="1">
        <v>0</v>
      </c>
    </row>
    <row r="1116" spans="1:6" x14ac:dyDescent="0.25">
      <c r="A1116" s="1">
        <v>1215</v>
      </c>
      <c r="B1116" s="8" t="s">
        <v>1280</v>
      </c>
      <c r="C1116" s="1" t="s">
        <v>671</v>
      </c>
      <c r="E1116" s="1" t="s">
        <v>69</v>
      </c>
      <c r="F1116" s="1">
        <v>0</v>
      </c>
    </row>
    <row r="1117" spans="1:6" x14ac:dyDescent="0.25">
      <c r="A1117" s="1">
        <v>1216</v>
      </c>
      <c r="B1117" s="8" t="s">
        <v>1281</v>
      </c>
      <c r="C1117" s="1" t="s">
        <v>671</v>
      </c>
      <c r="E1117" s="1" t="s">
        <v>66</v>
      </c>
      <c r="F1117" s="1">
        <v>0</v>
      </c>
    </row>
    <row r="1118" spans="1:6" x14ac:dyDescent="0.25">
      <c r="A1118" s="1">
        <v>1217</v>
      </c>
      <c r="B1118" s="8" t="s">
        <v>1282</v>
      </c>
      <c r="C1118" s="1" t="s">
        <v>671</v>
      </c>
      <c r="E1118" s="1" t="s">
        <v>69</v>
      </c>
      <c r="F1118" s="1">
        <v>0</v>
      </c>
    </row>
    <row r="1119" spans="1:6" x14ac:dyDescent="0.25">
      <c r="A1119" s="1">
        <v>558</v>
      </c>
      <c r="B1119" s="8" t="s">
        <v>625</v>
      </c>
      <c r="C1119" s="1" t="s">
        <v>390</v>
      </c>
      <c r="D1119" s="25">
        <v>30</v>
      </c>
      <c r="E1119" s="1" t="s">
        <v>66</v>
      </c>
      <c r="F1119" s="1">
        <v>1</v>
      </c>
    </row>
    <row r="1120" spans="1:6" x14ac:dyDescent="0.25">
      <c r="A1120" s="1">
        <v>559</v>
      </c>
      <c r="B1120" s="8" t="s">
        <v>626</v>
      </c>
      <c r="C1120" s="1" t="s">
        <v>390</v>
      </c>
      <c r="D1120" s="25">
        <v>35</v>
      </c>
      <c r="E1120" s="1" t="s">
        <v>69</v>
      </c>
      <c r="F1120" s="1">
        <v>0</v>
      </c>
    </row>
    <row r="1121" spans="1:6" x14ac:dyDescent="0.25">
      <c r="A1121" s="1">
        <v>1218</v>
      </c>
      <c r="B1121" s="8" t="s">
        <v>1283</v>
      </c>
      <c r="C1121" s="1" t="s">
        <v>671</v>
      </c>
      <c r="E1121" s="1" t="s">
        <v>69</v>
      </c>
      <c r="F1121" s="1">
        <v>0</v>
      </c>
    </row>
    <row r="1122" spans="1:6" x14ac:dyDescent="0.25">
      <c r="A1122" s="1">
        <v>233</v>
      </c>
      <c r="B1122" s="8" t="s">
        <v>299</v>
      </c>
      <c r="C1122" s="1" t="s">
        <v>65</v>
      </c>
      <c r="D1122" s="25">
        <v>28</v>
      </c>
      <c r="E1122" s="1" t="s">
        <v>69</v>
      </c>
      <c r="F1122" s="1">
        <v>1</v>
      </c>
    </row>
    <row r="1123" spans="1:6" x14ac:dyDescent="0.25">
      <c r="A1123" s="1">
        <v>234</v>
      </c>
      <c r="B1123" s="8" t="s">
        <v>300</v>
      </c>
      <c r="C1123" s="1" t="s">
        <v>65</v>
      </c>
      <c r="D1123" s="25">
        <v>56</v>
      </c>
      <c r="E1123" s="1" t="s">
        <v>69</v>
      </c>
      <c r="F1123" s="1">
        <v>0</v>
      </c>
    </row>
    <row r="1124" spans="1:6" x14ac:dyDescent="0.25">
      <c r="A1124" s="1">
        <v>1219</v>
      </c>
      <c r="B1124" s="8" t="s">
        <v>1284</v>
      </c>
      <c r="C1124" s="1" t="s">
        <v>671</v>
      </c>
      <c r="E1124" s="1" t="s">
        <v>69</v>
      </c>
      <c r="F1124" s="1">
        <v>0</v>
      </c>
    </row>
    <row r="1125" spans="1:6" x14ac:dyDescent="0.25">
      <c r="A1125" s="1">
        <v>560</v>
      </c>
      <c r="B1125" s="8" t="s">
        <v>627</v>
      </c>
      <c r="C1125" s="1" t="s">
        <v>390</v>
      </c>
      <c r="D1125" s="25">
        <v>22</v>
      </c>
      <c r="E1125" s="1" t="s">
        <v>69</v>
      </c>
      <c r="F1125" s="1">
        <v>0</v>
      </c>
    </row>
    <row r="1126" spans="1:6" x14ac:dyDescent="0.25">
      <c r="A1126" s="1">
        <v>561</v>
      </c>
      <c r="B1126" s="8" t="s">
        <v>628</v>
      </c>
      <c r="C1126" s="1" t="s">
        <v>390</v>
      </c>
      <c r="E1126" s="1" t="s">
        <v>66</v>
      </c>
      <c r="F1126" s="1">
        <v>1</v>
      </c>
    </row>
    <row r="1127" spans="1:6" x14ac:dyDescent="0.25">
      <c r="A1127" s="1">
        <v>235</v>
      </c>
      <c r="B1127" s="8" t="s">
        <v>301</v>
      </c>
      <c r="C1127" s="1" t="s">
        <v>65</v>
      </c>
      <c r="D1127" s="25">
        <v>56</v>
      </c>
      <c r="E1127" s="1" t="s">
        <v>69</v>
      </c>
      <c r="F1127" s="1">
        <v>0</v>
      </c>
    </row>
    <row r="1128" spans="1:6" x14ac:dyDescent="0.25">
      <c r="A1128" s="1">
        <v>236</v>
      </c>
      <c r="B1128" s="8" t="s">
        <v>302</v>
      </c>
      <c r="C1128" s="1" t="s">
        <v>65</v>
      </c>
      <c r="D1128" s="25">
        <v>24</v>
      </c>
      <c r="E1128" s="1" t="s">
        <v>69</v>
      </c>
      <c r="F1128" s="1">
        <v>0</v>
      </c>
    </row>
    <row r="1129" spans="1:6" x14ac:dyDescent="0.25">
      <c r="A1129" s="1">
        <v>238</v>
      </c>
      <c r="B1129" s="8" t="s">
        <v>304</v>
      </c>
      <c r="C1129" s="1" t="s">
        <v>65</v>
      </c>
      <c r="E1129" s="1" t="s">
        <v>69</v>
      </c>
      <c r="F1129" s="1">
        <v>0</v>
      </c>
    </row>
    <row r="1130" spans="1:6" x14ac:dyDescent="0.25">
      <c r="A1130" s="1">
        <v>237</v>
      </c>
      <c r="B1130" s="8" t="s">
        <v>303</v>
      </c>
      <c r="C1130" s="1" t="s">
        <v>65</v>
      </c>
      <c r="D1130" s="25">
        <v>18</v>
      </c>
      <c r="E1130" s="1" t="s">
        <v>66</v>
      </c>
      <c r="F1130" s="1">
        <v>1</v>
      </c>
    </row>
    <row r="1131" spans="1:6" x14ac:dyDescent="0.25">
      <c r="A1131" s="1">
        <v>1220</v>
      </c>
      <c r="B1131" s="8" t="s">
        <v>1285</v>
      </c>
      <c r="C1131" s="1" t="s">
        <v>671</v>
      </c>
      <c r="E1131" s="1" t="s">
        <v>66</v>
      </c>
      <c r="F1131" s="1">
        <v>1</v>
      </c>
    </row>
    <row r="1132" spans="1:6" x14ac:dyDescent="0.25">
      <c r="A1132" s="1">
        <v>239</v>
      </c>
      <c r="B1132" s="8" t="s">
        <v>305</v>
      </c>
      <c r="C1132" s="1" t="s">
        <v>65</v>
      </c>
      <c r="D1132" s="25">
        <v>24</v>
      </c>
      <c r="E1132" s="1" t="s">
        <v>69</v>
      </c>
      <c r="F1132" s="1">
        <v>1</v>
      </c>
    </row>
    <row r="1133" spans="1:6" x14ac:dyDescent="0.25">
      <c r="A1133" s="1">
        <v>240</v>
      </c>
      <c r="B1133" s="8" t="s">
        <v>306</v>
      </c>
      <c r="C1133" s="1" t="s">
        <v>65</v>
      </c>
      <c r="D1133" s="25">
        <v>23</v>
      </c>
      <c r="E1133" s="1" t="s">
        <v>66</v>
      </c>
      <c r="F1133" s="1">
        <v>1</v>
      </c>
    </row>
    <row r="1134" spans="1:6" x14ac:dyDescent="0.25">
      <c r="A1134" s="1">
        <v>562</v>
      </c>
      <c r="B1134" s="8" t="s">
        <v>629</v>
      </c>
      <c r="C1134" s="1" t="s">
        <v>390</v>
      </c>
      <c r="D1134" s="25">
        <v>25</v>
      </c>
      <c r="E1134" s="1" t="s">
        <v>69</v>
      </c>
      <c r="F1134" s="1">
        <v>0</v>
      </c>
    </row>
    <row r="1135" spans="1:6" x14ac:dyDescent="0.25">
      <c r="A1135" s="1">
        <v>1221</v>
      </c>
      <c r="B1135" s="8" t="s">
        <v>1286</v>
      </c>
      <c r="C1135" s="1" t="s">
        <v>671</v>
      </c>
      <c r="E1135" s="1" t="s">
        <v>66</v>
      </c>
      <c r="F1135" s="1">
        <v>0</v>
      </c>
    </row>
    <row r="1136" spans="1:6" x14ac:dyDescent="0.25">
      <c r="A1136" s="1">
        <v>1222</v>
      </c>
      <c r="B1136" s="8" t="s">
        <v>1287</v>
      </c>
      <c r="C1136" s="1" t="s">
        <v>671</v>
      </c>
      <c r="E1136" s="1" t="s">
        <v>69</v>
      </c>
      <c r="F1136" s="1">
        <v>0</v>
      </c>
    </row>
    <row r="1137" spans="1:6" x14ac:dyDescent="0.25">
      <c r="A1137" s="1">
        <v>1223</v>
      </c>
      <c r="B1137" s="8" t="s">
        <v>1288</v>
      </c>
      <c r="C1137" s="1" t="s">
        <v>671</v>
      </c>
      <c r="E1137" s="1" t="s">
        <v>69</v>
      </c>
      <c r="F1137" s="1">
        <v>1</v>
      </c>
    </row>
    <row r="1138" spans="1:6" x14ac:dyDescent="0.25">
      <c r="A1138" s="1">
        <v>1224</v>
      </c>
      <c r="B1138" s="8" t="s">
        <v>1289</v>
      </c>
      <c r="C1138" s="1" t="s">
        <v>671</v>
      </c>
      <c r="E1138" s="1" t="s">
        <v>69</v>
      </c>
      <c r="F1138" s="1">
        <v>0</v>
      </c>
    </row>
    <row r="1139" spans="1:6" x14ac:dyDescent="0.25">
      <c r="A1139" s="1">
        <v>243</v>
      </c>
      <c r="B1139" s="8" t="s">
        <v>309</v>
      </c>
      <c r="C1139" s="1" t="s">
        <v>65</v>
      </c>
      <c r="D1139" s="25">
        <v>6</v>
      </c>
      <c r="E1139" s="1" t="s">
        <v>69</v>
      </c>
      <c r="F1139" s="1">
        <v>1</v>
      </c>
    </row>
    <row r="1140" spans="1:6" x14ac:dyDescent="0.25">
      <c r="A1140" s="1">
        <v>241</v>
      </c>
      <c r="B1140" s="8" t="s">
        <v>307</v>
      </c>
      <c r="C1140" s="1" t="s">
        <v>65</v>
      </c>
      <c r="D1140" s="25">
        <v>45</v>
      </c>
      <c r="E1140" s="1" t="s">
        <v>69</v>
      </c>
      <c r="F1140" s="1">
        <v>1</v>
      </c>
    </row>
    <row r="1141" spans="1:6" x14ac:dyDescent="0.25">
      <c r="A1141" s="1">
        <v>242</v>
      </c>
      <c r="B1141" s="8" t="s">
        <v>308</v>
      </c>
      <c r="C1141" s="1" t="s">
        <v>65</v>
      </c>
      <c r="D1141" s="25">
        <v>40</v>
      </c>
      <c r="E1141" s="1" t="s">
        <v>66</v>
      </c>
      <c r="F1141" s="1">
        <v>1</v>
      </c>
    </row>
    <row r="1142" spans="1:6" x14ac:dyDescent="0.25">
      <c r="A1142" s="1">
        <v>244</v>
      </c>
      <c r="B1142" s="8" t="s">
        <v>310</v>
      </c>
      <c r="C1142" s="1" t="s">
        <v>65</v>
      </c>
      <c r="D1142" s="25">
        <v>57</v>
      </c>
      <c r="E1142" s="1" t="s">
        <v>69</v>
      </c>
      <c r="F1142" s="1">
        <v>0</v>
      </c>
    </row>
    <row r="1143" spans="1:6" x14ac:dyDescent="0.25">
      <c r="A1143" s="1">
        <v>245</v>
      </c>
      <c r="B1143" s="8" t="s">
        <v>311</v>
      </c>
      <c r="C1143" s="1" t="s">
        <v>65</v>
      </c>
      <c r="E1143" s="1" t="s">
        <v>66</v>
      </c>
      <c r="F1143" s="1">
        <v>1</v>
      </c>
    </row>
    <row r="1144" spans="1:6" x14ac:dyDescent="0.25">
      <c r="A1144" s="1">
        <v>246</v>
      </c>
      <c r="B1144" s="8" t="s">
        <v>312</v>
      </c>
      <c r="C1144" s="1" t="s">
        <v>65</v>
      </c>
      <c r="D1144" s="25">
        <v>32</v>
      </c>
      <c r="E1144" s="1" t="s">
        <v>69</v>
      </c>
      <c r="F1144" s="1">
        <v>1</v>
      </c>
    </row>
    <row r="1145" spans="1:6" x14ac:dyDescent="0.25">
      <c r="A1145" s="1">
        <v>1225</v>
      </c>
      <c r="B1145" s="8" t="s">
        <v>1290</v>
      </c>
      <c r="C1145" s="1" t="s">
        <v>671</v>
      </c>
      <c r="E1145" s="1" t="s">
        <v>69</v>
      </c>
      <c r="F1145" s="1">
        <v>0</v>
      </c>
    </row>
    <row r="1146" spans="1:6" x14ac:dyDescent="0.25">
      <c r="A1146" s="1">
        <v>1226</v>
      </c>
      <c r="B1146" s="8" t="s">
        <v>1291</v>
      </c>
      <c r="C1146" s="1" t="s">
        <v>671</v>
      </c>
      <c r="E1146" s="1" t="s">
        <v>69</v>
      </c>
      <c r="F1146" s="1">
        <v>0</v>
      </c>
    </row>
    <row r="1147" spans="1:6" x14ac:dyDescent="0.25">
      <c r="A1147" s="1">
        <v>1227</v>
      </c>
      <c r="B1147" s="8" t="s">
        <v>1292</v>
      </c>
      <c r="C1147" s="1" t="s">
        <v>671</v>
      </c>
      <c r="E1147" s="1" t="s">
        <v>66</v>
      </c>
      <c r="F1147" s="1">
        <v>1</v>
      </c>
    </row>
    <row r="1148" spans="1:6" x14ac:dyDescent="0.25">
      <c r="A1148" s="1">
        <v>1228</v>
      </c>
      <c r="B1148" s="8" t="s">
        <v>1293</v>
      </c>
      <c r="C1148" s="1" t="s">
        <v>671</v>
      </c>
      <c r="E1148" s="1" t="s">
        <v>69</v>
      </c>
      <c r="F1148" s="1">
        <v>0</v>
      </c>
    </row>
    <row r="1149" spans="1:6" x14ac:dyDescent="0.25">
      <c r="A1149" s="1">
        <v>563</v>
      </c>
      <c r="B1149" s="8" t="s">
        <v>630</v>
      </c>
      <c r="C1149" s="1" t="s">
        <v>390</v>
      </c>
      <c r="D1149" s="25">
        <v>41</v>
      </c>
      <c r="E1149" s="1" t="s">
        <v>69</v>
      </c>
      <c r="F1149" s="1">
        <v>0</v>
      </c>
    </row>
    <row r="1150" spans="1:6" x14ac:dyDescent="0.25">
      <c r="A1150" s="1">
        <v>247</v>
      </c>
      <c r="B1150" s="8" t="s">
        <v>313</v>
      </c>
      <c r="C1150" s="1" t="s">
        <v>65</v>
      </c>
      <c r="D1150" s="25">
        <v>62</v>
      </c>
      <c r="E1150" s="1" t="s">
        <v>69</v>
      </c>
      <c r="F1150" s="1">
        <v>0</v>
      </c>
    </row>
    <row r="1151" spans="1:6" x14ac:dyDescent="0.25">
      <c r="A1151" s="1">
        <v>248</v>
      </c>
      <c r="B1151" s="8" t="s">
        <v>314</v>
      </c>
      <c r="C1151" s="1" t="s">
        <v>65</v>
      </c>
      <c r="D1151" s="25">
        <v>54</v>
      </c>
      <c r="E1151" s="1" t="s">
        <v>69</v>
      </c>
      <c r="F1151" s="1">
        <v>1</v>
      </c>
    </row>
    <row r="1152" spans="1:6" x14ac:dyDescent="0.25">
      <c r="A1152" s="1">
        <v>249</v>
      </c>
      <c r="B1152" s="8" t="s">
        <v>315</v>
      </c>
      <c r="C1152" s="1" t="s">
        <v>65</v>
      </c>
      <c r="D1152" s="25">
        <v>43</v>
      </c>
      <c r="E1152" s="1" t="s">
        <v>66</v>
      </c>
      <c r="F1152" s="1">
        <v>1</v>
      </c>
    </row>
    <row r="1153" spans="1:6" x14ac:dyDescent="0.25">
      <c r="A1153" s="1">
        <v>250</v>
      </c>
      <c r="B1153" s="8" t="s">
        <v>316</v>
      </c>
      <c r="C1153" s="1" t="s">
        <v>65</v>
      </c>
      <c r="D1153" s="25">
        <v>52</v>
      </c>
      <c r="E1153" s="1" t="s">
        <v>66</v>
      </c>
      <c r="F1153" s="1">
        <v>1</v>
      </c>
    </row>
    <row r="1154" spans="1:6" x14ac:dyDescent="0.25">
      <c r="A1154" s="1">
        <v>251</v>
      </c>
      <c r="B1154" s="8" t="s">
        <v>317</v>
      </c>
      <c r="C1154" s="1" t="s">
        <v>65</v>
      </c>
      <c r="E1154" s="1" t="s">
        <v>69</v>
      </c>
      <c r="F1154" s="1">
        <v>0</v>
      </c>
    </row>
    <row r="1155" spans="1:6" x14ac:dyDescent="0.25">
      <c r="A1155" s="1">
        <v>564</v>
      </c>
      <c r="B1155" s="8" t="s">
        <v>631</v>
      </c>
      <c r="C1155" s="1" t="s">
        <v>390</v>
      </c>
      <c r="D1155" s="25">
        <v>25</v>
      </c>
      <c r="E1155" s="1" t="s">
        <v>69</v>
      </c>
      <c r="F1155" s="1">
        <v>0</v>
      </c>
    </row>
    <row r="1156" spans="1:6" x14ac:dyDescent="0.25">
      <c r="A1156" s="1">
        <v>252</v>
      </c>
      <c r="B1156" s="8" t="s">
        <v>318</v>
      </c>
      <c r="C1156" s="1" t="s">
        <v>65</v>
      </c>
      <c r="D1156" s="25">
        <v>62</v>
      </c>
      <c r="E1156" s="1" t="s">
        <v>66</v>
      </c>
      <c r="F1156" s="1">
        <v>1</v>
      </c>
    </row>
    <row r="1157" spans="1:6" x14ac:dyDescent="0.25">
      <c r="A1157" s="1">
        <v>1229</v>
      </c>
      <c r="B1157" s="8" t="s">
        <v>1294</v>
      </c>
      <c r="C1157" s="1" t="s">
        <v>671</v>
      </c>
      <c r="E1157" s="1" t="s">
        <v>69</v>
      </c>
      <c r="F1157" s="1">
        <v>0</v>
      </c>
    </row>
    <row r="1158" spans="1:6" x14ac:dyDescent="0.25">
      <c r="A1158" s="1">
        <v>1230</v>
      </c>
      <c r="B1158" s="8" t="s">
        <v>1295</v>
      </c>
      <c r="C1158" s="1" t="s">
        <v>671</v>
      </c>
      <c r="E1158" s="1" t="s">
        <v>69</v>
      </c>
      <c r="F1158" s="1">
        <v>0</v>
      </c>
    </row>
    <row r="1159" spans="1:6" x14ac:dyDescent="0.25">
      <c r="A1159" s="1">
        <v>1231</v>
      </c>
      <c r="B1159" s="8" t="s">
        <v>1296</v>
      </c>
      <c r="C1159" s="1" t="s">
        <v>671</v>
      </c>
      <c r="E1159" s="1" t="s">
        <v>66</v>
      </c>
      <c r="F1159" s="1">
        <v>0</v>
      </c>
    </row>
    <row r="1160" spans="1:6" x14ac:dyDescent="0.25">
      <c r="A1160" s="1">
        <v>1232</v>
      </c>
      <c r="B1160" s="8" t="s">
        <v>1297</v>
      </c>
      <c r="C1160" s="1" t="s">
        <v>671</v>
      </c>
      <c r="E1160" s="1" t="s">
        <v>69</v>
      </c>
      <c r="F1160" s="1">
        <v>1</v>
      </c>
    </row>
    <row r="1161" spans="1:6" x14ac:dyDescent="0.25">
      <c r="A1161" s="1">
        <v>253</v>
      </c>
      <c r="B1161" s="8" t="s">
        <v>319</v>
      </c>
      <c r="C1161" s="1" t="s">
        <v>65</v>
      </c>
      <c r="D1161" s="25">
        <v>67</v>
      </c>
      <c r="E1161" s="1" t="s">
        <v>69</v>
      </c>
      <c r="F1161" s="1">
        <v>0</v>
      </c>
    </row>
    <row r="1162" spans="1:6" x14ac:dyDescent="0.25">
      <c r="A1162" s="1">
        <v>254</v>
      </c>
      <c r="B1162" s="8" t="s">
        <v>320</v>
      </c>
      <c r="C1162" s="1" t="s">
        <v>65</v>
      </c>
      <c r="D1162" s="25">
        <v>63</v>
      </c>
      <c r="E1162" s="1" t="s">
        <v>66</v>
      </c>
      <c r="F1162" s="1">
        <v>0</v>
      </c>
    </row>
    <row r="1163" spans="1:6" x14ac:dyDescent="0.25">
      <c r="A1163" s="1">
        <v>1233</v>
      </c>
      <c r="B1163" s="8" t="s">
        <v>1298</v>
      </c>
      <c r="C1163" s="1" t="s">
        <v>671</v>
      </c>
      <c r="E1163" s="1" t="s">
        <v>69</v>
      </c>
      <c r="F1163" s="1">
        <v>0</v>
      </c>
    </row>
    <row r="1164" spans="1:6" x14ac:dyDescent="0.25">
      <c r="A1164" s="1">
        <v>1235</v>
      </c>
      <c r="B1164" s="8" t="s">
        <v>1300</v>
      </c>
      <c r="C1164" s="1" t="s">
        <v>671</v>
      </c>
      <c r="E1164" s="1" t="s">
        <v>66</v>
      </c>
      <c r="F1164" s="1">
        <v>0</v>
      </c>
    </row>
    <row r="1165" spans="1:6" x14ac:dyDescent="0.25">
      <c r="A1165" s="1">
        <v>1234</v>
      </c>
      <c r="B1165" s="8" t="s">
        <v>1299</v>
      </c>
      <c r="C1165" s="1" t="s">
        <v>671</v>
      </c>
      <c r="E1165" s="1" t="s">
        <v>66</v>
      </c>
      <c r="F1165" s="1">
        <v>0</v>
      </c>
    </row>
    <row r="1166" spans="1:6" x14ac:dyDescent="0.25">
      <c r="A1166" s="1">
        <v>1236</v>
      </c>
      <c r="B1166" s="8" t="s">
        <v>1301</v>
      </c>
      <c r="C1166" s="1" t="s">
        <v>671</v>
      </c>
      <c r="E1166" s="1" t="s">
        <v>69</v>
      </c>
      <c r="F1166" s="1">
        <v>1</v>
      </c>
    </row>
    <row r="1167" spans="1:6" x14ac:dyDescent="0.25">
      <c r="A1167" s="1">
        <v>1237</v>
      </c>
      <c r="B1167" s="8" t="s">
        <v>1302</v>
      </c>
      <c r="C1167" s="1" t="s">
        <v>671</v>
      </c>
      <c r="E1167" s="1" t="s">
        <v>69</v>
      </c>
      <c r="F1167" s="1">
        <v>0</v>
      </c>
    </row>
    <row r="1168" spans="1:6" x14ac:dyDescent="0.25">
      <c r="A1168" s="1">
        <v>1238</v>
      </c>
      <c r="B1168" s="8" t="s">
        <v>1303</v>
      </c>
      <c r="C1168" s="1" t="s">
        <v>671</v>
      </c>
      <c r="E1168" s="1" t="s">
        <v>69</v>
      </c>
      <c r="F1168" s="1">
        <v>0</v>
      </c>
    </row>
    <row r="1169" spans="1:6" x14ac:dyDescent="0.25">
      <c r="A1169" s="1">
        <v>255</v>
      </c>
      <c r="B1169" s="8" t="s">
        <v>321</v>
      </c>
      <c r="C1169" s="1" t="s">
        <v>65</v>
      </c>
      <c r="D1169" s="25">
        <v>61</v>
      </c>
      <c r="E1169" s="1" t="s">
        <v>69</v>
      </c>
      <c r="F1169" s="1">
        <v>0</v>
      </c>
    </row>
    <row r="1170" spans="1:6" x14ac:dyDescent="0.25">
      <c r="A1170" s="1">
        <v>1239</v>
      </c>
      <c r="B1170" s="8" t="s">
        <v>1304</v>
      </c>
      <c r="C1170" s="1" t="s">
        <v>671</v>
      </c>
      <c r="E1170" s="1" t="s">
        <v>69</v>
      </c>
      <c r="F1170" s="1">
        <v>0</v>
      </c>
    </row>
    <row r="1171" spans="1:6" x14ac:dyDescent="0.25">
      <c r="A1171" s="1">
        <v>1240</v>
      </c>
      <c r="B1171" s="8" t="s">
        <v>1305</v>
      </c>
      <c r="C1171" s="1" t="s">
        <v>671</v>
      </c>
      <c r="E1171" s="1" t="s">
        <v>69</v>
      </c>
      <c r="F1171" s="1">
        <v>1</v>
      </c>
    </row>
    <row r="1172" spans="1:6" x14ac:dyDescent="0.25">
      <c r="A1172" s="1">
        <v>1241</v>
      </c>
      <c r="B1172" s="8" t="s">
        <v>1306</v>
      </c>
      <c r="C1172" s="1" t="s">
        <v>671</v>
      </c>
      <c r="E1172" s="1" t="s">
        <v>69</v>
      </c>
      <c r="F1172" s="1">
        <v>0</v>
      </c>
    </row>
    <row r="1173" spans="1:6" x14ac:dyDescent="0.25">
      <c r="A1173" s="1">
        <v>602</v>
      </c>
      <c r="B1173" s="8" t="s">
        <v>669</v>
      </c>
      <c r="C1173" s="1" t="s">
        <v>390</v>
      </c>
      <c r="D1173" s="25">
        <v>18</v>
      </c>
      <c r="E1173" s="1" t="s">
        <v>69</v>
      </c>
      <c r="F1173" s="1">
        <v>0</v>
      </c>
    </row>
    <row r="1174" spans="1:6" x14ac:dyDescent="0.25">
      <c r="A1174" s="1">
        <v>565</v>
      </c>
      <c r="B1174" s="8" t="s">
        <v>632</v>
      </c>
      <c r="C1174" s="1" t="s">
        <v>390</v>
      </c>
      <c r="D1174" s="25">
        <v>14</v>
      </c>
      <c r="E1174" s="1" t="s">
        <v>69</v>
      </c>
      <c r="F1174" s="1">
        <v>0</v>
      </c>
    </row>
    <row r="1175" spans="1:6" x14ac:dyDescent="0.25">
      <c r="A1175" s="1">
        <v>256</v>
      </c>
      <c r="B1175" s="8" t="s">
        <v>322</v>
      </c>
      <c r="C1175" s="1" t="s">
        <v>65</v>
      </c>
      <c r="D1175" s="25">
        <v>46</v>
      </c>
      <c r="E1175" s="1" t="s">
        <v>66</v>
      </c>
      <c r="F1175" s="1">
        <v>1</v>
      </c>
    </row>
    <row r="1176" spans="1:6" x14ac:dyDescent="0.25">
      <c r="A1176" s="1">
        <v>1242</v>
      </c>
      <c r="B1176" s="8" t="s">
        <v>1307</v>
      </c>
      <c r="C1176" s="1" t="s">
        <v>671</v>
      </c>
      <c r="E1176" s="1" t="s">
        <v>69</v>
      </c>
      <c r="F1176" s="1">
        <v>0</v>
      </c>
    </row>
    <row r="1177" spans="1:6" x14ac:dyDescent="0.25">
      <c r="A1177" s="1">
        <v>259</v>
      </c>
      <c r="B1177" s="8" t="s">
        <v>325</v>
      </c>
      <c r="C1177" s="1" t="s">
        <v>65</v>
      </c>
      <c r="D1177" s="25">
        <v>18</v>
      </c>
      <c r="E1177" s="1" t="s">
        <v>66</v>
      </c>
      <c r="F1177" s="1">
        <v>1</v>
      </c>
    </row>
    <row r="1178" spans="1:6" x14ac:dyDescent="0.25">
      <c r="A1178" s="1">
        <v>257</v>
      </c>
      <c r="B1178" s="8" t="s">
        <v>323</v>
      </c>
      <c r="C1178" s="1" t="s">
        <v>65</v>
      </c>
      <c r="D1178" s="25">
        <v>52</v>
      </c>
      <c r="E1178" s="1" t="s">
        <v>69</v>
      </c>
      <c r="F1178" s="1">
        <v>0</v>
      </c>
    </row>
    <row r="1179" spans="1:6" x14ac:dyDescent="0.25">
      <c r="A1179" s="1">
        <v>258</v>
      </c>
      <c r="B1179" s="8" t="s">
        <v>324</v>
      </c>
      <c r="C1179" s="1" t="s">
        <v>65</v>
      </c>
      <c r="D1179" s="25">
        <v>39</v>
      </c>
      <c r="E1179" s="1" t="s">
        <v>66</v>
      </c>
      <c r="F1179" s="1">
        <v>1</v>
      </c>
    </row>
    <row r="1180" spans="1:6" x14ac:dyDescent="0.25">
      <c r="A1180" s="1">
        <v>260</v>
      </c>
      <c r="B1180" s="8" t="s">
        <v>326</v>
      </c>
      <c r="C1180" s="1" t="s">
        <v>65</v>
      </c>
      <c r="D1180" s="25">
        <v>48</v>
      </c>
      <c r="E1180" s="1" t="s">
        <v>69</v>
      </c>
      <c r="F1180" s="1">
        <v>1</v>
      </c>
    </row>
    <row r="1181" spans="1:6" x14ac:dyDescent="0.25">
      <c r="A1181" s="1">
        <v>261</v>
      </c>
      <c r="B1181" s="8" t="s">
        <v>327</v>
      </c>
      <c r="C1181" s="1" t="s">
        <v>65</v>
      </c>
      <c r="E1181" s="1" t="s">
        <v>66</v>
      </c>
      <c r="F1181" s="1">
        <v>1</v>
      </c>
    </row>
    <row r="1182" spans="1:6" x14ac:dyDescent="0.25">
      <c r="A1182" s="1">
        <v>1243</v>
      </c>
      <c r="B1182" s="8" t="s">
        <v>1308</v>
      </c>
      <c r="C1182" s="1" t="s">
        <v>671</v>
      </c>
      <c r="E1182" s="1" t="s">
        <v>69</v>
      </c>
      <c r="F1182" s="1">
        <v>1</v>
      </c>
    </row>
    <row r="1183" spans="1:6" x14ac:dyDescent="0.25">
      <c r="A1183" s="1">
        <v>262</v>
      </c>
      <c r="B1183" s="8" t="s">
        <v>328</v>
      </c>
      <c r="C1183" s="1" t="s">
        <v>65</v>
      </c>
      <c r="D1183" s="25">
        <v>49</v>
      </c>
      <c r="E1183" s="1" t="s">
        <v>69</v>
      </c>
      <c r="F1183" s="1">
        <v>0</v>
      </c>
    </row>
    <row r="1184" spans="1:6" x14ac:dyDescent="0.25">
      <c r="A1184" s="1">
        <v>264</v>
      </c>
      <c r="B1184" s="8" t="s">
        <v>330</v>
      </c>
      <c r="C1184" s="1" t="s">
        <v>65</v>
      </c>
      <c r="D1184" s="25">
        <v>17</v>
      </c>
      <c r="E1184" s="1" t="s">
        <v>69</v>
      </c>
      <c r="F1184" s="1">
        <v>1</v>
      </c>
    </row>
    <row r="1185" spans="1:6" x14ac:dyDescent="0.25">
      <c r="A1185" s="1">
        <v>263</v>
      </c>
      <c r="B1185" s="8" t="s">
        <v>329</v>
      </c>
      <c r="C1185" s="1" t="s">
        <v>65</v>
      </c>
      <c r="D1185" s="25">
        <v>39</v>
      </c>
      <c r="E1185" s="1" t="s">
        <v>66</v>
      </c>
      <c r="F1185" s="1">
        <v>1</v>
      </c>
    </row>
    <row r="1186" spans="1:6" x14ac:dyDescent="0.25">
      <c r="A1186" s="1">
        <v>1244</v>
      </c>
      <c r="B1186" s="8" t="s">
        <v>1309</v>
      </c>
      <c r="C1186" s="1" t="s">
        <v>671</v>
      </c>
      <c r="E1186" s="1" t="s">
        <v>69</v>
      </c>
      <c r="F1186" s="1">
        <v>0</v>
      </c>
    </row>
    <row r="1187" spans="1:6" x14ac:dyDescent="0.25">
      <c r="A1187" s="1">
        <v>1246</v>
      </c>
      <c r="B1187" s="8" t="s">
        <v>1311</v>
      </c>
      <c r="C1187" s="1" t="s">
        <v>671</v>
      </c>
      <c r="E1187" s="1" t="s">
        <v>69</v>
      </c>
      <c r="F1187" s="1">
        <v>0</v>
      </c>
    </row>
    <row r="1188" spans="1:6" x14ac:dyDescent="0.25">
      <c r="A1188" s="1">
        <v>1247</v>
      </c>
      <c r="B1188" s="8" t="s">
        <v>1312</v>
      </c>
      <c r="C1188" s="1" t="s">
        <v>671</v>
      </c>
      <c r="E1188" s="1" t="s">
        <v>69</v>
      </c>
      <c r="F1188" s="1">
        <v>0</v>
      </c>
    </row>
    <row r="1189" spans="1:6" x14ac:dyDescent="0.25">
      <c r="A1189" s="1">
        <v>1249</v>
      </c>
      <c r="B1189" s="8" t="s">
        <v>1314</v>
      </c>
      <c r="C1189" s="1" t="s">
        <v>671</v>
      </c>
      <c r="E1189" s="1" t="s">
        <v>69</v>
      </c>
      <c r="F1189" s="1">
        <v>0</v>
      </c>
    </row>
    <row r="1190" spans="1:6" x14ac:dyDescent="0.25">
      <c r="A1190" s="1">
        <v>1248</v>
      </c>
      <c r="B1190" s="8" t="s">
        <v>1313</v>
      </c>
      <c r="C1190" s="1" t="s">
        <v>671</v>
      </c>
      <c r="E1190" s="1" t="s">
        <v>69</v>
      </c>
      <c r="F1190" s="1">
        <v>0</v>
      </c>
    </row>
    <row r="1191" spans="1:6" x14ac:dyDescent="0.25">
      <c r="A1191" s="1">
        <v>1245</v>
      </c>
      <c r="B1191" s="8" t="s">
        <v>1310</v>
      </c>
      <c r="C1191" s="1" t="s">
        <v>671</v>
      </c>
      <c r="E1191" s="1" t="s">
        <v>66</v>
      </c>
      <c r="F1191" s="1">
        <v>1</v>
      </c>
    </row>
    <row r="1192" spans="1:6" x14ac:dyDescent="0.25">
      <c r="A1192" s="1">
        <v>1250</v>
      </c>
      <c r="B1192" s="8" t="s">
        <v>1315</v>
      </c>
      <c r="C1192" s="1" t="s">
        <v>671</v>
      </c>
      <c r="E1192" s="1" t="s">
        <v>69</v>
      </c>
      <c r="F1192" s="1">
        <v>0</v>
      </c>
    </row>
    <row r="1193" spans="1:6" x14ac:dyDescent="0.25">
      <c r="A1193" s="1">
        <v>265</v>
      </c>
      <c r="B1193" s="8" t="s">
        <v>331</v>
      </c>
      <c r="C1193" s="1" t="s">
        <v>65</v>
      </c>
      <c r="D1193" s="25">
        <v>46</v>
      </c>
      <c r="E1193" s="1" t="s">
        <v>69</v>
      </c>
      <c r="F1193" s="1">
        <v>0</v>
      </c>
    </row>
    <row r="1194" spans="1:6" x14ac:dyDescent="0.25">
      <c r="A1194" s="1">
        <v>266</v>
      </c>
      <c r="B1194" s="8" t="s">
        <v>332</v>
      </c>
      <c r="C1194" s="1" t="s">
        <v>65</v>
      </c>
      <c r="E1194" s="1" t="s">
        <v>66</v>
      </c>
      <c r="F1194" s="1">
        <v>1</v>
      </c>
    </row>
    <row r="1195" spans="1:6" x14ac:dyDescent="0.25">
      <c r="A1195" s="1">
        <v>1251</v>
      </c>
      <c r="B1195" s="8" t="s">
        <v>1316</v>
      </c>
      <c r="C1195" s="1" t="s">
        <v>671</v>
      </c>
      <c r="E1195" s="1" t="s">
        <v>69</v>
      </c>
      <c r="F1195" s="1">
        <v>0</v>
      </c>
    </row>
    <row r="1196" spans="1:6" x14ac:dyDescent="0.25">
      <c r="A1196" s="1">
        <v>1252</v>
      </c>
      <c r="B1196" s="8" t="s">
        <v>1317</v>
      </c>
      <c r="C1196" s="1" t="s">
        <v>671</v>
      </c>
      <c r="E1196" s="1" t="s">
        <v>66</v>
      </c>
      <c r="F1196" s="1">
        <v>1</v>
      </c>
    </row>
    <row r="1197" spans="1:6" x14ac:dyDescent="0.25">
      <c r="A1197" s="1">
        <v>1253</v>
      </c>
      <c r="B1197" s="8" t="s">
        <v>1318</v>
      </c>
      <c r="C1197" s="1" t="s">
        <v>671</v>
      </c>
      <c r="E1197" s="1" t="s">
        <v>69</v>
      </c>
      <c r="F1197" s="1">
        <v>0</v>
      </c>
    </row>
    <row r="1198" spans="1:6" x14ac:dyDescent="0.25">
      <c r="A1198" s="1">
        <v>1254</v>
      </c>
      <c r="B1198" s="8" t="s">
        <v>1319</v>
      </c>
      <c r="C1198" s="1" t="s">
        <v>671</v>
      </c>
      <c r="E1198" s="1" t="s">
        <v>69</v>
      </c>
      <c r="F1198" s="1">
        <v>0</v>
      </c>
    </row>
    <row r="1199" spans="1:6" x14ac:dyDescent="0.25">
      <c r="A1199" s="1">
        <v>1255</v>
      </c>
      <c r="B1199" s="8" t="s">
        <v>1320</v>
      </c>
      <c r="C1199" s="1" t="s">
        <v>671</v>
      </c>
      <c r="E1199" s="1" t="s">
        <v>69</v>
      </c>
      <c r="F1199" s="1">
        <v>0</v>
      </c>
    </row>
    <row r="1200" spans="1:6" x14ac:dyDescent="0.25">
      <c r="A1200" s="1">
        <v>1256</v>
      </c>
      <c r="B1200" s="8" t="s">
        <v>1321</v>
      </c>
      <c r="C1200" s="1" t="s">
        <v>671</v>
      </c>
      <c r="E1200" s="1" t="s">
        <v>69</v>
      </c>
      <c r="F1200" s="1">
        <v>0</v>
      </c>
    </row>
    <row r="1201" spans="1:6" x14ac:dyDescent="0.25">
      <c r="A1201" s="1">
        <v>1257</v>
      </c>
      <c r="B1201" s="8" t="s">
        <v>1322</v>
      </c>
      <c r="C1201" s="1" t="s">
        <v>671</v>
      </c>
      <c r="E1201" s="1" t="s">
        <v>69</v>
      </c>
      <c r="F1201" s="1">
        <v>0</v>
      </c>
    </row>
    <row r="1202" spans="1:6" x14ac:dyDescent="0.25">
      <c r="A1202" s="1">
        <v>566</v>
      </c>
      <c r="B1202" s="8" t="s">
        <v>633</v>
      </c>
      <c r="C1202" s="1" t="s">
        <v>390</v>
      </c>
      <c r="D1202" s="25">
        <v>50</v>
      </c>
      <c r="E1202" s="1" t="s">
        <v>66</v>
      </c>
      <c r="F1202" s="1">
        <v>1</v>
      </c>
    </row>
    <row r="1203" spans="1:6" x14ac:dyDescent="0.25">
      <c r="A1203" s="1">
        <v>1258</v>
      </c>
      <c r="B1203" s="8" t="s">
        <v>1323</v>
      </c>
      <c r="C1203" s="1" t="s">
        <v>671</v>
      </c>
      <c r="E1203" s="1" t="s">
        <v>69</v>
      </c>
      <c r="F1203" s="1">
        <v>0</v>
      </c>
    </row>
    <row r="1204" spans="1:6" x14ac:dyDescent="0.25">
      <c r="A1204" s="1">
        <v>1259</v>
      </c>
      <c r="B1204" s="8" t="s">
        <v>1324</v>
      </c>
      <c r="C1204" s="1" t="s">
        <v>671</v>
      </c>
      <c r="D1204" s="25">
        <v>25</v>
      </c>
      <c r="E1204" s="1" t="s">
        <v>69</v>
      </c>
      <c r="F1204" s="1">
        <v>1</v>
      </c>
    </row>
    <row r="1205" spans="1:6" x14ac:dyDescent="0.25">
      <c r="A1205" s="1">
        <v>1261</v>
      </c>
      <c r="B1205" s="8" t="s">
        <v>1326</v>
      </c>
      <c r="C1205" s="1" t="s">
        <v>671</v>
      </c>
      <c r="E1205" s="1" t="s">
        <v>69</v>
      </c>
      <c r="F1205" s="1">
        <v>0</v>
      </c>
    </row>
    <row r="1206" spans="1:6" x14ac:dyDescent="0.25">
      <c r="A1206" s="1">
        <v>1262</v>
      </c>
      <c r="B1206" s="8" t="s">
        <v>1327</v>
      </c>
      <c r="C1206" s="1" t="s">
        <v>671</v>
      </c>
      <c r="E1206" s="1" t="s">
        <v>66</v>
      </c>
      <c r="F1206" s="1">
        <v>0</v>
      </c>
    </row>
    <row r="1207" spans="1:6" x14ac:dyDescent="0.25">
      <c r="A1207" s="1">
        <v>1260</v>
      </c>
      <c r="B1207" s="8" t="s">
        <v>1325</v>
      </c>
      <c r="C1207" s="1" t="s">
        <v>671</v>
      </c>
      <c r="E1207" s="1" t="s">
        <v>66</v>
      </c>
      <c r="F1207" s="1">
        <v>0</v>
      </c>
    </row>
    <row r="1208" spans="1:6" x14ac:dyDescent="0.25">
      <c r="A1208" s="1">
        <v>567</v>
      </c>
      <c r="B1208" s="8" t="s">
        <v>634</v>
      </c>
      <c r="C1208" s="1" t="s">
        <v>390</v>
      </c>
      <c r="D1208" s="25">
        <v>22</v>
      </c>
      <c r="E1208" s="1" t="s">
        <v>69</v>
      </c>
      <c r="F1208" s="1">
        <v>0</v>
      </c>
    </row>
    <row r="1209" spans="1:6" x14ac:dyDescent="0.25">
      <c r="A1209" s="1">
        <v>568</v>
      </c>
      <c r="B1209" s="8" t="s">
        <v>635</v>
      </c>
      <c r="C1209" s="1" t="s">
        <v>390</v>
      </c>
      <c r="E1209" s="1" t="s">
        <v>66</v>
      </c>
      <c r="F1209" s="1">
        <v>1</v>
      </c>
    </row>
    <row r="1210" spans="1:6" x14ac:dyDescent="0.25">
      <c r="A1210" s="1">
        <v>569</v>
      </c>
      <c r="B1210" s="8" t="s">
        <v>636</v>
      </c>
      <c r="C1210" s="1" t="s">
        <v>390</v>
      </c>
      <c r="D1210" s="25">
        <v>27</v>
      </c>
      <c r="E1210" s="1" t="s">
        <v>66</v>
      </c>
      <c r="F1210" s="1">
        <v>1</v>
      </c>
    </row>
    <row r="1211" spans="1:6" x14ac:dyDescent="0.25">
      <c r="A1211" s="1">
        <v>267</v>
      </c>
      <c r="B1211" s="8" t="s">
        <v>333</v>
      </c>
      <c r="C1211" s="1" t="s">
        <v>65</v>
      </c>
      <c r="D1211" s="25">
        <v>31</v>
      </c>
      <c r="E1211" s="1" t="s">
        <v>69</v>
      </c>
      <c r="F1211" s="1">
        <v>1</v>
      </c>
    </row>
    <row r="1212" spans="1:6" x14ac:dyDescent="0.25">
      <c r="A1212" s="1">
        <v>1263</v>
      </c>
      <c r="B1212" s="8" t="s">
        <v>1328</v>
      </c>
      <c r="C1212" s="1" t="s">
        <v>671</v>
      </c>
      <c r="E1212" s="1" t="s">
        <v>69</v>
      </c>
      <c r="F1212" s="1">
        <v>0</v>
      </c>
    </row>
    <row r="1213" spans="1:6" x14ac:dyDescent="0.25">
      <c r="A1213" s="1">
        <v>1264</v>
      </c>
      <c r="B1213" s="8" t="s">
        <v>1329</v>
      </c>
      <c r="C1213" s="1" t="s">
        <v>671</v>
      </c>
      <c r="D1213" s="25">
        <v>18</v>
      </c>
      <c r="E1213" s="1" t="s">
        <v>66</v>
      </c>
      <c r="F1213" s="1">
        <v>1</v>
      </c>
    </row>
    <row r="1214" spans="1:6" x14ac:dyDescent="0.25">
      <c r="A1214" s="1">
        <v>1265</v>
      </c>
      <c r="B1214" s="8" t="s">
        <v>1330</v>
      </c>
      <c r="C1214" s="1" t="s">
        <v>671</v>
      </c>
      <c r="D1214" s="25">
        <v>63</v>
      </c>
      <c r="E1214" s="1" t="s">
        <v>66</v>
      </c>
      <c r="F1214" s="1">
        <v>1</v>
      </c>
    </row>
    <row r="1215" spans="1:6" x14ac:dyDescent="0.25">
      <c r="A1215" s="1">
        <v>570</v>
      </c>
      <c r="B1215" s="8" t="s">
        <v>637</v>
      </c>
      <c r="C1215" s="1" t="s">
        <v>390</v>
      </c>
      <c r="D1215" s="25">
        <v>29</v>
      </c>
      <c r="E1215" s="1" t="s">
        <v>69</v>
      </c>
      <c r="F1215" s="1">
        <v>0</v>
      </c>
    </row>
    <row r="1216" spans="1:6" x14ac:dyDescent="0.25">
      <c r="A1216" s="1">
        <v>571</v>
      </c>
      <c r="B1216" s="8" t="s">
        <v>638</v>
      </c>
      <c r="C1216" s="1" t="s">
        <v>390</v>
      </c>
      <c r="D1216" s="25">
        <v>27</v>
      </c>
      <c r="E1216" s="1" t="s">
        <v>66</v>
      </c>
      <c r="F1216" s="1">
        <v>0</v>
      </c>
    </row>
    <row r="1217" spans="1:6" x14ac:dyDescent="0.25">
      <c r="A1217" s="1">
        <v>268</v>
      </c>
      <c r="B1217" s="8" t="s">
        <v>334</v>
      </c>
      <c r="C1217" s="1" t="s">
        <v>65</v>
      </c>
      <c r="E1217" s="1" t="s">
        <v>69</v>
      </c>
      <c r="F1217" s="1">
        <v>0</v>
      </c>
    </row>
    <row r="1218" spans="1:6" x14ac:dyDescent="0.25">
      <c r="A1218" s="1">
        <v>1266</v>
      </c>
      <c r="B1218" s="8" t="s">
        <v>1331</v>
      </c>
      <c r="C1218" s="1" t="s">
        <v>671</v>
      </c>
      <c r="E1218" s="1" t="s">
        <v>69</v>
      </c>
      <c r="F1218" s="1">
        <v>0</v>
      </c>
    </row>
    <row r="1219" spans="1:6" x14ac:dyDescent="0.25">
      <c r="A1219" s="1">
        <v>1268</v>
      </c>
      <c r="B1219" s="8" t="s">
        <v>1333</v>
      </c>
      <c r="C1219" s="1" t="s">
        <v>671</v>
      </c>
      <c r="E1219" s="1" t="s">
        <v>69</v>
      </c>
      <c r="F1219" s="1">
        <v>0</v>
      </c>
    </row>
    <row r="1220" spans="1:6" x14ac:dyDescent="0.25">
      <c r="A1220" s="1">
        <v>1269</v>
      </c>
      <c r="B1220" s="8" t="s">
        <v>1334</v>
      </c>
      <c r="C1220" s="1" t="s">
        <v>671</v>
      </c>
      <c r="E1220" s="1" t="s">
        <v>69</v>
      </c>
      <c r="F1220" s="1">
        <v>0</v>
      </c>
    </row>
    <row r="1221" spans="1:6" x14ac:dyDescent="0.25">
      <c r="A1221" s="1">
        <v>1267</v>
      </c>
      <c r="B1221" s="8" t="s">
        <v>1332</v>
      </c>
      <c r="C1221" s="1" t="s">
        <v>671</v>
      </c>
      <c r="E1221" s="1" t="s">
        <v>69</v>
      </c>
      <c r="F1221" s="1">
        <v>0</v>
      </c>
    </row>
    <row r="1222" spans="1:6" x14ac:dyDescent="0.25">
      <c r="A1222" s="1">
        <v>1275</v>
      </c>
      <c r="B1222" s="8" t="s">
        <v>1340</v>
      </c>
      <c r="C1222" s="1" t="s">
        <v>671</v>
      </c>
      <c r="D1222" s="25">
        <v>36</v>
      </c>
      <c r="E1222" s="1" t="s">
        <v>69</v>
      </c>
      <c r="F1222" s="1">
        <v>0</v>
      </c>
    </row>
    <row r="1223" spans="1:6" x14ac:dyDescent="0.25">
      <c r="A1223" s="1">
        <v>1270</v>
      </c>
      <c r="B1223" s="8" t="s">
        <v>1335</v>
      </c>
      <c r="C1223" s="1" t="s">
        <v>671</v>
      </c>
      <c r="D1223" s="25">
        <v>18</v>
      </c>
      <c r="E1223" s="1" t="s">
        <v>66</v>
      </c>
      <c r="F1223" s="1">
        <v>0</v>
      </c>
    </row>
    <row r="1224" spans="1:6" x14ac:dyDescent="0.25">
      <c r="A1224" s="1">
        <v>1271</v>
      </c>
      <c r="B1224" s="8" t="s">
        <v>1336</v>
      </c>
      <c r="C1224" s="1" t="s">
        <v>671</v>
      </c>
      <c r="D1224" s="25">
        <v>31</v>
      </c>
      <c r="E1224" s="1" t="s">
        <v>69</v>
      </c>
      <c r="F1224" s="1">
        <v>0</v>
      </c>
    </row>
    <row r="1225" spans="1:6" x14ac:dyDescent="0.25">
      <c r="A1225" s="1">
        <v>1273</v>
      </c>
      <c r="B1225" s="8" t="s">
        <v>1338</v>
      </c>
      <c r="C1225" s="1" t="s">
        <v>671</v>
      </c>
      <c r="D1225" s="25">
        <v>15</v>
      </c>
      <c r="E1225" s="1" t="s">
        <v>69</v>
      </c>
      <c r="F1225" s="1">
        <v>0</v>
      </c>
    </row>
    <row r="1226" spans="1:6" x14ac:dyDescent="0.25">
      <c r="A1226" s="1">
        <v>1272</v>
      </c>
      <c r="B1226" s="8" t="s">
        <v>1337</v>
      </c>
      <c r="C1226" s="1" t="s">
        <v>671</v>
      </c>
      <c r="D1226" s="25">
        <v>31</v>
      </c>
      <c r="E1226" s="1" t="s">
        <v>66</v>
      </c>
      <c r="F1226" s="1">
        <v>0</v>
      </c>
    </row>
    <row r="1227" spans="1:6" x14ac:dyDescent="0.25">
      <c r="A1227" s="1">
        <v>1274</v>
      </c>
      <c r="B1227" s="8" t="s">
        <v>1339</v>
      </c>
      <c r="C1227" s="1" t="s">
        <v>671</v>
      </c>
      <c r="D1227" s="25">
        <v>28</v>
      </c>
      <c r="E1227" s="1" t="s">
        <v>69</v>
      </c>
      <c r="F1227" s="1">
        <v>0</v>
      </c>
    </row>
    <row r="1228" spans="1:6" x14ac:dyDescent="0.25">
      <c r="A1228" s="1">
        <v>269</v>
      </c>
      <c r="B1228" s="8" t="s">
        <v>335</v>
      </c>
      <c r="C1228" s="1" t="s">
        <v>65</v>
      </c>
      <c r="D1228" s="25">
        <v>61</v>
      </c>
      <c r="E1228" s="1" t="s">
        <v>69</v>
      </c>
      <c r="F1228" s="1">
        <v>0</v>
      </c>
    </row>
    <row r="1229" spans="1:6" x14ac:dyDescent="0.25">
      <c r="A1229" s="1">
        <v>1277</v>
      </c>
      <c r="B1229" s="8" t="s">
        <v>1342</v>
      </c>
      <c r="C1229" s="1" t="s">
        <v>671</v>
      </c>
      <c r="D1229" s="25">
        <v>10</v>
      </c>
      <c r="E1229" s="1" t="s">
        <v>66</v>
      </c>
      <c r="F1229" s="1">
        <v>0</v>
      </c>
    </row>
    <row r="1230" spans="1:6" x14ac:dyDescent="0.25">
      <c r="A1230" s="1">
        <v>1278</v>
      </c>
      <c r="B1230" s="8" t="s">
        <v>1343</v>
      </c>
      <c r="C1230" s="1" t="s">
        <v>671</v>
      </c>
      <c r="D1230" s="25">
        <v>36</v>
      </c>
      <c r="E1230" s="1" t="s">
        <v>69</v>
      </c>
      <c r="F1230" s="1">
        <v>0</v>
      </c>
    </row>
    <row r="1231" spans="1:6" x14ac:dyDescent="0.25">
      <c r="A1231" s="1">
        <v>1279</v>
      </c>
      <c r="B1231" s="8" t="s">
        <v>1344</v>
      </c>
      <c r="C1231" s="1" t="s">
        <v>671</v>
      </c>
      <c r="D1231" s="25">
        <v>30</v>
      </c>
      <c r="E1231" s="1" t="s">
        <v>66</v>
      </c>
      <c r="F1231" s="1">
        <v>0</v>
      </c>
    </row>
    <row r="1232" spans="1:6" x14ac:dyDescent="0.25">
      <c r="A1232" s="1">
        <v>1276</v>
      </c>
      <c r="B1232" s="8" t="s">
        <v>1341</v>
      </c>
      <c r="C1232" s="1" t="s">
        <v>671</v>
      </c>
      <c r="D1232" s="25">
        <v>28</v>
      </c>
      <c r="E1232" s="1" t="s">
        <v>69</v>
      </c>
      <c r="F1232" s="1">
        <v>0</v>
      </c>
    </row>
    <row r="1233" spans="1:6" x14ac:dyDescent="0.25">
      <c r="A1233" s="1">
        <v>1280</v>
      </c>
      <c r="B1233" s="8" t="s">
        <v>1345</v>
      </c>
      <c r="C1233" s="1" t="s">
        <v>671</v>
      </c>
      <c r="D1233" s="25">
        <v>22</v>
      </c>
      <c r="E1233" s="1" t="s">
        <v>69</v>
      </c>
      <c r="F1233" s="1">
        <v>1</v>
      </c>
    </row>
    <row r="1234" spans="1:6" x14ac:dyDescent="0.25">
      <c r="A1234" s="1">
        <v>1281</v>
      </c>
      <c r="B1234" s="8" t="s">
        <v>1346</v>
      </c>
      <c r="C1234" s="1" t="s">
        <v>671</v>
      </c>
      <c r="E1234" s="1" t="s">
        <v>69</v>
      </c>
      <c r="F1234" s="1">
        <v>0</v>
      </c>
    </row>
    <row r="1235" spans="1:6" x14ac:dyDescent="0.25">
      <c r="A1235" s="1">
        <v>572</v>
      </c>
      <c r="B1235" s="8" t="s">
        <v>639</v>
      </c>
      <c r="C1235" s="1" t="s">
        <v>390</v>
      </c>
      <c r="D1235" s="25">
        <v>30</v>
      </c>
      <c r="E1235" s="1" t="s">
        <v>69</v>
      </c>
      <c r="F1235" s="1">
        <v>0</v>
      </c>
    </row>
    <row r="1236" spans="1:6" x14ac:dyDescent="0.25">
      <c r="A1236" s="1">
        <v>1282</v>
      </c>
      <c r="B1236" s="8" t="s">
        <v>1347</v>
      </c>
      <c r="C1236" s="1" t="s">
        <v>671</v>
      </c>
      <c r="D1236" s="25">
        <v>29</v>
      </c>
      <c r="E1236" s="1" t="s">
        <v>69</v>
      </c>
      <c r="F1236" s="1">
        <v>0</v>
      </c>
    </row>
    <row r="1237" spans="1:6" x14ac:dyDescent="0.25">
      <c r="A1237" s="1">
        <v>1283</v>
      </c>
      <c r="B1237" s="8" t="s">
        <v>1348</v>
      </c>
      <c r="C1237" s="1" t="s">
        <v>671</v>
      </c>
      <c r="D1237" s="25">
        <v>47</v>
      </c>
      <c r="E1237" s="1" t="s">
        <v>69</v>
      </c>
      <c r="F1237" s="1">
        <v>0</v>
      </c>
    </row>
    <row r="1238" spans="1:6" x14ac:dyDescent="0.25">
      <c r="A1238" s="1">
        <v>1284</v>
      </c>
      <c r="B1238" s="8" t="s">
        <v>1349</v>
      </c>
      <c r="C1238" s="1" t="s">
        <v>671</v>
      </c>
      <c r="D1238" s="25">
        <v>14</v>
      </c>
      <c r="E1238" s="1" t="s">
        <v>66</v>
      </c>
      <c r="F1238" s="1">
        <v>0</v>
      </c>
    </row>
    <row r="1239" spans="1:6" x14ac:dyDescent="0.25">
      <c r="A1239" s="1">
        <v>1285</v>
      </c>
      <c r="B1239" s="8" t="s">
        <v>1350</v>
      </c>
      <c r="C1239" s="1" t="s">
        <v>671</v>
      </c>
      <c r="D1239" s="25">
        <v>22</v>
      </c>
      <c r="E1239" s="1" t="s">
        <v>69</v>
      </c>
      <c r="F1239" s="1">
        <v>0</v>
      </c>
    </row>
    <row r="1240" spans="1:6" x14ac:dyDescent="0.25">
      <c r="A1240" s="1">
        <v>573</v>
      </c>
      <c r="B1240" s="8" t="s">
        <v>640</v>
      </c>
      <c r="C1240" s="1" t="s">
        <v>390</v>
      </c>
      <c r="D1240" s="25">
        <v>22</v>
      </c>
      <c r="E1240" s="1" t="s">
        <v>69</v>
      </c>
      <c r="F1240" s="1">
        <v>0</v>
      </c>
    </row>
    <row r="1241" spans="1:6" x14ac:dyDescent="0.25">
      <c r="A1241" s="1">
        <v>574</v>
      </c>
      <c r="B1241" s="8" t="s">
        <v>641</v>
      </c>
      <c r="C1241" s="1" t="s">
        <v>390</v>
      </c>
      <c r="D1241" s="25">
        <v>35</v>
      </c>
      <c r="E1241" s="1" t="s">
        <v>66</v>
      </c>
      <c r="F1241" s="1">
        <v>1</v>
      </c>
    </row>
    <row r="1242" spans="1:6" x14ac:dyDescent="0.25">
      <c r="A1242" s="1">
        <v>270</v>
      </c>
      <c r="B1242" s="8" t="s">
        <v>336</v>
      </c>
      <c r="C1242" s="1" t="s">
        <v>65</v>
      </c>
      <c r="D1242" s="25">
        <v>47</v>
      </c>
      <c r="E1242" s="1" t="s">
        <v>69</v>
      </c>
      <c r="F1242" s="1">
        <v>0</v>
      </c>
    </row>
    <row r="1243" spans="1:6" x14ac:dyDescent="0.25">
      <c r="A1243" s="1">
        <v>321</v>
      </c>
      <c r="B1243" s="8" t="s">
        <v>387</v>
      </c>
      <c r="C1243" s="1" t="s">
        <v>65</v>
      </c>
      <c r="E1243" s="1" t="s">
        <v>66</v>
      </c>
      <c r="F1243" s="1">
        <v>0</v>
      </c>
    </row>
    <row r="1244" spans="1:6" x14ac:dyDescent="0.25">
      <c r="A1244" s="1">
        <v>1286</v>
      </c>
      <c r="B1244" s="8" t="s">
        <v>1351</v>
      </c>
      <c r="C1244" s="1" t="s">
        <v>671</v>
      </c>
      <c r="E1244" s="1" t="s">
        <v>69</v>
      </c>
      <c r="F1244" s="1">
        <v>0</v>
      </c>
    </row>
    <row r="1245" spans="1:6" x14ac:dyDescent="0.25">
      <c r="A1245" s="1">
        <v>575</v>
      </c>
      <c r="B1245" s="8" t="s">
        <v>642</v>
      </c>
      <c r="C1245" s="1" t="s">
        <v>390</v>
      </c>
      <c r="D1245" s="25">
        <v>30</v>
      </c>
      <c r="E1245" s="1" t="s">
        <v>69</v>
      </c>
      <c r="F1245" s="1">
        <v>0</v>
      </c>
    </row>
    <row r="1246" spans="1:6" x14ac:dyDescent="0.25">
      <c r="A1246" s="1">
        <v>577</v>
      </c>
      <c r="B1246" s="8" t="s">
        <v>644</v>
      </c>
      <c r="C1246" s="1" t="s">
        <v>390</v>
      </c>
      <c r="D1246" s="25">
        <v>23</v>
      </c>
      <c r="E1246" s="1" t="s">
        <v>69</v>
      </c>
      <c r="F1246" s="1">
        <v>0</v>
      </c>
    </row>
    <row r="1247" spans="1:6" x14ac:dyDescent="0.25">
      <c r="A1247" s="1">
        <v>576</v>
      </c>
      <c r="B1247" s="8" t="s">
        <v>643</v>
      </c>
      <c r="C1247" s="1" t="s">
        <v>390</v>
      </c>
      <c r="D1247" s="25">
        <v>28</v>
      </c>
      <c r="E1247" s="1" t="s">
        <v>66</v>
      </c>
      <c r="F1247" s="1">
        <v>1</v>
      </c>
    </row>
    <row r="1248" spans="1:6" x14ac:dyDescent="0.25">
      <c r="A1248" s="1">
        <v>1287</v>
      </c>
      <c r="B1248" s="8" t="s">
        <v>1352</v>
      </c>
      <c r="C1248" s="1" t="s">
        <v>671</v>
      </c>
      <c r="E1248" s="1" t="s">
        <v>69</v>
      </c>
      <c r="F1248" s="1">
        <v>0</v>
      </c>
    </row>
    <row r="1249" spans="1:6" x14ac:dyDescent="0.25">
      <c r="A1249" s="1">
        <v>271</v>
      </c>
      <c r="B1249" s="8" t="s">
        <v>337</v>
      </c>
      <c r="C1249" s="1" t="s">
        <v>65</v>
      </c>
      <c r="D1249" s="25">
        <v>64</v>
      </c>
      <c r="E1249" s="1" t="s">
        <v>69</v>
      </c>
      <c r="F1249" s="1">
        <v>0</v>
      </c>
    </row>
    <row r="1250" spans="1:6" x14ac:dyDescent="0.25">
      <c r="A1250" s="1">
        <v>272</v>
      </c>
      <c r="B1250" s="8" t="s">
        <v>338</v>
      </c>
      <c r="C1250" s="1" t="s">
        <v>65</v>
      </c>
      <c r="D1250" s="25">
        <v>60</v>
      </c>
      <c r="E1250" s="1" t="s">
        <v>66</v>
      </c>
      <c r="F1250" s="1">
        <v>1</v>
      </c>
    </row>
    <row r="1251" spans="1:6" x14ac:dyDescent="0.25">
      <c r="A1251" s="1">
        <v>578</v>
      </c>
      <c r="B1251" s="8" t="s">
        <v>645</v>
      </c>
      <c r="C1251" s="1" t="s">
        <v>390</v>
      </c>
      <c r="E1251" s="1" t="s">
        <v>69</v>
      </c>
      <c r="F1251" s="1">
        <v>0</v>
      </c>
    </row>
    <row r="1252" spans="1:6" x14ac:dyDescent="0.25">
      <c r="A1252" s="1">
        <v>579</v>
      </c>
      <c r="B1252" s="8" t="s">
        <v>646</v>
      </c>
      <c r="C1252" s="1" t="s">
        <v>390</v>
      </c>
      <c r="D1252" s="25">
        <v>12</v>
      </c>
      <c r="E1252" s="1" t="s">
        <v>66</v>
      </c>
      <c r="F1252" s="1">
        <v>1</v>
      </c>
    </row>
    <row r="1253" spans="1:6" x14ac:dyDescent="0.25">
      <c r="A1253" s="1">
        <v>580</v>
      </c>
      <c r="B1253" s="8" t="s">
        <v>647</v>
      </c>
      <c r="C1253" s="1" t="s">
        <v>390</v>
      </c>
      <c r="D1253" s="25">
        <v>40</v>
      </c>
      <c r="E1253" s="1" t="s">
        <v>66</v>
      </c>
      <c r="F1253" s="1">
        <v>1</v>
      </c>
    </row>
    <row r="1254" spans="1:6" x14ac:dyDescent="0.25">
      <c r="A1254" s="1">
        <v>1288</v>
      </c>
      <c r="B1254" s="8" t="s">
        <v>1353</v>
      </c>
      <c r="C1254" s="1" t="s">
        <v>671</v>
      </c>
      <c r="E1254" s="1" t="s">
        <v>69</v>
      </c>
      <c r="F1254" s="1">
        <v>0</v>
      </c>
    </row>
    <row r="1255" spans="1:6" x14ac:dyDescent="0.25">
      <c r="A1255" s="1">
        <v>581</v>
      </c>
      <c r="B1255" s="8" t="s">
        <v>648</v>
      </c>
      <c r="C1255" s="1" t="s">
        <v>390</v>
      </c>
      <c r="D1255" s="25">
        <v>36</v>
      </c>
      <c r="E1255" s="1" t="s">
        <v>66</v>
      </c>
      <c r="F1255" s="1">
        <v>1</v>
      </c>
    </row>
    <row r="1256" spans="1:6" x14ac:dyDescent="0.25">
      <c r="A1256" s="1">
        <v>1289</v>
      </c>
      <c r="B1256" s="8" t="s">
        <v>1354</v>
      </c>
      <c r="C1256" s="1" t="s">
        <v>671</v>
      </c>
      <c r="E1256" s="1" t="s">
        <v>69</v>
      </c>
      <c r="F1256" s="1">
        <v>0</v>
      </c>
    </row>
    <row r="1257" spans="1:6" x14ac:dyDescent="0.25">
      <c r="A1257" s="1">
        <v>273</v>
      </c>
      <c r="B1257" s="8" t="s">
        <v>339</v>
      </c>
      <c r="C1257" s="1" t="s">
        <v>65</v>
      </c>
      <c r="D1257" s="25">
        <v>60</v>
      </c>
      <c r="E1257" s="1" t="s">
        <v>69</v>
      </c>
      <c r="F1257" s="1">
        <v>0</v>
      </c>
    </row>
    <row r="1258" spans="1:6" x14ac:dyDescent="0.25">
      <c r="A1258" s="1">
        <v>582</v>
      </c>
      <c r="B1258" s="8" t="s">
        <v>649</v>
      </c>
      <c r="C1258" s="1" t="s">
        <v>390</v>
      </c>
      <c r="D1258" s="25">
        <v>28</v>
      </c>
      <c r="E1258" s="1" t="s">
        <v>69</v>
      </c>
      <c r="F1258" s="1">
        <v>0</v>
      </c>
    </row>
    <row r="1259" spans="1:6" x14ac:dyDescent="0.25">
      <c r="A1259" s="1">
        <v>583</v>
      </c>
      <c r="B1259" s="8" t="s">
        <v>650</v>
      </c>
      <c r="C1259" s="1" t="s">
        <v>390</v>
      </c>
      <c r="D1259" s="25">
        <v>32</v>
      </c>
      <c r="E1259" s="1" t="s">
        <v>66</v>
      </c>
      <c r="F1259" s="1">
        <v>1</v>
      </c>
    </row>
    <row r="1260" spans="1:6" x14ac:dyDescent="0.25">
      <c r="A1260" s="1">
        <v>586</v>
      </c>
      <c r="B1260" s="8" t="s">
        <v>653</v>
      </c>
      <c r="C1260" s="1" t="s">
        <v>390</v>
      </c>
      <c r="D1260" s="25">
        <v>2</v>
      </c>
      <c r="E1260" s="1" t="s">
        <v>69</v>
      </c>
      <c r="F1260" s="1">
        <v>1</v>
      </c>
    </row>
    <row r="1261" spans="1:6" x14ac:dyDescent="0.25">
      <c r="A1261" s="1">
        <v>585</v>
      </c>
      <c r="B1261" s="8" t="s">
        <v>652</v>
      </c>
      <c r="C1261" s="1" t="s">
        <v>390</v>
      </c>
      <c r="D1261" s="25">
        <v>4</v>
      </c>
      <c r="E1261" s="1" t="s">
        <v>66</v>
      </c>
      <c r="F1261" s="1">
        <v>1</v>
      </c>
    </row>
    <row r="1262" spans="1:6" x14ac:dyDescent="0.25">
      <c r="A1262" s="1">
        <v>584</v>
      </c>
      <c r="B1262" s="8" t="s">
        <v>651</v>
      </c>
      <c r="C1262" s="1" t="s">
        <v>390</v>
      </c>
      <c r="D1262" s="25">
        <v>29</v>
      </c>
      <c r="E1262" s="1" t="s">
        <v>66</v>
      </c>
      <c r="F1262" s="1">
        <v>1</v>
      </c>
    </row>
    <row r="1263" spans="1:6" x14ac:dyDescent="0.25">
      <c r="A1263" s="1">
        <v>1290</v>
      </c>
      <c r="B1263" s="8" t="s">
        <v>1355</v>
      </c>
      <c r="C1263" s="1" t="s">
        <v>671</v>
      </c>
      <c r="E1263" s="1" t="s">
        <v>69</v>
      </c>
      <c r="F1263" s="1">
        <v>1</v>
      </c>
    </row>
    <row r="1264" spans="1:6" x14ac:dyDescent="0.25">
      <c r="A1264" s="1">
        <v>1291</v>
      </c>
      <c r="B1264" s="8" t="s">
        <v>1356</v>
      </c>
      <c r="C1264" s="1" t="s">
        <v>671</v>
      </c>
      <c r="E1264" s="1" t="s">
        <v>69</v>
      </c>
      <c r="F1264" s="1">
        <v>0</v>
      </c>
    </row>
    <row r="1265" spans="1:6" x14ac:dyDescent="0.25">
      <c r="A1265" s="1">
        <v>587</v>
      </c>
      <c r="B1265" s="8" t="s">
        <v>654</v>
      </c>
      <c r="C1265" s="1" t="s">
        <v>390</v>
      </c>
      <c r="E1265" s="1" t="s">
        <v>66</v>
      </c>
      <c r="F1265" s="1">
        <v>1</v>
      </c>
    </row>
    <row r="1266" spans="1:6" x14ac:dyDescent="0.25">
      <c r="A1266" s="1">
        <v>588</v>
      </c>
      <c r="B1266" s="8" t="s">
        <v>655</v>
      </c>
      <c r="C1266" s="1" t="s">
        <v>390</v>
      </c>
      <c r="E1266" s="1" t="s">
        <v>66</v>
      </c>
      <c r="F1266" s="1">
        <v>1</v>
      </c>
    </row>
    <row r="1267" spans="1:6" x14ac:dyDescent="0.25">
      <c r="A1267" s="1">
        <v>589</v>
      </c>
      <c r="B1267" s="8" t="s">
        <v>656</v>
      </c>
      <c r="C1267" s="1" t="s">
        <v>390</v>
      </c>
      <c r="D1267" s="25">
        <v>36</v>
      </c>
      <c r="E1267" s="1" t="s">
        <v>69</v>
      </c>
      <c r="F1267" s="1">
        <v>0</v>
      </c>
    </row>
    <row r="1268" spans="1:6" x14ac:dyDescent="0.25">
      <c r="A1268" s="1">
        <v>590</v>
      </c>
      <c r="B1268" s="8" t="s">
        <v>657</v>
      </c>
      <c r="C1268" s="1" t="s">
        <v>390</v>
      </c>
      <c r="D1268" s="25">
        <v>33</v>
      </c>
      <c r="E1268" s="1" t="s">
        <v>66</v>
      </c>
      <c r="F1268" s="1">
        <v>1</v>
      </c>
    </row>
    <row r="1269" spans="1:6" x14ac:dyDescent="0.25">
      <c r="A1269" s="1">
        <v>591</v>
      </c>
      <c r="B1269" s="8" t="s">
        <v>658</v>
      </c>
      <c r="C1269" s="1" t="s">
        <v>390</v>
      </c>
      <c r="E1269" s="1" t="s">
        <v>69</v>
      </c>
      <c r="F1269" s="1">
        <v>0</v>
      </c>
    </row>
    <row r="1270" spans="1:6" x14ac:dyDescent="0.25">
      <c r="A1270" s="1">
        <v>592</v>
      </c>
      <c r="B1270" s="8" t="s">
        <v>659</v>
      </c>
      <c r="C1270" s="1" t="s">
        <v>390</v>
      </c>
      <c r="E1270" s="1" t="s">
        <v>69</v>
      </c>
      <c r="F1270" s="1">
        <v>0</v>
      </c>
    </row>
    <row r="1271" spans="1:6" x14ac:dyDescent="0.25">
      <c r="A1271" s="1">
        <v>593</v>
      </c>
      <c r="B1271" s="8" t="s">
        <v>660</v>
      </c>
      <c r="C1271" s="1" t="s">
        <v>390</v>
      </c>
      <c r="E1271" s="1" t="s">
        <v>69</v>
      </c>
      <c r="F1271" s="1">
        <v>0</v>
      </c>
    </row>
    <row r="1272" spans="1:6" x14ac:dyDescent="0.25">
      <c r="A1272" s="1">
        <v>275</v>
      </c>
      <c r="B1272" s="8" t="s">
        <v>341</v>
      </c>
      <c r="C1272" s="1" t="s">
        <v>65</v>
      </c>
      <c r="D1272" s="25">
        <v>54</v>
      </c>
      <c r="E1272" s="1" t="s">
        <v>69</v>
      </c>
      <c r="F1272" s="1">
        <v>0</v>
      </c>
    </row>
    <row r="1273" spans="1:6" x14ac:dyDescent="0.25">
      <c r="A1273" s="1">
        <v>276</v>
      </c>
      <c r="B1273" s="8" t="s">
        <v>342</v>
      </c>
      <c r="C1273" s="1" t="s">
        <v>65</v>
      </c>
      <c r="D1273" s="25">
        <v>21</v>
      </c>
      <c r="E1273" s="1" t="s">
        <v>69</v>
      </c>
      <c r="F1273" s="1">
        <v>0</v>
      </c>
    </row>
    <row r="1274" spans="1:6" x14ac:dyDescent="0.25">
      <c r="A1274" s="1">
        <v>274</v>
      </c>
      <c r="B1274" s="8" t="s">
        <v>340</v>
      </c>
      <c r="C1274" s="1" t="s">
        <v>65</v>
      </c>
      <c r="D1274" s="25">
        <v>55</v>
      </c>
      <c r="E1274" s="1" t="s">
        <v>66</v>
      </c>
      <c r="F1274" s="1">
        <v>1</v>
      </c>
    </row>
    <row r="1275" spans="1:6" x14ac:dyDescent="0.25">
      <c r="A1275" s="1">
        <v>279</v>
      </c>
      <c r="B1275" s="8" t="s">
        <v>345</v>
      </c>
      <c r="C1275" s="1" t="s">
        <v>65</v>
      </c>
      <c r="D1275" s="25">
        <v>31</v>
      </c>
      <c r="E1275" s="1" t="s">
        <v>66</v>
      </c>
      <c r="F1275" s="1">
        <v>1</v>
      </c>
    </row>
    <row r="1276" spans="1:6" x14ac:dyDescent="0.25">
      <c r="A1276" s="1">
        <v>277</v>
      </c>
      <c r="B1276" s="8" t="s">
        <v>343</v>
      </c>
      <c r="C1276" s="1" t="s">
        <v>65</v>
      </c>
      <c r="D1276" s="25">
        <v>57</v>
      </c>
      <c r="E1276" s="1" t="s">
        <v>69</v>
      </c>
      <c r="F1276" s="1">
        <v>0</v>
      </c>
    </row>
    <row r="1277" spans="1:6" x14ac:dyDescent="0.25">
      <c r="A1277" s="1">
        <v>278</v>
      </c>
      <c r="B1277" s="8" t="s">
        <v>344</v>
      </c>
      <c r="C1277" s="1" t="s">
        <v>65</v>
      </c>
      <c r="D1277" s="25">
        <v>45</v>
      </c>
      <c r="E1277" s="1" t="s">
        <v>66</v>
      </c>
      <c r="F1277" s="1">
        <v>1</v>
      </c>
    </row>
    <row r="1278" spans="1:6" x14ac:dyDescent="0.25">
      <c r="A1278" s="1">
        <v>1292</v>
      </c>
      <c r="B1278" s="8" t="s">
        <v>1357</v>
      </c>
      <c r="C1278" s="1" t="s">
        <v>671</v>
      </c>
      <c r="D1278" s="25">
        <v>51</v>
      </c>
      <c r="E1278" s="1" t="s">
        <v>69</v>
      </c>
      <c r="F1278" s="1">
        <v>0</v>
      </c>
    </row>
    <row r="1279" spans="1:6" x14ac:dyDescent="0.25">
      <c r="A1279" s="1">
        <v>280</v>
      </c>
      <c r="B1279" s="8" t="s">
        <v>346</v>
      </c>
      <c r="C1279" s="1" t="s">
        <v>65</v>
      </c>
      <c r="D1279" s="25">
        <v>50</v>
      </c>
      <c r="E1279" s="1" t="s">
        <v>69</v>
      </c>
      <c r="F1279" s="1">
        <v>0</v>
      </c>
    </row>
    <row r="1280" spans="1:6" x14ac:dyDescent="0.25">
      <c r="A1280" s="1">
        <v>282</v>
      </c>
      <c r="B1280" s="8" t="s">
        <v>348</v>
      </c>
      <c r="C1280" s="1" t="s">
        <v>65</v>
      </c>
      <c r="D1280" s="25">
        <v>27</v>
      </c>
      <c r="E1280" s="1" t="s">
        <v>69</v>
      </c>
      <c r="F1280" s="1">
        <v>0</v>
      </c>
    </row>
    <row r="1281" spans="1:6" x14ac:dyDescent="0.25">
      <c r="A1281" s="1">
        <v>281</v>
      </c>
      <c r="B1281" s="8" t="s">
        <v>347</v>
      </c>
      <c r="C1281" s="1" t="s">
        <v>65</v>
      </c>
      <c r="D1281" s="25">
        <v>50</v>
      </c>
      <c r="E1281" s="1" t="s">
        <v>66</v>
      </c>
      <c r="F1281" s="1">
        <v>1</v>
      </c>
    </row>
    <row r="1282" spans="1:6" x14ac:dyDescent="0.25">
      <c r="A1282" s="1">
        <v>1293</v>
      </c>
      <c r="B1282" s="8" t="s">
        <v>1358</v>
      </c>
      <c r="C1282" s="1" t="s">
        <v>671</v>
      </c>
      <c r="D1282" s="25">
        <v>18</v>
      </c>
      <c r="E1282" s="1" t="s">
        <v>69</v>
      </c>
      <c r="F1282" s="1">
        <v>0</v>
      </c>
    </row>
    <row r="1283" spans="1:6" x14ac:dyDescent="0.25">
      <c r="A1283" s="1">
        <v>594</v>
      </c>
      <c r="B1283" s="8" t="s">
        <v>661</v>
      </c>
      <c r="C1283" s="1" t="s">
        <v>390</v>
      </c>
      <c r="D1283" s="25">
        <v>32</v>
      </c>
      <c r="E1283" s="1" t="s">
        <v>69</v>
      </c>
      <c r="F1283" s="1">
        <v>1</v>
      </c>
    </row>
    <row r="1284" spans="1:6" x14ac:dyDescent="0.25">
      <c r="A1284" s="1">
        <v>1294</v>
      </c>
      <c r="B1284" s="8" t="s">
        <v>1359</v>
      </c>
      <c r="C1284" s="1" t="s">
        <v>671</v>
      </c>
      <c r="D1284" s="25">
        <v>45</v>
      </c>
      <c r="E1284" s="1" t="s">
        <v>66</v>
      </c>
      <c r="F1284" s="1">
        <v>1</v>
      </c>
    </row>
    <row r="1285" spans="1:6" x14ac:dyDescent="0.25">
      <c r="A1285" s="1">
        <v>595</v>
      </c>
      <c r="B1285" s="8" t="s">
        <v>662</v>
      </c>
      <c r="C1285" s="1" t="s">
        <v>390</v>
      </c>
      <c r="E1285" s="1" t="s">
        <v>66</v>
      </c>
      <c r="F1285" s="1">
        <v>1</v>
      </c>
    </row>
    <row r="1286" spans="1:6" x14ac:dyDescent="0.25">
      <c r="A1286" s="1">
        <v>283</v>
      </c>
      <c r="B1286" s="8" t="s">
        <v>349</v>
      </c>
      <c r="C1286" s="1" t="s">
        <v>65</v>
      </c>
      <c r="D1286" s="25">
        <v>20</v>
      </c>
      <c r="E1286" s="1" t="s">
        <v>66</v>
      </c>
      <c r="F1286" s="1">
        <v>1</v>
      </c>
    </row>
    <row r="1287" spans="1:6" x14ac:dyDescent="0.25">
      <c r="A1287" s="1">
        <v>1295</v>
      </c>
      <c r="B1287" s="8" t="s">
        <v>1360</v>
      </c>
      <c r="C1287" s="1" t="s">
        <v>671</v>
      </c>
      <c r="E1287" s="1" t="s">
        <v>69</v>
      </c>
      <c r="F1287" s="1">
        <v>0</v>
      </c>
    </row>
    <row r="1288" spans="1:6" x14ac:dyDescent="0.25">
      <c r="A1288" s="1">
        <v>1296</v>
      </c>
      <c r="B1288" s="8" t="s">
        <v>1361</v>
      </c>
      <c r="C1288" s="1" t="s">
        <v>671</v>
      </c>
      <c r="E1288" s="1" t="s">
        <v>69</v>
      </c>
      <c r="F1288" s="1">
        <v>0</v>
      </c>
    </row>
    <row r="1289" spans="1:6" x14ac:dyDescent="0.25">
      <c r="A1289" s="1">
        <v>284</v>
      </c>
      <c r="B1289" s="8" t="s">
        <v>350</v>
      </c>
      <c r="C1289" s="1" t="s">
        <v>65</v>
      </c>
      <c r="D1289" s="25">
        <v>51</v>
      </c>
      <c r="E1289" s="1" t="s">
        <v>69</v>
      </c>
      <c r="F1289" s="1">
        <v>0</v>
      </c>
    </row>
    <row r="1290" spans="1:6" x14ac:dyDescent="0.25">
      <c r="A1290" s="1">
        <v>596</v>
      </c>
      <c r="B1290" s="8" t="s">
        <v>663</v>
      </c>
      <c r="C1290" s="1" t="s">
        <v>390</v>
      </c>
      <c r="E1290" s="1" t="s">
        <v>69</v>
      </c>
      <c r="F1290" s="1">
        <v>1</v>
      </c>
    </row>
    <row r="1291" spans="1:6" x14ac:dyDescent="0.25">
      <c r="A1291" s="1">
        <v>285</v>
      </c>
      <c r="B1291" s="8" t="s">
        <v>351</v>
      </c>
      <c r="C1291" s="1" t="s">
        <v>65</v>
      </c>
      <c r="E1291" s="1" t="s">
        <v>69</v>
      </c>
      <c r="F1291" s="1">
        <v>0</v>
      </c>
    </row>
    <row r="1292" spans="1:6" x14ac:dyDescent="0.25">
      <c r="A1292" s="1">
        <v>1297</v>
      </c>
      <c r="B1292" s="8" t="s">
        <v>1362</v>
      </c>
      <c r="C1292" s="1" t="s">
        <v>671</v>
      </c>
      <c r="E1292" s="1" t="s">
        <v>69</v>
      </c>
      <c r="F1292" s="1">
        <v>0</v>
      </c>
    </row>
    <row r="1293" spans="1:6" x14ac:dyDescent="0.25">
      <c r="A1293" s="1">
        <v>1298</v>
      </c>
      <c r="B1293" s="8" t="s">
        <v>1363</v>
      </c>
      <c r="C1293" s="1" t="s">
        <v>671</v>
      </c>
      <c r="D1293" s="25">
        <v>28</v>
      </c>
      <c r="E1293" s="1" t="s">
        <v>69</v>
      </c>
      <c r="F1293" s="1">
        <v>0</v>
      </c>
    </row>
    <row r="1294" spans="1:6" x14ac:dyDescent="0.25">
      <c r="A1294" s="1">
        <v>286</v>
      </c>
      <c r="B1294" s="8" t="s">
        <v>352</v>
      </c>
      <c r="C1294" s="1" t="s">
        <v>65</v>
      </c>
      <c r="D1294" s="25">
        <v>21</v>
      </c>
      <c r="E1294" s="1" t="s">
        <v>69</v>
      </c>
      <c r="F1294" s="1">
        <v>1</v>
      </c>
    </row>
    <row r="1295" spans="1:6" x14ac:dyDescent="0.25">
      <c r="A1295" s="1">
        <v>322</v>
      </c>
      <c r="B1295" s="8" t="s">
        <v>388</v>
      </c>
      <c r="C1295" s="1" t="s">
        <v>65</v>
      </c>
      <c r="E1295" s="1" t="s">
        <v>66</v>
      </c>
      <c r="F1295" s="1">
        <v>1</v>
      </c>
    </row>
    <row r="1296" spans="1:6" x14ac:dyDescent="0.25">
      <c r="A1296" s="1">
        <v>1299</v>
      </c>
      <c r="B1296" s="8" t="s">
        <v>1364</v>
      </c>
      <c r="C1296" s="1" t="s">
        <v>671</v>
      </c>
      <c r="D1296" s="25">
        <v>21</v>
      </c>
      <c r="E1296" s="1" t="s">
        <v>69</v>
      </c>
      <c r="F1296" s="1">
        <v>0</v>
      </c>
    </row>
    <row r="1297" spans="1:6" x14ac:dyDescent="0.25">
      <c r="A1297" s="1">
        <v>1300</v>
      </c>
      <c r="B1297" s="8" t="s">
        <v>1365</v>
      </c>
      <c r="C1297" s="1" t="s">
        <v>671</v>
      </c>
      <c r="D1297" s="25">
        <v>27</v>
      </c>
      <c r="E1297" s="1" t="s">
        <v>69</v>
      </c>
      <c r="F1297" s="1">
        <v>0</v>
      </c>
    </row>
    <row r="1298" spans="1:6" x14ac:dyDescent="0.25">
      <c r="A1298" s="1">
        <v>1301</v>
      </c>
      <c r="B1298" s="8" t="s">
        <v>1366</v>
      </c>
      <c r="C1298" s="1" t="s">
        <v>671</v>
      </c>
      <c r="E1298" s="1" t="s">
        <v>69</v>
      </c>
      <c r="F1298" s="1">
        <v>0</v>
      </c>
    </row>
    <row r="1299" spans="1:6" x14ac:dyDescent="0.25">
      <c r="A1299" s="1">
        <v>1302</v>
      </c>
      <c r="B1299" s="8" t="s">
        <v>1367</v>
      </c>
      <c r="C1299" s="1" t="s">
        <v>671</v>
      </c>
      <c r="D1299" s="25">
        <v>36</v>
      </c>
      <c r="E1299" s="1" t="s">
        <v>69</v>
      </c>
      <c r="F1299" s="1">
        <v>0</v>
      </c>
    </row>
    <row r="1300" spans="1:6" x14ac:dyDescent="0.25">
      <c r="A1300" s="1">
        <v>287</v>
      </c>
      <c r="B1300" s="8" t="s">
        <v>353</v>
      </c>
      <c r="C1300" s="1" t="s">
        <v>65</v>
      </c>
      <c r="E1300" s="1" t="s">
        <v>69</v>
      </c>
      <c r="F1300" s="1">
        <v>1</v>
      </c>
    </row>
    <row r="1301" spans="1:6" x14ac:dyDescent="0.25">
      <c r="A1301" s="1">
        <v>597</v>
      </c>
      <c r="B1301" s="8" t="s">
        <v>664</v>
      </c>
      <c r="C1301" s="1" t="s">
        <v>390</v>
      </c>
      <c r="D1301" s="25">
        <v>26</v>
      </c>
      <c r="E1301" s="1" t="s">
        <v>66</v>
      </c>
      <c r="F1301" s="1">
        <v>1</v>
      </c>
    </row>
    <row r="1302" spans="1:6" x14ac:dyDescent="0.25">
      <c r="A1302" s="1">
        <v>288</v>
      </c>
      <c r="B1302" s="8" t="s">
        <v>354</v>
      </c>
      <c r="C1302" s="1" t="s">
        <v>65</v>
      </c>
      <c r="E1302" s="1" t="s">
        <v>69</v>
      </c>
      <c r="F1302" s="1">
        <v>0</v>
      </c>
    </row>
    <row r="1303" spans="1:6" x14ac:dyDescent="0.25">
      <c r="A1303" s="1">
        <v>1303</v>
      </c>
      <c r="B1303" s="8" t="s">
        <v>1368</v>
      </c>
      <c r="C1303" s="1" t="s">
        <v>671</v>
      </c>
      <c r="E1303" s="1" t="s">
        <v>69</v>
      </c>
      <c r="F1303" s="1">
        <v>1</v>
      </c>
    </row>
    <row r="1304" spans="1:6" x14ac:dyDescent="0.25">
      <c r="A1304" s="1">
        <v>1304</v>
      </c>
      <c r="B1304" s="8" t="s">
        <v>1369</v>
      </c>
      <c r="C1304" s="1" t="s">
        <v>671</v>
      </c>
      <c r="D1304" s="25">
        <v>27</v>
      </c>
      <c r="E1304" s="1" t="s">
        <v>69</v>
      </c>
      <c r="F1304" s="1">
        <v>0</v>
      </c>
    </row>
    <row r="1305" spans="1:6" x14ac:dyDescent="0.25">
      <c r="A1305" s="1">
        <v>1305</v>
      </c>
      <c r="B1305" s="8" t="s">
        <v>1370</v>
      </c>
      <c r="C1305" s="1" t="s">
        <v>671</v>
      </c>
      <c r="D1305" s="25">
        <v>15</v>
      </c>
      <c r="E1305" s="1" t="s">
        <v>66</v>
      </c>
      <c r="F1305" s="1">
        <v>1</v>
      </c>
    </row>
    <row r="1306" spans="1:6" x14ac:dyDescent="0.25">
      <c r="A1306" s="1">
        <v>289</v>
      </c>
      <c r="B1306" s="8" t="s">
        <v>355</v>
      </c>
      <c r="C1306" s="1" t="s">
        <v>65</v>
      </c>
      <c r="D1306" s="25">
        <v>36</v>
      </c>
      <c r="E1306" s="1" t="s">
        <v>66</v>
      </c>
      <c r="F1306" s="1">
        <v>1</v>
      </c>
    </row>
    <row r="1307" spans="1:6" x14ac:dyDescent="0.25">
      <c r="A1307" s="1">
        <v>1306</v>
      </c>
      <c r="B1307" s="8" t="s">
        <v>1371</v>
      </c>
      <c r="C1307" s="1" t="s">
        <v>671</v>
      </c>
      <c r="E1307" s="1" t="s">
        <v>69</v>
      </c>
      <c r="F1307" s="1">
        <v>0</v>
      </c>
    </row>
    <row r="1308" spans="1:6" x14ac:dyDescent="0.25">
      <c r="A1308" s="1">
        <v>598</v>
      </c>
      <c r="B1308" s="8" t="s">
        <v>665</v>
      </c>
      <c r="C1308" s="1" t="s">
        <v>390</v>
      </c>
      <c r="E1308" s="1" t="s">
        <v>66</v>
      </c>
      <c r="F1308" s="1">
        <v>0</v>
      </c>
    </row>
    <row r="1309" spans="1:6" x14ac:dyDescent="0.25">
      <c r="A1309" s="1">
        <v>1307</v>
      </c>
      <c r="B1309" s="8" t="s">
        <v>1372</v>
      </c>
      <c r="C1309" s="1" t="s">
        <v>671</v>
      </c>
      <c r="E1309" s="1" t="s">
        <v>66</v>
      </c>
      <c r="F1309" s="1">
        <v>0</v>
      </c>
    </row>
    <row r="1310" spans="1:6" x14ac:dyDescent="0.25">
      <c r="A1310" s="1">
        <v>1308</v>
      </c>
      <c r="B1310" s="8" t="s">
        <v>1373</v>
      </c>
      <c r="C1310" s="1" t="s">
        <v>671</v>
      </c>
      <c r="E1310" s="1" t="s">
        <v>66</v>
      </c>
      <c r="F1310" s="1">
        <v>0</v>
      </c>
    </row>
    <row r="1311" spans="1:6" x14ac:dyDescent="0.25">
      <c r="A1311" s="1">
        <v>1309</v>
      </c>
      <c r="B1311" s="8" t="s">
        <v>1374</v>
      </c>
      <c r="C1311" s="1" t="s">
        <v>671</v>
      </c>
      <c r="D1311" s="25">
        <v>27</v>
      </c>
      <c r="E1311" s="1" t="s">
        <v>69</v>
      </c>
      <c r="F1311" s="1">
        <v>0</v>
      </c>
    </row>
    <row r="1312" spans="1:6" x14ac:dyDescent="0.25">
      <c r="A1312" s="1">
        <v>1310</v>
      </c>
      <c r="B1312" s="8" t="s">
        <v>1375</v>
      </c>
      <c r="C1312" s="1" t="s">
        <v>671</v>
      </c>
      <c r="D1312" s="25">
        <v>26</v>
      </c>
      <c r="E1312" s="1" t="s">
        <v>69</v>
      </c>
      <c r="F1312" s="1">
        <v>0</v>
      </c>
    </row>
    <row r="1313" spans="1:6" x14ac:dyDescent="0.25">
      <c r="A1313" s="1">
        <v>1311</v>
      </c>
      <c r="B1313" s="8" t="s">
        <v>1376</v>
      </c>
      <c r="C1313" s="1" t="s">
        <v>671</v>
      </c>
      <c r="D1313" s="25">
        <v>22</v>
      </c>
      <c r="E1313" s="1" t="s">
        <v>69</v>
      </c>
      <c r="F1313" s="1">
        <v>0</v>
      </c>
    </row>
    <row r="1314" spans="1:6" x14ac:dyDescent="0.25">
      <c r="A1314" s="1">
        <v>1313</v>
      </c>
      <c r="B1314" s="8" t="s">
        <v>1378</v>
      </c>
      <c r="C1314" s="1" t="s">
        <v>671</v>
      </c>
      <c r="D1314" s="25">
        <v>29</v>
      </c>
      <c r="E1314" s="1" t="s">
        <v>69</v>
      </c>
      <c r="F1314" s="1">
        <v>0</v>
      </c>
    </row>
  </sheetData>
  <sortState xmlns:xlrd2="http://schemas.microsoft.com/office/spreadsheetml/2017/richdata2" ref="A2:F1314">
    <sortCondition ref="B2:B1314"/>
  </sortState>
  <mergeCells count="9">
    <mergeCell ref="X63:Z63"/>
    <mergeCell ref="I34:L35"/>
    <mergeCell ref="I23:L24"/>
    <mergeCell ref="I46:L48"/>
    <mergeCell ref="X7:Z7"/>
    <mergeCell ref="X15:Z15"/>
    <mergeCell ref="X24:Z24"/>
    <mergeCell ref="X44:Z44"/>
    <mergeCell ref="X53:Z53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L O K U c 1 H a Y O l A A A A 9 Q A A A B I A H A B D b 2 5 m a W c v U G F j a 2 F n Z S 5 4 b W w g o h g A K K A U A A A A A A A A A A A A A A A A A A A A A A A A A A A A h Y 8 x D o I w G I W v Q r r T Y j W R k J 8 y m D h J Y j Q x r k 0 p 0 A j F t M V y N w e P 5 B X E K O r m + L 7 3 D e / d r z f I h r Y J L t J Y 1 e k U z X C E A q l F V y h d p a h 3 Z R i j j M G W i x O v Z D D K 2 i a D L V J U O 3 d O C P H e Y z / H n a k I j a I Z O e a b v a h l y 9 F H V v / l U G n r u B Y S M T i 8 x j C K 4 y W m d I E j I B O D X O l v T 8 e 5 z / Y H w q p v X G 8 k K 0 2 4 3 g G Z I p D 3 B f Y A U E s D B B Q A A g A I A O i z i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s 4 p R K I p H u A 4 A A A A R A A A A E w A c A E Z v c m 1 1 b G F z L 1 N l Y 3 R p b 2 4 x L m 0 g o h g A K K A U A A A A A A A A A A A A A A A A A A A A A A A A A A A A K 0 5 N L s n M z 1 M I h t C G 1 g B Q S w E C L Q A U A A I A C A D o s 4 p R z U d p g 6 U A A A D 1 A A A A E g A A A A A A A A A A A A A A A A A A A A A A Q 2 9 u Z m l n L 1 B h Y 2 t h Z 2 U u e G 1 s U E s B A i 0 A F A A C A A g A 6 L O K U Q / K 6 a u k A A A A 6 Q A A A B M A A A A A A A A A A A A A A A A A 8 Q A A A F t D b 2 5 0 Z W 5 0 X 1 R 5 c G V z X S 5 4 b W x Q S w E C L Q A U A A I A C A D o s 4 p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y z S U f l C 8 c E 2 A A p 1 F D T W 2 W g A A A A A C A A A A A A A D Z g A A w A A A A B A A A A A B e K a + h 4 3 S I o N H j z P 8 5 s E T A A A A A A S A A A C g A A A A E A A A A G Q s S u 8 S Q z j p u N K H i F j I X 7 l Q A A A A h y r b 5 p x 1 U m 2 + E o k d s 8 c b L O z F 5 M N T i N 7 Y S K q S V Y x w + j w D n k l L i m V s s y b y D 7 R B b X 0 E 1 J w C n y g Q 5 2 m d 9 s f U M i d t e P t 2 i Z 4 F O a O h t P P P q v Y h / z U U A A A A T w 9 j v Y b A 6 h q o b B o K e L r s 7 8 p Q j C U = < / D a t a M a s h u p > 
</file>

<file path=customXml/itemProps1.xml><?xml version="1.0" encoding="utf-8"?>
<ds:datastoreItem xmlns:ds="http://schemas.openxmlformats.org/officeDocument/2006/customXml" ds:itemID="{CA6B5F2D-E187-44D4-BAA3-F43BA8730F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Iris</vt:lpstr>
      <vt:lpstr>Titanic</vt:lpstr>
      <vt:lpstr>Iris_correction</vt:lpstr>
      <vt:lpstr>Titanic_correction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SARDELLITTI</dc:creator>
  <cp:lastModifiedBy>SARDELLITTI Anthony</cp:lastModifiedBy>
  <dcterms:created xsi:type="dcterms:W3CDTF">2020-12-10T16:04:40Z</dcterms:created>
  <dcterms:modified xsi:type="dcterms:W3CDTF">2024-09-26T16:03:18Z</dcterms:modified>
</cp:coreProperties>
</file>