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UES/datasets/"/>
    </mc:Choice>
  </mc:AlternateContent>
  <xr:revisionPtr revIDLastSave="330" documentId="13_ncr:1_{37F85C81-DEB9-483E-AD19-E6A24A0C1D25}" xr6:coauthVersionLast="47" xr6:coauthVersionMax="47" xr10:uidLastSave="{3264BCDD-B1ED-449B-88B3-88F4FF43736A}"/>
  <bookViews>
    <workbookView xWindow="-120" yWindow="-120" windowWidth="29040" windowHeight="15840" xr2:uid="{00000000-000D-0000-FFFF-FFFF00000000}"/>
  </bookViews>
  <sheets>
    <sheet name="Iris" sheetId="4" r:id="rId1"/>
    <sheet name="Titanic" sheetId="5" r:id="rId2"/>
    <sheet name="Iris_correction" sheetId="1" state="hidden" r:id="rId3"/>
    <sheet name="Titanic_correction" sheetId="2" state="hidden" r:id="rId4"/>
  </sheets>
  <definedNames>
    <definedName name="_xlnm._FilterDatabase" localSheetId="0" hidden="1">Iris!$A$1:$F$151</definedName>
    <definedName name="_xlnm._FilterDatabase" localSheetId="2" hidden="1">Iris_correction!$A$1:$F$151</definedName>
    <definedName name="_xlchart.v1.0" hidden="1">Iris_correction!$B$1</definedName>
    <definedName name="_xlchart.v1.1" hidden="1">Iris_correction!$B$2:$B$151</definedName>
    <definedName name="_xlchart.v1.2" hidden="1">Iris_correction!$Q$25</definedName>
    <definedName name="_xlchart.v1.3" hidden="1">Iris_correction!$Q$26:$Q$75</definedName>
    <definedName name="_xlchart.v1.4" hidden="1">Iris_correction!$R$25</definedName>
    <definedName name="_xlchart.v1.5" hidden="1">Iris_correction!$R$26:$R$75</definedName>
    <definedName name="_xlchart.v1.6" hidden="1">Iris_correction!$S$25</definedName>
    <definedName name="_xlchart.v1.7" hidden="1">Iris_correction!$S$26:$S$75</definedName>
  </definedNames>
  <calcPr calcId="191029"/>
  <pivotCaches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7" i="1" l="1"/>
  <c r="AC26" i="1"/>
  <c r="AC51" i="1"/>
  <c r="AC52" i="1"/>
  <c r="K36" i="1"/>
  <c r="L36" i="1"/>
  <c r="M36" i="1"/>
  <c r="K37" i="1"/>
  <c r="L37" i="1"/>
  <c r="M37" i="1"/>
  <c r="J37" i="1"/>
  <c r="J36" i="1"/>
  <c r="K27" i="1"/>
  <c r="L27" i="1"/>
  <c r="M27" i="1"/>
  <c r="K28" i="1"/>
  <c r="L28" i="1"/>
  <c r="M28" i="1"/>
  <c r="K29" i="1"/>
  <c r="L29" i="1"/>
  <c r="M29" i="1"/>
  <c r="K30" i="1"/>
  <c r="L30" i="1"/>
  <c r="M30" i="1"/>
  <c r="J30" i="1"/>
  <c r="J29" i="1"/>
  <c r="J28" i="1"/>
  <c r="J27" i="1"/>
  <c r="K25" i="1"/>
  <c r="L25" i="1"/>
  <c r="M25" i="1"/>
  <c r="K26" i="1"/>
  <c r="K35" i="1" s="1"/>
  <c r="L26" i="1"/>
  <c r="M26" i="1"/>
  <c r="J26" i="1"/>
  <c r="J25" i="1"/>
  <c r="K24" i="1"/>
  <c r="L24" i="1"/>
  <c r="M24" i="1"/>
  <c r="J24" i="1"/>
  <c r="K20" i="1"/>
  <c r="L20" i="1"/>
  <c r="M20" i="1"/>
  <c r="J20" i="1"/>
  <c r="K19" i="1"/>
  <c r="L19" i="1"/>
  <c r="M19" i="1"/>
  <c r="J19" i="1"/>
  <c r="K18" i="1"/>
  <c r="L18" i="1"/>
  <c r="M18" i="1"/>
  <c r="J18" i="1"/>
  <c r="K17" i="1"/>
  <c r="L17" i="1"/>
  <c r="M17" i="1"/>
  <c r="J17" i="1"/>
  <c r="X73" i="2"/>
  <c r="Z66" i="2"/>
  <c r="Z67" i="2"/>
  <c r="Z68" i="2"/>
  <c r="Z65" i="2"/>
  <c r="Y69" i="2"/>
  <c r="X69" i="2"/>
  <c r="X26" i="2"/>
  <c r="X66" i="2"/>
  <c r="Y66" i="2"/>
  <c r="X67" i="2"/>
  <c r="Y67" i="2"/>
  <c r="X68" i="2"/>
  <c r="Y68" i="2"/>
  <c r="Y65" i="2"/>
  <c r="X65" i="2"/>
  <c r="X56" i="2"/>
  <c r="Y56" i="2"/>
  <c r="X57" i="2"/>
  <c r="Y57" i="2"/>
  <c r="X58" i="2"/>
  <c r="Y58" i="2"/>
  <c r="Y55" i="2"/>
  <c r="X55" i="2"/>
  <c r="X28" i="2"/>
  <c r="Z28" i="2" s="1"/>
  <c r="Y28" i="2"/>
  <c r="X18" i="2"/>
  <c r="X27" i="2" s="1"/>
  <c r="Y18" i="2"/>
  <c r="Y27" i="2" s="1"/>
  <c r="Z18" i="2"/>
  <c r="X19" i="2"/>
  <c r="Y19" i="2"/>
  <c r="Z19" i="2"/>
  <c r="X20" i="2"/>
  <c r="Y20" i="2"/>
  <c r="Z20" i="2"/>
  <c r="Y17" i="2"/>
  <c r="Y26" i="2" s="1"/>
  <c r="Y29" i="2" s="1"/>
  <c r="Z17" i="2"/>
  <c r="X17" i="2"/>
  <c r="AF64" i="1"/>
  <c r="AE63" i="1"/>
  <c r="AD62" i="1"/>
  <c r="AC61" i="1"/>
  <c r="AE64" i="1"/>
  <c r="AD64" i="1"/>
  <c r="AD63" i="1"/>
  <c r="AC64" i="1"/>
  <c r="AC63" i="1"/>
  <c r="AC62" i="1"/>
  <c r="M35" i="1" l="1"/>
  <c r="L34" i="1"/>
  <c r="K34" i="1"/>
  <c r="L35" i="1"/>
  <c r="J34" i="1"/>
  <c r="J35" i="1"/>
  <c r="M34" i="1"/>
  <c r="Z69" i="2"/>
  <c r="Z27" i="2"/>
  <c r="X29" i="2"/>
  <c r="Z29" i="2" s="1"/>
  <c r="X33" i="2" s="1"/>
  <c r="Z26" i="2"/>
</calcChain>
</file>

<file path=xl/sharedStrings.xml><?xml version="1.0" encoding="utf-8"?>
<sst xmlns="http://schemas.openxmlformats.org/spreadsheetml/2006/main" count="8528" uniqueCount="1414">
  <si>
    <t>Id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</si>
  <si>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</si>
  <si>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</si>
  <si>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</si>
  <si>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</si>
  <si>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</si>
  <si>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</si>
  <si>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</si>
  <si>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</si>
  <si>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1. Se familiariser avec le jeu de donnée</t>
  </si>
  <si>
    <t>a. Se familiariser avec les variables quantitatives</t>
  </si>
  <si>
    <t>Moyenne</t>
  </si>
  <si>
    <t>Médiane</t>
  </si>
  <si>
    <t>Min</t>
  </si>
  <si>
    <t>Max</t>
  </si>
  <si>
    <t>Les paramètres de position</t>
  </si>
  <si>
    <t>Calcul des quantiles</t>
  </si>
  <si>
    <t>Quartile 1</t>
  </si>
  <si>
    <t>Quartile 2</t>
  </si>
  <si>
    <t>Quartile 3</t>
  </si>
  <si>
    <t>Décile 1</t>
  </si>
  <si>
    <t>Décile 9</t>
  </si>
  <si>
    <t>Centile 5</t>
  </si>
  <si>
    <t>Centile 95</t>
  </si>
  <si>
    <t>Les paramètres de dispersion</t>
  </si>
  <si>
    <t>Écart interquartile</t>
  </si>
  <si>
    <t>Étendue</t>
  </si>
  <si>
    <t>Variance</t>
  </si>
  <si>
    <t>Écart-type</t>
  </si>
  <si>
    <t>Étiquettes de lignes</t>
  </si>
  <si>
    <t>Total général</t>
  </si>
  <si>
    <t>effectif</t>
  </si>
  <si>
    <t>effectif cum.</t>
  </si>
  <si>
    <t>fréquence</t>
  </si>
  <si>
    <t>Fréquence cum.</t>
  </si>
  <si>
    <t>b. Se familiariser avec les variables qualitatives</t>
  </si>
  <si>
    <t>Calcul du nombre de fleur par espèces avec un TCD (tableau croisé dynamique)</t>
  </si>
  <si>
    <t>4,3-5,3</t>
  </si>
  <si>
    <t>5,3-6,3</t>
  </si>
  <si>
    <t>6,3-7,3</t>
  </si>
  <si>
    <t>7,3-8,3</t>
  </si>
  <si>
    <t>Nombre de Sepal_Length</t>
  </si>
  <si>
    <t>Avec un TCD, recoder la variable Sepal_Length avec un pas de 1 puis calculer le nombre de fleurs</t>
  </si>
  <si>
    <t>Moy. Sepal_Length</t>
  </si>
  <si>
    <t>Avec un TCD, calculer la moyenne de chaque variable pour chaque fleur</t>
  </si>
  <si>
    <t>Étiquettes de colonnes</t>
  </si>
  <si>
    <t>Moy. Sepal_Width</t>
  </si>
  <si>
    <t>Moy. Petal_Length</t>
  </si>
  <si>
    <t>Moy. Petal_Width</t>
  </si>
  <si>
    <t>Construire un histogramme de la variable Sepal_Length</t>
  </si>
  <si>
    <t>Construire une boîte à moustache de la variable  Sepal_Length pour chaque espèce. Le plus simple est de réorganiser le tableau de départ</t>
  </si>
  <si>
    <t>2. Quelques graphiques</t>
  </si>
  <si>
    <t>3. Des corrélations entre les variables quantitatives ?</t>
  </si>
  <si>
    <t>Calculer du coefficient de corrélation entre ces deux varibales</t>
  </si>
  <si>
    <t>Coef. Corrélation</t>
  </si>
  <si>
    <t>Coef. Détermination</t>
  </si>
  <si>
    <t>a. Construire des nuages de points</t>
  </si>
  <si>
    <t>b. Matrice des corrélations</t>
  </si>
  <si>
    <t>Calculer tous les coefficients de corrélation sur chaque couple de variable quantitative)</t>
  </si>
  <si>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</si>
  <si>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</si>
  <si>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</si>
  <si>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</si>
  <si>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</si>
  <si>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</si>
  <si>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</si>
  <si>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</si>
  <si>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</si>
  <si>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</si>
  <si>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</si>
  <si>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</si>
  <si>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</si>
  <si>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</si>
  <si>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</si>
  <si>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</si>
  <si>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</si>
  <si>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</si>
  <si>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</si>
  <si>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</si>
  <si>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</si>
  <si>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</si>
  <si>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</si>
  <si>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</si>
  <si>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</si>
  <si>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</si>
  <si>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</si>
  <si>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</si>
  <si>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</si>
  <si>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</si>
  <si>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</si>
  <si>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</si>
  <si>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</si>
  <si>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</si>
  <si>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</si>
  <si>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</si>
  <si>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</si>
  <si>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</si>
  <si>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</si>
  <si>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</si>
  <si>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</si>
  <si>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</si>
  <si>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</si>
  <si>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</si>
  <si>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</si>
  <si>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</si>
  <si>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</si>
  <si>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</si>
  <si>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</si>
  <si>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</si>
  <si>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</si>
  <si>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</si>
  <si>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</si>
  <si>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</si>
  <si>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</si>
  <si>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</si>
  <si>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</si>
  <si>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</si>
  <si>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</si>
  <si>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</si>
  <si>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</si>
  <si>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</si>
  <si>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</si>
  <si>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</si>
  <si>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</si>
  <si>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</si>
  <si>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</si>
  <si>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</si>
  <si>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</si>
  <si>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</si>
  <si>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</si>
  <si>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</si>
  <si>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</si>
  <si>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</si>
  <si>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</si>
  <si>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</si>
  <si>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</si>
  <si>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</si>
  <si>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</si>
  <si>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</si>
  <si>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</si>
  <si>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</si>
  <si>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</si>
  <si>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</si>
  <si>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</si>
  <si>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</si>
  <si>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</si>
  <si>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</si>
  <si>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</si>
  <si>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</si>
  <si>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</si>
  <si>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</si>
  <si>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</si>
  <si>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</si>
  <si>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</si>
  <si>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</si>
  <si>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</si>
  <si>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</si>
  <si>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</si>
  <si>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</si>
  <si>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</si>
  <si>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</si>
  <si>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</si>
  <si>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</si>
  <si>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</si>
  <si>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</si>
  <si>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</si>
  <si>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</si>
  <si>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</si>
  <si>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</si>
  <si>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</si>
  <si>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</si>
  <si>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</si>
  <si>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</si>
  <si>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</si>
  <si>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</si>
  <si>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</si>
  <si>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</si>
  <si>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</si>
  <si>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</si>
  <si>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</si>
  <si>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</si>
  <si>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</si>
  <si>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</si>
  <si>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</si>
  <si>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</si>
  <si>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</si>
  <si>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</si>
  <si>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</si>
  <si>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</si>
  <si>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</si>
  <si>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</si>
  <si>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</si>
  <si>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</si>
  <si>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</si>
  <si>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</si>
  <si>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</si>
  <si>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</si>
  <si>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</si>
  <si>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</si>
  <si>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</si>
  <si>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</si>
  <si>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</si>
  <si>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</si>
  <si>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</si>
  <si>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</si>
  <si>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</si>
  <si>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</si>
  <si>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</si>
  <si>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</si>
  <si>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</si>
  <si>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</si>
  <si>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</si>
  <si>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</si>
  <si>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</si>
  <si>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</si>
  <si>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</si>
  <si>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</si>
  <si>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</si>
  <si>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</si>
  <si>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</si>
  <si>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</si>
  <si>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</si>
  <si>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</si>
  <si>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</si>
  <si>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</si>
  <si>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</si>
  <si>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</si>
  <si>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</si>
  <si>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</si>
  <si>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</si>
  <si>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</si>
  <si>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</si>
  <si>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</si>
  <si>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</si>
  <si>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</si>
  <si>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</si>
  <si>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</si>
  <si>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</si>
  <si>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</si>
  <si>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</si>
  <si>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</si>
  <si>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</si>
  <si>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</si>
  <si>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</si>
  <si>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</si>
  <si>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</si>
  <si>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</si>
  <si>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</si>
  <si>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</si>
  <si>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</si>
  <si>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</si>
  <si>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</si>
  <si>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</si>
  <si>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</si>
  <si>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</si>
  <si>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</si>
  <si>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</si>
  <si>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</si>
  <si>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</si>
  <si>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</si>
  <si>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</si>
  <si>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</si>
  <si>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</si>
  <si>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</si>
  <si>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</si>
  <si>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</si>
  <si>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</si>
  <si>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</si>
  <si>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</si>
  <si>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</si>
  <si>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</si>
  <si>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</si>
  <si>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</si>
  <si>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</si>
  <si>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</si>
  <si>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</si>
  <si>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</si>
  <si>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</si>
  <si>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</si>
  <si>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</si>
  <si>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</si>
  <si>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</si>
  <si>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</si>
  <si>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</si>
  <si>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</si>
  <si>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</si>
  <si>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</si>
  <si>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</si>
  <si>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</si>
  <si>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</si>
  <si>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</si>
  <si>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</si>
  <si>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</si>
  <si>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</si>
  <si>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</si>
  <si>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</si>
  <si>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</si>
  <si>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</si>
  <si>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</si>
  <si>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</si>
  <si>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</si>
  <si>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</si>
  <si>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</si>
  <si>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</si>
  <si>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</si>
  <si>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</si>
  <si>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</si>
  <si>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</si>
  <si>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</si>
  <si>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</si>
  <si>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</si>
  <si>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</si>
  <si>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</si>
  <si>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</si>
  <si>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</si>
  <si>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</si>
  <si>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</si>
  <si>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</si>
  <si>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</si>
  <si>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</si>
  <si>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</si>
  <si>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</si>
  <si>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</si>
  <si>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</si>
  <si>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</si>
  <si>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</si>
  <si>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</si>
  <si>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</si>
  <si>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</si>
  <si>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</si>
  <si>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</si>
  <si>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</si>
  <si>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</si>
  <si>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</si>
  <si>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</si>
  <si>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</si>
  <si>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</si>
  <si>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</si>
  <si>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</si>
  <si>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</si>
  <si>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</si>
  <si>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</si>
  <si>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</si>
  <si>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</si>
  <si>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</si>
  <si>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</si>
  <si>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</si>
  <si>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</si>
  <si>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</si>
  <si>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</si>
  <si>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</si>
  <si>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</si>
  <si>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</si>
  <si>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</si>
  <si>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</si>
  <si>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</si>
  <si>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</si>
  <si>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</si>
  <si>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</si>
  <si>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</si>
  <si>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</si>
  <si>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</si>
  <si>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</si>
  <si>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</si>
  <si>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</si>
  <si>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</si>
  <si>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</si>
  <si>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</si>
  <si>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</si>
  <si>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</si>
  <si>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</si>
  <si>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</si>
  <si>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</si>
  <si>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</si>
  <si>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</si>
  <si>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</si>
  <si>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</si>
  <si>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</si>
  <si>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</si>
  <si>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</si>
  <si>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</si>
  <si>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</si>
  <si>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</si>
  <si>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</si>
  <si>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</si>
  <si>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</si>
  <si>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</si>
  <si>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</si>
  <si>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</si>
  <si>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</si>
  <si>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</si>
  <si>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</si>
  <si>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</si>
  <si>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</si>
  <si>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</si>
  <si>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</si>
  <si>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</si>
  <si>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</si>
  <si>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</si>
  <si>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</si>
  <si>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</si>
  <si>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</si>
  <si>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</si>
  <si>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</si>
  <si>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</si>
  <si>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</si>
  <si>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</si>
  <si>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</si>
  <si>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</si>
  <si>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</si>
  <si>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</si>
  <si>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</si>
  <si>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</si>
  <si>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</si>
  <si>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</si>
  <si>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</si>
  <si>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</si>
  <si>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</si>
  <si>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</si>
  <si>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</si>
  <si>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</si>
  <si>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</si>
  <si>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</si>
  <si>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</si>
  <si>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</si>
  <si>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</si>
  <si>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</si>
  <si>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</si>
  <si>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</si>
  <si>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</si>
  <si>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</si>
  <si>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</si>
  <si>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</si>
  <si>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</si>
  <si>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</si>
  <si>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</si>
  <si>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</si>
  <si>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</si>
  <si>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</si>
  <si>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</si>
  <si>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</si>
  <si>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</si>
  <si>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</si>
  <si>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</si>
  <si>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</si>
  <si>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</si>
  <si>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</si>
  <si>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</si>
  <si>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</si>
  <si>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</si>
  <si>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</si>
  <si>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</si>
  <si>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</si>
  <si>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</si>
  <si>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</si>
  <si>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</si>
  <si>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</si>
  <si>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</si>
  <si>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</si>
  <si>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</si>
  <si>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</si>
  <si>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</si>
  <si>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</si>
  <si>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</si>
  <si>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</si>
  <si>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</si>
  <si>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</si>
  <si>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</si>
  <si>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</si>
  <si>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</si>
  <si>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</si>
  <si>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</si>
  <si>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</si>
  <si>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</si>
  <si>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</si>
  <si>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</si>
  <si>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</si>
  <si>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</si>
  <si>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</si>
  <si>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</si>
  <si>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</si>
  <si>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</si>
  <si>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</si>
  <si>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</si>
  <si>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</si>
  <si>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</si>
  <si>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</si>
  <si>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</si>
  <si>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</si>
  <si>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</si>
  <si>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</si>
  <si>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</si>
  <si>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</si>
  <si>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</si>
  <si>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</si>
  <si>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</si>
  <si>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</si>
  <si>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</si>
  <si>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</si>
  <si>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</si>
  <si>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</si>
  <si>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</si>
  <si>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</si>
  <si>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</si>
  <si>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</si>
  <si>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</si>
  <si>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</si>
  <si>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</si>
  <si>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</si>
  <si>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</si>
  <si>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</si>
  <si>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</si>
  <si>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</si>
  <si>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</si>
  <si>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</si>
  <si>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</si>
  <si>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</si>
  <si>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</si>
  <si>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</si>
  <si>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</si>
  <si>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</si>
  <si>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</si>
  <si>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</si>
  <si>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</si>
  <si>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</si>
  <si>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</si>
  <si>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</si>
  <si>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</si>
  <si>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</si>
  <si>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</si>
  <si>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</si>
  <si>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</si>
  <si>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</si>
  <si>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</si>
  <si>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</si>
  <si>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</si>
  <si>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</si>
  <si>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</si>
  <si>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</si>
  <si>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</si>
  <si>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</si>
  <si>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</si>
  <si>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</si>
  <si>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</si>
  <si>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</si>
  <si>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</si>
  <si>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</si>
  <si>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</si>
  <si>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</si>
  <si>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</si>
  <si>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</si>
  <si>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</si>
  <si>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</si>
  <si>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</si>
  <si>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</si>
  <si>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</si>
  <si>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</si>
  <si>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</si>
  <si>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</si>
  <si>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</si>
  <si>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</si>
  <si>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</si>
  <si>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</si>
  <si>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</si>
  <si>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</si>
  <si>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</si>
  <si>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</si>
  <si>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</si>
  <si>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</si>
  <si>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</si>
  <si>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</si>
  <si>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</si>
  <si>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</si>
  <si>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</si>
  <si>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</si>
  <si>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</si>
  <si>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</si>
  <si>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</si>
  <si>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</si>
  <si>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</si>
  <si>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</si>
  <si>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</si>
  <si>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</si>
  <si>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</si>
  <si>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</si>
  <si>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</si>
  <si>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</si>
  <si>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</si>
  <si>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</si>
  <si>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</si>
  <si>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</si>
  <si>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</si>
  <si>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</si>
  <si>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</si>
  <si>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</si>
  <si>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</si>
  <si>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</si>
  <si>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</si>
  <si>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</si>
  <si>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</si>
  <si>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</si>
  <si>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</si>
  <si>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</si>
  <si>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</si>
  <si>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</si>
  <si>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</si>
  <si>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</si>
  <si>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</si>
  <si>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</si>
  <si>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</si>
  <si>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</si>
  <si>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</si>
  <si>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</si>
  <si>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</si>
  <si>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</si>
  <si>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</si>
  <si>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</si>
  <si>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</si>
  <si>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</si>
  <si>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</si>
  <si>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</si>
  <si>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</si>
  <si>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</si>
  <si>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</si>
  <si>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</si>
  <si>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</si>
  <si>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</si>
  <si>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</si>
  <si>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</si>
  <si>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</si>
  <si>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</si>
  <si>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</si>
  <si>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</si>
  <si>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</si>
  <si>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</si>
  <si>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</si>
  <si>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</si>
  <si>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</si>
  <si>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</si>
  <si>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</si>
  <si>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</si>
  <si>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</si>
  <si>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</si>
  <si>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</si>
  <si>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</si>
  <si>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</si>
  <si>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</si>
  <si>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</si>
  <si>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</si>
  <si>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</si>
  <si>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</si>
  <si>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</si>
  <si>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</si>
  <si>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</si>
  <si>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</si>
  <si>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</si>
  <si>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</si>
  <si>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</si>
  <si>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</si>
  <si>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</si>
  <si>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</si>
  <si>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</si>
  <si>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</si>
  <si>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</si>
  <si>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</si>
  <si>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</si>
  <si>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</si>
  <si>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</si>
  <si>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</si>
  <si>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</si>
  <si>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</si>
  <si>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</si>
  <si>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</si>
  <si>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</si>
  <si>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</si>
  <si>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</si>
  <si>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</si>
  <si>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</si>
  <si>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</si>
  <si>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</si>
  <si>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</si>
  <si>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</si>
  <si>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</si>
  <si>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</si>
  <si>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</si>
  <si>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</si>
  <si>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</si>
  <si>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</si>
  <si>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</si>
  <si>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</si>
  <si>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</si>
  <si>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</si>
  <si>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</si>
  <si>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</si>
  <si>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</si>
  <si>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</si>
  <si>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</si>
  <si>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</si>
  <si>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</si>
  <si>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</si>
  <si>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</si>
  <si>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</si>
  <si>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</si>
  <si>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</si>
  <si>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</si>
  <si>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</si>
  <si>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</si>
  <si>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</si>
  <si>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</si>
  <si>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</si>
  <si>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</si>
  <si>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</si>
  <si>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</si>
  <si>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</si>
  <si>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</si>
  <si>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</si>
  <si>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</si>
  <si>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</si>
  <si>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</si>
  <si>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</si>
  <si>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</si>
  <si>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</si>
  <si>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</si>
  <si>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</si>
  <si>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</si>
  <si>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</si>
  <si>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</si>
  <si>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</si>
  <si>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</si>
  <si>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</si>
  <si>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</si>
  <si>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</si>
  <si>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</si>
  <si>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</si>
  <si>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</si>
  <si>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</si>
  <si>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</si>
  <si>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</si>
  <si>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</si>
  <si>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</si>
  <si>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</si>
  <si>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</si>
  <si>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</si>
  <si>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</si>
  <si>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</si>
  <si>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</si>
  <si>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</si>
  <si>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</si>
  <si>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</si>
  <si>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</si>
  <si>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</si>
  <si>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</si>
  <si>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</si>
  <si>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</si>
  <si>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</si>
  <si>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</si>
  <si>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</si>
  <si>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</si>
  <si>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</si>
  <si>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</si>
  <si>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</si>
  <si>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</si>
  <si>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</si>
  <si>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</si>
  <si>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</si>
  <si>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</si>
  <si>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</si>
  <si>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</si>
  <si>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</si>
  <si>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</si>
  <si>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</si>
  <si>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</si>
  <si>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</si>
  <si>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</si>
  <si>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</si>
  <si>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</si>
  <si>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</si>
  <si>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</si>
  <si>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</si>
  <si>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</si>
  <si>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</si>
  <si>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</si>
  <si>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</si>
  <si>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</si>
  <si>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</si>
  <si>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</si>
  <si>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</si>
  <si>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</si>
  <si>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</si>
  <si>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</si>
  <si>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</si>
  <si>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</si>
  <si>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</si>
  <si>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</si>
  <si>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</si>
  <si>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</si>
  <si>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</si>
  <si>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</si>
  <si>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</si>
  <si>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</si>
  <si>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</si>
  <si>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</si>
  <si>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</si>
  <si>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</si>
  <si>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</si>
  <si>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</si>
  <si>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</si>
  <si>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</si>
  <si>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</si>
  <si>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</si>
  <si>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</si>
  <si>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</si>
  <si>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</si>
  <si>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</si>
  <si>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</si>
  <si>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</si>
  <si>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</si>
  <si>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</si>
  <si>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</si>
  <si>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</si>
  <si>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</si>
  <si>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</si>
  <si>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</si>
  <si>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</si>
  <si>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</si>
  <si>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</si>
  <si>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</si>
  <si>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</si>
  <si>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</si>
  <si>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</si>
  <si>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</si>
  <si>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</si>
  <si>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</si>
  <si>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</si>
  <si>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</si>
  <si>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</si>
  <si>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</si>
  <si>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</si>
  <si>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</si>
  <si>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</si>
  <si>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</si>
  <si>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</si>
  <si>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</si>
  <si>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</si>
  <si>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</si>
  <si>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</si>
  <si>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</si>
  <si>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</si>
  <si>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</si>
  <si>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</si>
  <si>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</si>
  <si>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</si>
  <si>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</si>
  <si>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</si>
  <si>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</si>
  <si>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</si>
  <si>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</si>
  <si>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</si>
  <si>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</si>
  <si>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</si>
  <si>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</si>
  <si>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</si>
  <si>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</si>
  <si>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</si>
  <si>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</si>
  <si>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</si>
  <si>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</si>
  <si>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</si>
  <si>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</si>
  <si>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</si>
  <si>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</si>
  <si>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</si>
  <si>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</si>
  <si>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</si>
  <si>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</si>
  <si>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</si>
  <si>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</si>
  <si>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</si>
  <si>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</si>
  <si>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</si>
  <si>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</si>
  <si>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</si>
  <si>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</si>
  <si>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</si>
  <si>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</si>
  <si>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</si>
  <si>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</si>
  <si>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</si>
  <si>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</si>
  <si>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</si>
  <si>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</si>
  <si>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</si>
  <si>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</si>
  <si>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</si>
  <si>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</si>
  <si>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</si>
  <si>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</si>
  <si>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</si>
  <si>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</si>
  <si>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</si>
  <si>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</si>
  <si>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</si>
  <si>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</si>
  <si>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</si>
  <si>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</si>
  <si>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</si>
  <si>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</si>
  <si>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</si>
  <si>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</si>
  <si>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</si>
  <si>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</si>
  <si>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</si>
  <si>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</si>
  <si>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</si>
  <si>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</si>
  <si>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</si>
  <si>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</si>
  <si>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</si>
  <si>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</si>
  <si>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</si>
  <si>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</si>
  <si>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</si>
  <si>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</si>
  <si>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</si>
  <si>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</si>
  <si>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</si>
  <si>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</si>
  <si>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</si>
  <si>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</si>
  <si>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</si>
  <si>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</si>
  <si>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</si>
  <si>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</si>
  <si>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</si>
  <si>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</si>
  <si>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</si>
  <si>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</si>
  <si>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</si>
  <si>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</si>
  <si>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</si>
  <si>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</si>
  <si>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</si>
  <si>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</si>
  <si>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</si>
  <si>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</si>
  <si>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</si>
  <si>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</si>
  <si>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</si>
  <si>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</si>
  <si>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</si>
  <si>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</si>
  <si>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</si>
  <si>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</si>
  <si>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</si>
  <si>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</si>
  <si>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</si>
  <si>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</si>
  <si>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</si>
  <si>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</si>
  <si>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</si>
  <si>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</si>
  <si>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</si>
  <si>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</si>
  <si>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</si>
  <si>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</si>
  <si>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</si>
  <si>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</si>
  <si>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</si>
  <si>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</si>
  <si>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</si>
  <si>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</si>
  <si>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</si>
  <si>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</si>
  <si>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</si>
  <si>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</si>
  <si>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</si>
  <si>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</si>
  <si>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</si>
  <si>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</si>
  <si>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</si>
  <si>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</si>
  <si>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</si>
  <si>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</si>
  <si>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</si>
  <si>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</si>
  <si>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</si>
  <si>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</si>
  <si>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</si>
  <si>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</si>
  <si>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</si>
  <si>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</si>
  <si>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</si>
  <si>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</si>
  <si>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</si>
  <si>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</si>
  <si>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</si>
  <si>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</si>
  <si>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</si>
  <si>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</si>
  <si>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</si>
  <si>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</si>
  <si>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</si>
  <si>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</si>
  <si>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</si>
  <si>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</si>
  <si>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</si>
  <si>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</si>
  <si>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</si>
  <si>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</si>
  <si>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</si>
  <si>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</si>
  <si>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</si>
  <si>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</si>
  <si>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</si>
  <si>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</si>
  <si>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</si>
  <si>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</si>
  <si>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</si>
  <si>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</si>
  <si>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</si>
  <si>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</si>
  <si>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</si>
  <si>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</si>
  <si>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</si>
  <si>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</si>
  <si>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</si>
  <si>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</si>
  <si>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</si>
  <si>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</si>
  <si>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</si>
  <si>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</si>
  <si>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</si>
  <si>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</si>
  <si>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</si>
  <si>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</si>
  <si>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</si>
  <si>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</si>
  <si>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</si>
  <si>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</si>
  <si>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</si>
  <si>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</si>
  <si>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</si>
  <si>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</si>
  <si>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</si>
  <si>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</si>
  <si>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</si>
  <si>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</si>
  <si>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</si>
  <si>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</si>
  <si>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</si>
  <si>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</si>
  <si>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</si>
  <si>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</si>
  <si>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</si>
  <si>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</si>
  <si>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</si>
  <si>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</si>
  <si>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</si>
  <si>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</si>
  <si>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</si>
  <si>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</si>
  <si>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</si>
  <si>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</si>
  <si>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</si>
  <si>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</si>
  <si>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</si>
  <si>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</si>
  <si>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</si>
  <si>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</si>
  <si>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</si>
  <si>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</si>
  <si>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</si>
  <si>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</si>
  <si>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</si>
  <si>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</si>
  <si>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</si>
  <si>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</si>
  <si>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</si>
  <si>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</si>
  <si>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</si>
  <si>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</si>
  <si>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</si>
  <si>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</si>
  <si>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</si>
  <si>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</si>
  <si>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</si>
  <si>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</si>
  <si>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</si>
  <si>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</si>
  <si>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</si>
  <si>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</si>
  <si>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</si>
  <si>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</si>
  <si>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</si>
  <si>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</si>
  <si>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</si>
  <si>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</si>
  <si>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</si>
  <si>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</si>
  <si>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</si>
  <si>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</si>
  <si>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</si>
  <si>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</si>
  <si>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</si>
  <si>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</si>
  <si>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</si>
  <si>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</si>
  <si>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</si>
  <si>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</si>
  <si>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</si>
  <si>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</si>
  <si>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</si>
  <si>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</si>
  <si>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</si>
  <si>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</si>
  <si>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</si>
  <si>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</si>
  <si>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</si>
  <si>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</si>
  <si>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</si>
  <si>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</si>
  <si>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</si>
  <si>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</si>
  <si>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</si>
  <si>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</si>
  <si>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</si>
  <si>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</si>
  <si>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</si>
  <si>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</si>
  <si>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</si>
  <si>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</si>
  <si>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</si>
  <si>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</si>
  <si>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</si>
  <si>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</si>
  <si>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</si>
  <si>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</si>
  <si>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</si>
  <si>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</si>
  <si>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</si>
  <si>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</si>
  <si>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</si>
  <si>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</si>
  <si>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</si>
  <si>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</si>
  <si>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</si>
  <si>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</si>
  <si>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</si>
  <si>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</si>
  <si>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</si>
  <si>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</si>
  <si>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</si>
  <si>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</si>
  <si>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</si>
  <si>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</si>
  <si>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</si>
  <si>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</si>
  <si>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</si>
  <si>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</si>
  <si>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</si>
  <si>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</si>
  <si>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</si>
  <si>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</si>
  <si>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</si>
  <si>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</si>
  <si>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</si>
  <si>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</si>
  <si>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</si>
  <si>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</si>
  <si>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</si>
  <si>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</si>
  <si>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</si>
  <si>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</si>
  <si>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</si>
  <si>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</si>
  <si>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</si>
  <si>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</si>
  <si>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</si>
  <si>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</si>
  <si>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</si>
  <si>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</si>
  <si>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</si>
  <si>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</si>
  <si>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</si>
  <si>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</si>
  <si>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</si>
  <si>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</si>
  <si>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</si>
  <si>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</si>
  <si>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</si>
  <si>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</si>
  <si>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</si>
  <si>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</si>
  <si>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</si>
  <si>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</si>
  <si>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</si>
  <si>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</si>
  <si>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</si>
  <si>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</si>
  <si>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</si>
  <si>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</si>
  <si>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</si>
  <si>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</si>
  <si>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</si>
  <si>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</si>
  <si>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</si>
  <si>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</si>
  <si>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</si>
  <si>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</si>
  <si>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</si>
  <si>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</si>
  <si>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</si>
  <si>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</si>
  <si>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</si>
  <si>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</si>
  <si>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</si>
  <si>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</si>
  <si>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</si>
  <si>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</si>
  <si>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</si>
  <si>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</si>
  <si>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</si>
  <si>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</si>
  <si>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</si>
  <si>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</si>
  <si>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</si>
  <si>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</si>
  <si>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</si>
  <si>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</si>
  <si>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</si>
  <si>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</si>
  <si>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</si>
  <si>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</si>
  <si>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</si>
  <si>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</si>
  <si>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</si>
  <si>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</si>
  <si>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</si>
  <si>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</si>
  <si>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</si>
  <si>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</si>
  <si>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</si>
  <si>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</si>
  <si>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</si>
  <si>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</si>
  <si>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</si>
  <si>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</si>
  <si>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</si>
  <si>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</si>
  <si>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</si>
  <si>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</si>
  <si>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</si>
  <si>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</si>
  <si>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</si>
  <si>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</si>
  <si>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</si>
  <si>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</si>
  <si>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</si>
  <si>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</si>
  <si>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</si>
  <si>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</si>
  <si>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</si>
  <si>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</si>
  <si>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</si>
  <si>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</si>
  <si>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</si>
  <si>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</si>
  <si>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</si>
  <si>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</si>
  <si>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</si>
  <si>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</si>
  <si>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</si>
  <si>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</si>
  <si>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</si>
  <si>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</si>
  <si>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</si>
  <si>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</si>
  <si>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</si>
  <si>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</si>
  <si>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</si>
  <si>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</si>
  <si>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</si>
  <si>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</si>
  <si>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</si>
  <si>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</si>
  <si>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</si>
  <si>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</si>
  <si>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</si>
  <si>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</si>
  <si>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</si>
  <si>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</si>
  <si>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</si>
  <si>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</si>
  <si>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</si>
  <si>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</si>
  <si>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</si>
  <si>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</si>
  <si>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</si>
  <si>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</si>
  <si>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</si>
  <si>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</si>
  <si>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</si>
  <si>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</si>
  <si>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</si>
  <si>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</si>
  <si>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</si>
  <si>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</si>
  <si>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</si>
  <si>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</si>
  <si>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</si>
  <si>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</si>
  <si>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</si>
  <si>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</si>
  <si>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</si>
  <si>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</si>
  <si>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</si>
  <si>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</si>
  <si>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</si>
  <si>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</si>
  <si>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</si>
  <si>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</si>
  <si>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</si>
  <si>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</si>
  <si>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</si>
  <si>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</si>
  <si>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</si>
  <si>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</si>
  <si>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</si>
  <si>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</si>
  <si>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</si>
  <si>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</si>
  <si>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</si>
  <si>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</si>
  <si>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</si>
  <si>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</si>
  <si>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</si>
  <si>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</si>
  <si>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</si>
  <si>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</si>
  <si>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</si>
  <si>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</si>
  <si>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</si>
  <si>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</si>
  <si>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</si>
  <si>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</si>
  <si>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</si>
  <si>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</si>
  <si>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</si>
  <si>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</si>
  <si>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</si>
  <si>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</si>
  <si>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</si>
  <si>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</si>
  <si>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</si>
  <si>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</si>
  <si>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</si>
  <si>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</si>
  <si>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</si>
  <si>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</si>
  <si>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</si>
  <si>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</si>
  <si>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</si>
  <si>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</si>
  <si>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</si>
  <si>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</si>
  <si>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</si>
  <si>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</si>
  <si>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</si>
  <si>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</si>
  <si>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</si>
  <si>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</si>
  <si>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</si>
  <si>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</si>
  <si>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</si>
  <si>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</si>
  <si>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</si>
  <si>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</si>
  <si>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</si>
  <si>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</si>
  <si>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id</t>
  </si>
  <si>
    <t>Avec un TCD, calculer le nombre de passager par classe</t>
  </si>
  <si>
    <t>Avec un TCD, calculer le nombre de passager ayant survévu ou non</t>
  </si>
  <si>
    <t>Avec un TCD, calculer le nombre de passager selon les variables Survived et PClass</t>
  </si>
  <si>
    <t>Pclass</t>
  </si>
  <si>
    <t>Effectif</t>
  </si>
  <si>
    <t>Fréquence</t>
  </si>
  <si>
    <t>0,17-20,17</t>
  </si>
  <si>
    <t>20,17-40,17</t>
  </si>
  <si>
    <t>40,17-60,17</t>
  </si>
  <si>
    <t>60,17-80,17</t>
  </si>
  <si>
    <t>Avec un TCD, calculer le nombre de passager selon les variables Survived et Age (recodé en  classe avec un pas de 20)</t>
  </si>
  <si>
    <r>
      <t xml:space="preserve">Construire un diagramme circulaire sur le tableau de contingence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</si>
  <si>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Construire un diagramme en barre sur le tableau de contingence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</si>
  <si>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Construire un diagramme empilé sur le tableau de contingence </t>
    </r>
    <r>
      <rPr>
        <b/>
        <i/>
        <sz val="11"/>
        <color theme="1"/>
        <rFont val="Calibri"/>
        <family val="2"/>
        <scheme val="minor"/>
      </rPr>
      <t>c</t>
    </r>
  </si>
  <si>
    <r>
      <t xml:space="preserve">Construire un diagramme non empilé sur le tableau de contingence </t>
    </r>
    <r>
      <rPr>
        <b/>
        <i/>
        <sz val="11"/>
        <color theme="1"/>
        <rFont val="Calibri"/>
        <family val="2"/>
        <scheme val="minor"/>
      </rPr>
      <t>d</t>
    </r>
  </si>
  <si>
    <t>3. Des liens entre les variables quaiitatives ?</t>
  </si>
  <si>
    <t>a. Pclass</t>
  </si>
  <si>
    <t>b. Survived</t>
  </si>
  <si>
    <t>c. Survived vs Pclass</t>
  </si>
  <si>
    <t>d. Survived vs Age</t>
  </si>
  <si>
    <t>a. Lien entre PClass et Survived avec le V. Cramer</t>
  </si>
  <si>
    <t>Eff. Observé</t>
  </si>
  <si>
    <t>Eff. Théorique</t>
  </si>
  <si>
    <t>Construire le tableau des effectifs théoriques</t>
  </si>
  <si>
    <t>Construire le tableau des CHI2 locaux</t>
  </si>
  <si>
    <t>CHI2 locaux</t>
  </si>
  <si>
    <t>V.Cramer</t>
  </si>
  <si>
    <t>Calculer le V de Cramer</t>
  </si>
  <si>
    <t>b. Lien entre Survived et Age (recodé en  classe avec un pas de 20) avec le V. Cramer</t>
  </si>
  <si>
    <t>Construire un nuage de point de variable Sepal_Length et Petal_Length</t>
  </si>
  <si>
    <t>Construire un nuage de point de variable Petal_Length et Sepal_Width</t>
  </si>
  <si>
    <t>Avec un TCD, calculer la moyenne et variance de Length Sepal pour chaque espèce</t>
  </si>
  <si>
    <t>Moyenne de Sepal_Length</t>
  </si>
  <si>
    <t>Varp de Sepal_Length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</si>
</sst>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0" fillId="34" borderId="0" xfId="0" pivotButton="1" applyFill="1"/>
    <xf numFmtId="0" fontId="20" fillId="0" borderId="0" xfId="0" applyFont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9" fontId="0" fillId="0" borderId="0" xfId="42" applyFont="1"/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42" applyNumberFormat="1" applyFont="1"/>
    <xf numFmtId="0" fontId="19" fillId="0" borderId="0" xfId="0" applyFont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3" formatCode="0%"/>
    </dxf>
    <dxf>
      <numFmt numFmtId="164" formatCode="0.0"/>
    </dxf>
    <dxf>
      <numFmt numFmtId="164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et 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6-4881-8353-00F6749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 et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Iris_correction!$D$1</c:f>
              <c:strCache>
                <c:ptCount val="1"/>
                <c:pt idx="0">
                  <c:v>Petal_Length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2-4FAA-9C7B-DA52C2B7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7904"/>
        <c:axId val="858285024"/>
      </c:scatterChart>
      <c:valAx>
        <c:axId val="8582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5024"/>
        <c:crosses val="autoZero"/>
        <c:crossBetween val="midCat"/>
      </c:valAx>
      <c:valAx>
        <c:axId val="858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925302220434125"/>
          <c:y val="0.13133542182634178"/>
          <c:w val="0.34652361885421257"/>
          <c:h val="0.77263500269301599"/>
        </c:manualLayout>
      </c:layout>
      <c:pieChart>
        <c:varyColors val="1"/>
        <c:ser>
          <c:idx val="0"/>
          <c:order val="0"/>
          <c:tx>
            <c:strRef>
              <c:f>Titanic_correction!$J$15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F-4497-866E-6A8F2620E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Titanic_correction!$J$16:$J$19</c:f>
              <c:numCache>
                <c:formatCode>General</c:formatCode>
                <c:ptCount val="3"/>
                <c:pt idx="0">
                  <c:v>322</c:v>
                </c:pt>
                <c:pt idx="1">
                  <c:v>280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A85-A7F2-55ED42AC588D}"/>
            </c:ext>
          </c:extLst>
        </c:ser>
        <c:ser>
          <c:idx val="1"/>
          <c:order val="1"/>
          <c:tx>
            <c:strRef>
              <c:f>Titanic_correction!$K$15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BF-4497-866E-6A8F2620E94D}"/>
              </c:ext>
            </c:extLst>
          </c:dPt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Titanic_correction!$K$16:$K$19</c:f>
              <c:numCache>
                <c:formatCode>0%</c:formatCode>
                <c:ptCount val="3"/>
                <c:pt idx="0">
                  <c:v>0.24523990860624523</c:v>
                </c:pt>
                <c:pt idx="1">
                  <c:v>0.21325209444021326</c:v>
                </c:pt>
                <c:pt idx="2">
                  <c:v>0.54150799695354146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3-4A85-A7F2-55ED42AC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Titanic_correction!$J$26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Titanic_correction!$I$27:$I$29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Titanic_correction!$J$27:$J$29</c:f>
              <c:numCache>
                <c:formatCode>0.00%</c:formatCode>
                <c:ptCount val="2"/>
                <c:pt idx="0">
                  <c:v>0.65727341964965724</c:v>
                </c:pt>
                <c:pt idx="1">
                  <c:v>0.3427265803503427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9A-B993-3BE6819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0371136"/>
        <c:axId val="1750358656"/>
      </c:barChart>
      <c:catAx>
        <c:axId val="17503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58656"/>
        <c:crosses val="autoZero"/>
        <c:auto val="1"/>
        <c:lblAlgn val="ctr"/>
        <c:lblOffset val="100"/>
        <c:noMultiLvlLbl val="0"/>
      </c:catAx>
      <c:valAx>
        <c:axId val="1750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Titanic_correction!$J$37:$J$38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Titanic_correction!$J$39:$J$42</c:f>
              <c:numCache>
                <c:formatCode>General</c:formatCode>
                <c:ptCount val="3"/>
                <c:pt idx="0">
                  <c:v>129</c:v>
                </c:pt>
                <c:pt idx="1">
                  <c:v>161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812-A1E0-BBECA020BBC8}"/>
            </c:ext>
          </c:extLst>
        </c:ser>
        <c:ser>
          <c:idx val="1"/>
          <c:order val="1"/>
          <c:tx>
            <c:strRef>
              <c:f>Titanic_correction!$K$37:$K$38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Titanic_correction!$K$39:$K$42</c:f>
              <c:numCache>
                <c:formatCode>General</c:formatCode>
                <c:ptCount val="3"/>
                <c:pt idx="0">
                  <c:v>193</c:v>
                </c:pt>
                <c:pt idx="1">
                  <c:v>119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812-A1E0-BBECA020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8264576"/>
        <c:axId val="2008261664"/>
      </c:barChart>
      <c:catAx>
        <c:axId val="20082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1664"/>
        <c:crosses val="autoZero"/>
        <c:auto val="1"/>
        <c:lblAlgn val="ctr"/>
        <c:lblOffset val="100"/>
        <c:noMultiLvlLbl val="0"/>
      </c:catAx>
      <c:valAx>
        <c:axId val="2008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[Exercices_Statistiques_enonce.xlsx]Titanic_correction!Tableau croisé dynamique10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Titanic_correction!$J$50:$J$51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Titanic_correction!$J$52:$J$56</c:f>
              <c:numCache>
                <c:formatCode>General</c:formatCode>
                <c:ptCount val="4"/>
                <c:pt idx="0">
                  <c:v>85</c:v>
                </c:pt>
                <c:pt idx="1">
                  <c:v>257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515-A09C-4C04F185D97A}"/>
            </c:ext>
          </c:extLst>
        </c:ser>
        <c:ser>
          <c:idx val="1"/>
          <c:order val="1"/>
          <c:tx>
            <c:strRef>
              <c:f>Titanic_correction!$K$50:$K$51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Titanic_correction!$K$52:$K$56</c:f>
              <c:numCache>
                <c:formatCode>General</c:formatCode>
                <c:ptCount val="4"/>
                <c:pt idx="0">
                  <c:v>87</c:v>
                </c:pt>
                <c:pt idx="1">
                  <c:v>153</c:v>
                </c:pt>
                <c:pt idx="2">
                  <c:v>68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515-A09C-4C04F185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108576"/>
        <c:axId val="2018108992"/>
      </c:barChart>
      <c:catAx>
        <c:axId val="2018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992"/>
        <c:crosses val="autoZero"/>
        <c:auto val="1"/>
        <c:lblAlgn val="ctr"/>
        <c:lblOffset val="100"/>
        <c:noMultiLvlLbl val="0"/>
      </c:catAx>
      <c:valAx>
        <c:axId val="2018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EADFA579-CBE0-4F2D-A02F-3E9C6CDA90A9}">
          <cx:tx>
            <cx:txData>
              <cx:f>_xlchart.v1.0</cx:f>
              <cx:v>Sepal_Length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boxWhisker" uniqueId="{C6672D84-232B-4380-B92C-D95BA11210D6}">
          <cx:tx>
            <cx:txData>
              <cx:f>_xlchart.v1.2</cx:f>
              <cx:v>setosa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F8C4C-B004-44A6-8523-F1F4453A9730}">
          <cx:tx>
            <cx:txData>
              <cx:f>_xlchart.v1.4</cx:f>
              <cx:v>versicolor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86AFA5-34A0-4976-A1BC-831E237B189D}">
          <cx:tx>
            <cx:txData>
              <cx:f>_xlchart.v1.6</cx:f>
              <cx:v>virginica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522218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13A9623-F0F3-46F6-A255-81225777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475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8AB9D4D-295B-42E8-A012-197FFA34383F}"/>
            </a:ext>
          </a:extLst>
        </xdr:cNvPr>
        <xdr:cNvSpPr txBox="1"/>
      </xdr:nvSpPr>
      <xdr:spPr>
        <a:xfrm>
          <a:off x="11334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20</xdr:col>
      <xdr:colOff>114300</xdr:colOff>
      <xdr:row>50</xdr:row>
      <xdr:rowOff>47625</xdr:rowOff>
    </xdr:from>
    <xdr:to>
      <xdr:col>23</xdr:col>
      <xdr:colOff>619125</xdr:colOff>
      <xdr:row>62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B43D734-4024-420A-A33E-5D62444EB258}"/>
            </a:ext>
          </a:extLst>
        </xdr:cNvPr>
        <xdr:cNvSpPr txBox="1"/>
      </xdr:nvSpPr>
      <xdr:spPr>
        <a:xfrm>
          <a:off x="13782675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ED096E6-340B-4223-862B-C5C6F07F17B8}"/>
            </a:ext>
          </a:extLst>
        </xdr:cNvPr>
        <xdr:cNvSpPr txBox="1"/>
      </xdr:nvSpPr>
      <xdr:spPr>
        <a:xfrm>
          <a:off x="17868900" y="340995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75220CA-290B-4BAE-A262-AD80F292957B}"/>
            </a:ext>
          </a:extLst>
        </xdr:cNvPr>
        <xdr:cNvSpPr txBox="1"/>
      </xdr:nvSpPr>
      <xdr:spPr>
        <a:xfrm>
          <a:off x="17868900" y="800100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B119994-D06D-4FF5-B3F8-5DE1899C44BB}"/>
            </a:ext>
          </a:extLst>
        </xdr:cNvPr>
        <xdr:cNvSpPr txBox="1"/>
      </xdr:nvSpPr>
      <xdr:spPr>
        <a:xfrm>
          <a:off x="17859375" y="123920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2" name="Image 1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53688F4C-B0E2-4787-8780-163440DA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E73D008-DDFC-4E72-AB16-70D9801C8078}"/>
            </a:ext>
          </a:extLst>
        </xdr:cNvPr>
        <xdr:cNvSpPr txBox="1"/>
      </xdr:nvSpPr>
      <xdr:spPr>
        <a:xfrm>
          <a:off x="996314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7028EFE-5930-4D10-B8A0-6DB5D5DAEE85}"/>
            </a:ext>
          </a:extLst>
        </xdr:cNvPr>
        <xdr:cNvSpPr txBox="1"/>
      </xdr:nvSpPr>
      <xdr:spPr>
        <a:xfrm>
          <a:off x="998220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0DCE701-F74A-49EF-B954-0F353210ECF2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E57AD5-682D-40CB-8CE1-F7E14BEDC635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0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FBAF02A-840B-4C41-A283-C8BE6165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600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266698</xdr:colOff>
      <xdr:row>4</xdr:row>
      <xdr:rowOff>109537</xdr:rowOff>
    </xdr:from>
    <xdr:to>
      <xdr:col>23</xdr:col>
      <xdr:colOff>685799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941ECFC-B3AA-4C20-9F8E-F58FF797A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3" y="871537"/>
              <a:ext cx="5124451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590549</xdr:colOff>
      <xdr:row>23</xdr:row>
      <xdr:rowOff>4761</xdr:rowOff>
    </xdr:from>
    <xdr:to>
      <xdr:col>23</xdr:col>
      <xdr:colOff>276225</xdr:colOff>
      <xdr:row>49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78CF466F-406C-46ED-B534-7360E1E6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06524" y="4386261"/>
              <a:ext cx="2733676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09D8EDF-1016-4CF0-B4EC-285D9C78ABA9}"/>
            </a:ext>
          </a:extLst>
        </xdr:cNvPr>
        <xdr:cNvSpPr txBox="1"/>
      </xdr:nvSpPr>
      <xdr:spPr>
        <a:xfrm>
          <a:off x="12096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19</xdr:col>
      <xdr:colOff>561975</xdr:colOff>
      <xdr:row>50</xdr:row>
      <xdr:rowOff>47625</xdr:rowOff>
    </xdr:from>
    <xdr:to>
      <xdr:col>23</xdr:col>
      <xdr:colOff>304800</xdr:colOff>
      <xdr:row>62</xdr:row>
      <xdr:rowOff>123825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423153-7B60-4058-A92D-44FBDD74FB5C}"/>
            </a:ext>
          </a:extLst>
        </xdr:cNvPr>
        <xdr:cNvSpPr txBox="1"/>
      </xdr:nvSpPr>
      <xdr:spPr>
        <a:xfrm>
          <a:off x="14230350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247650</xdr:colOff>
      <xdr:row>6</xdr:row>
      <xdr:rowOff>4762</xdr:rowOff>
    </xdr:from>
    <xdr:to>
      <xdr:col>32</xdr:col>
      <xdr:colOff>19050</xdr:colOff>
      <xdr:row>16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2B8900A-3C64-4AC3-AE9D-C8CE26C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A5C393A-F760-48F8-A3E6-62E9178688CD}"/>
            </a:ext>
          </a:extLst>
        </xdr:cNvPr>
        <xdr:cNvSpPr txBox="1"/>
      </xdr:nvSpPr>
      <xdr:spPr>
        <a:xfrm>
          <a:off x="17887950" y="3028950"/>
          <a:ext cx="4305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8381ACB-9E8A-4AA1-AF7A-805B120BB7D2}"/>
            </a:ext>
          </a:extLst>
        </xdr:cNvPr>
        <xdr:cNvSpPr txBox="1"/>
      </xdr:nvSpPr>
      <xdr:spPr>
        <a:xfrm>
          <a:off x="17868900" y="7048500"/>
          <a:ext cx="4333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436F18A1-3380-4A86-AB88-8EE755825C15}"/>
            </a:ext>
          </a:extLst>
        </xdr:cNvPr>
        <xdr:cNvSpPr txBox="1"/>
      </xdr:nvSpPr>
      <xdr:spPr>
        <a:xfrm>
          <a:off x="17859375" y="114395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171450</xdr:colOff>
      <xdr:row>29</xdr:row>
      <xdr:rowOff>133350</xdr:rowOff>
    </xdr:from>
    <xdr:to>
      <xdr:col>31</xdr:col>
      <xdr:colOff>228600</xdr:colOff>
      <xdr:row>40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D78728-A9A2-9024-586E-AAC98A5B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623652</xdr:colOff>
      <xdr:row>8</xdr:row>
      <xdr:rowOff>171450</xdr:rowOff>
    </xdr:to>
    <xdr:pic>
      <xdr:nvPicPr>
        <xdr:cNvPr id="6" name="Image 5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35438B47-0244-4285-821F-5BD480D6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E947BF-8F09-4EB9-8795-BD97B70BE1C0}"/>
            </a:ext>
          </a:extLst>
        </xdr:cNvPr>
        <xdr:cNvSpPr txBox="1"/>
      </xdr:nvSpPr>
      <xdr:spPr>
        <a:xfrm>
          <a:off x="944879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457199</xdr:colOff>
      <xdr:row>3</xdr:row>
      <xdr:rowOff>180975</xdr:rowOff>
    </xdr:from>
    <xdr:to>
      <xdr:col>19</xdr:col>
      <xdr:colOff>561974</xdr:colOff>
      <xdr:row>12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E05536-69E0-4577-9137-CCD68362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21</xdr:row>
      <xdr:rowOff>176212</xdr:rowOff>
    </xdr:from>
    <xdr:to>
      <xdr:col>19</xdr:col>
      <xdr:colOff>647700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52110E-12FA-4075-B7B5-863A3C48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481012</xdr:colOff>
      <xdr:row>34</xdr:row>
      <xdr:rowOff>85725</xdr:rowOff>
    </xdr:from>
    <xdr:to>
      <xdr:col>19</xdr:col>
      <xdr:colOff>628650</xdr:colOff>
      <xdr:row>42</xdr:row>
      <xdr:rowOff>128587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752CC85-318E-4E76-A709-04B33866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461962</xdr:colOff>
      <xdr:row>47</xdr:row>
      <xdr:rowOff>19049</xdr:rowOff>
    </xdr:from>
    <xdr:to>
      <xdr:col>19</xdr:col>
      <xdr:colOff>619125</xdr:colOff>
      <xdr:row>59</xdr:row>
      <xdr:rowOff>104774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978742-E41F-43B9-9D1F-6AEFAC61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6D3BEDD3-DEC1-4837-A297-DC70E9A3A518}"/>
            </a:ext>
          </a:extLst>
        </xdr:cNvPr>
        <xdr:cNvSpPr txBox="1"/>
      </xdr:nvSpPr>
      <xdr:spPr>
        <a:xfrm>
          <a:off x="927735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5E0919E-42E1-42C4-9A0E-B314AE6BED2C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F43C08C-F286-4F32-A1CE-4CE8F099D121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0670949073" createdVersion="6" refreshedVersion="6" minRefreshableVersion="3" recordCount="152" xr:uid="{1096F353-864A-4508-947A-2FCCB4E39046}">
  <cacheSource type="worksheet">
    <worksheetSource ref="F1:F1048576" sheet="Iris_correction"/>
  </cacheSource>
  <cacheFields count="1"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3636111108" createdVersion="6" refreshedVersion="6" minRefreshableVersion="3" recordCount="152" xr:uid="{3B59BD8B-FE4D-4C6F-91DE-39C4C1148AA2}">
  <cacheSource type="worksheet">
    <worksheetSource ref="B1:F1048576" sheet="Iris_correction"/>
  </cacheSource>
  <cacheFields count="5">
    <cacheField name="Sepal_Length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startNum="4.3" endNum="7.9"/>
        <groupItems count="6">
          <s v="(vide)"/>
          <s v="4,3-5,3"/>
          <s v="5,3-6,3"/>
          <s v="6,3-7,3"/>
          <s v="7,3-8,3"/>
          <s v="&gt;8,3"/>
        </groupItems>
      </fieldGroup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9534375" createdVersion="6" refreshedVersion="6" minRefreshableVersion="3" recordCount="1315" xr:uid="{2038A7C4-EF52-42C8-A1DA-7F34CD09618E}">
  <cacheSource type="worksheet">
    <worksheetSource ref="B1:F1048576" sheet="Titanic_correction"/>
  </cacheSource>
  <cacheFields count="5">
    <cacheField name="Name" numFmtId="0">
      <sharedItems containsBlank="1"/>
    </cacheField>
    <cacheField name="PClass" numFmtId="0">
      <sharedItems containsBlank="1" count="4">
        <s v="3rd"/>
        <s v="2nd"/>
        <s v="1st"/>
        <m/>
      </sharedItems>
    </cacheField>
    <cacheField name="Age" numFmtId="2">
      <sharedItems containsString="0" containsBlank="1" containsNumber="1" minValue="0.17" maxValue="71" count="76">
        <n v="0.17"/>
        <n v="0.33"/>
        <n v="0.8"/>
        <n v="0.83"/>
        <n v="0.92"/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9"/>
        <n v="70"/>
        <n v="71"/>
        <m/>
      </sharedItems>
      <fieldGroup base="2">
        <rangePr startNum="0.17" endNum="71" groupInterval="20"/>
        <groupItems count="6">
          <s v="(vide)"/>
          <s v="0,17-20,17"/>
          <s v="20,17-40,17"/>
          <s v="40,17-60,17"/>
          <s v="60,17-80,17"/>
          <s v="&gt;80,17"/>
        </groupItems>
      </fieldGroup>
    </cacheField>
    <cacheField name="Sex" numFmtId="0">
      <sharedItems containsBlank="1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  <r>
    <x v="35"/>
    <m/>
    <m/>
    <m/>
    <x v="3"/>
  </r>
  <r>
    <x v="35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Dean, Miss Elizabeth Gladys (Millvena)"/>
    <x v="0"/>
    <x v="0"/>
    <s v="female"/>
    <x v="0"/>
  </r>
  <r>
    <s v="Danbom, Master Gilbert Sigvard Emanuel"/>
    <x v="0"/>
    <x v="1"/>
    <s v="male"/>
    <x v="1"/>
  </r>
  <r>
    <s v="Richards, Master George Sidney"/>
    <x v="1"/>
    <x v="2"/>
    <s v="male"/>
    <x v="0"/>
  </r>
  <r>
    <s v="Caldwell, Master Alden Gates"/>
    <x v="1"/>
    <x v="3"/>
    <s v="male"/>
    <x v="0"/>
  </r>
  <r>
    <s v="Aks, Master Philip"/>
    <x v="0"/>
    <x v="3"/>
    <s v="male"/>
    <x v="0"/>
  </r>
  <r>
    <s v="Allison, Master Hudson Trevor"/>
    <x v="2"/>
    <x v="4"/>
    <s v="male"/>
    <x v="0"/>
  </r>
  <r>
    <s v="Becker, Master Richard F"/>
    <x v="1"/>
    <x v="5"/>
    <s v="male"/>
    <x v="0"/>
  </r>
  <r>
    <s v="Hamalainen, Master Viljo"/>
    <x v="1"/>
    <x v="5"/>
    <s v="male"/>
    <x v="0"/>
  </r>
  <r>
    <s v="LaRoche, Miss Louise"/>
    <x v="1"/>
    <x v="5"/>
    <s v="female"/>
    <x v="0"/>
  </r>
  <r>
    <s v="Dean, Master Bertram Vere"/>
    <x v="0"/>
    <x v="5"/>
    <s v="male"/>
    <x v="0"/>
  </r>
  <r>
    <s v="Johnson, Miss Eleanor Ileen"/>
    <x v="0"/>
    <x v="5"/>
    <s v="female"/>
    <x v="0"/>
  </r>
  <r>
    <s v="Klasen, Miss Gertrud Emilia"/>
    <x v="0"/>
    <x v="6"/>
    <s v="female"/>
    <x v="1"/>
  </r>
  <r>
    <s v="Sandstrom, Miss Beatrice Irene"/>
    <x v="0"/>
    <x v="6"/>
    <s v="female"/>
    <x v="1"/>
  </r>
  <r>
    <s v="Allison, Miss Helen Loraine"/>
    <x v="2"/>
    <x v="7"/>
    <s v="female"/>
    <x v="1"/>
  </r>
  <r>
    <s v="Mallet, Master Andre"/>
    <x v="1"/>
    <x v="7"/>
    <s v="male"/>
    <x v="0"/>
  </r>
  <r>
    <s v="Navratil, Master Edmond Roger"/>
    <x v="1"/>
    <x v="7"/>
    <s v="male"/>
    <x v="0"/>
  </r>
  <r>
    <s v="Quick, Miss Phyllis May"/>
    <x v="1"/>
    <x v="7"/>
    <s v="female"/>
    <x v="0"/>
  </r>
  <r>
    <s v="Wells, Master Ralph Lester"/>
    <x v="1"/>
    <x v="7"/>
    <s v="male"/>
    <x v="0"/>
  </r>
  <r>
    <s v="Andersson, Miss Ellis Anna Maria"/>
    <x v="0"/>
    <x v="7"/>
    <s v="female"/>
    <x v="1"/>
  </r>
  <r>
    <s v="Hirvonen, Miss Hildur E"/>
    <x v="0"/>
    <x v="7"/>
    <s v="female"/>
    <x v="1"/>
  </r>
  <r>
    <s v="LaRoche, Miss Simonne"/>
    <x v="1"/>
    <x v="8"/>
    <s v="female"/>
    <x v="0"/>
  </r>
  <r>
    <s v="Navratil, Master Michel M"/>
    <x v="1"/>
    <x v="8"/>
    <s v="male"/>
    <x v="0"/>
  </r>
  <r>
    <s v="Richards, Master William Rowe"/>
    <x v="1"/>
    <x v="8"/>
    <s v="male"/>
    <x v="0"/>
  </r>
  <r>
    <s v="Aspland, Master Edvin Rojj Felix"/>
    <x v="0"/>
    <x v="8"/>
    <s v="male"/>
    <x v="0"/>
  </r>
  <r>
    <s v="Baclini, Miss Eugenie"/>
    <x v="0"/>
    <x v="8"/>
    <s v="female"/>
    <x v="0"/>
  </r>
  <r>
    <s v="Coutts, Master Neville"/>
    <x v="0"/>
    <x v="8"/>
    <s v="male"/>
    <x v="0"/>
  </r>
  <r>
    <s v="Dodge, Master Washington"/>
    <x v="2"/>
    <x v="9"/>
    <s v="male"/>
    <x v="0"/>
  </r>
  <r>
    <s v="Becker, Miss Marion Louise"/>
    <x v="1"/>
    <x v="9"/>
    <s v="female"/>
    <x v="0"/>
  </r>
  <r>
    <s v="Wells, Miss Joan"/>
    <x v="1"/>
    <x v="9"/>
    <s v="female"/>
    <x v="0"/>
  </r>
  <r>
    <s v="Andersson, Master Sigvard Harald Elias"/>
    <x v="0"/>
    <x v="9"/>
    <s v="male"/>
    <x v="1"/>
  </r>
  <r>
    <s v="Johnson, Master Harold Theodor"/>
    <x v="0"/>
    <x v="9"/>
    <s v="male"/>
    <x v="0"/>
  </r>
  <r>
    <s v="Karun, Miss Anna Mary"/>
    <x v="0"/>
    <x v="9"/>
    <s v="female"/>
    <x v="0"/>
  </r>
  <r>
    <s v="Kink, Miss Louise Gretchen"/>
    <x v="0"/>
    <x v="9"/>
    <s v="female"/>
    <x v="0"/>
  </r>
  <r>
    <s v="Asplund, Master Carl Edgar"/>
    <x v="0"/>
    <x v="10"/>
    <s v="male"/>
    <x v="1"/>
  </r>
  <r>
    <s v="Asplund, Miss Lillian Gertrud"/>
    <x v="0"/>
    <x v="10"/>
    <s v="female"/>
    <x v="0"/>
  </r>
  <r>
    <s v="Emanuel, Miss Virginia Ethel"/>
    <x v="0"/>
    <x v="10"/>
    <s v="female"/>
    <x v="0"/>
  </r>
  <r>
    <s v="Spedden, Master Robert Douglas"/>
    <x v="2"/>
    <x v="11"/>
    <s v="male"/>
    <x v="0"/>
  </r>
  <r>
    <s v="Harper, Miss Nina"/>
    <x v="1"/>
    <x v="11"/>
    <s v="female"/>
    <x v="0"/>
  </r>
  <r>
    <s v="Andersson, Miss Ebba Iris"/>
    <x v="0"/>
    <x v="11"/>
    <s v="female"/>
    <x v="1"/>
  </r>
  <r>
    <s v="Boulos, Master Akar"/>
    <x v="0"/>
    <x v="11"/>
    <s v="male"/>
    <x v="1"/>
  </r>
  <r>
    <s v="Goodwin, Master Sidney L"/>
    <x v="0"/>
    <x v="11"/>
    <s v="male"/>
    <x v="1"/>
  </r>
  <r>
    <s v="Hart, Miss Eva Miriam"/>
    <x v="1"/>
    <x v="12"/>
    <s v="female"/>
    <x v="0"/>
  </r>
  <r>
    <s v="Collyer, Miss Marjorie"/>
    <x v="1"/>
    <x v="13"/>
    <s v="female"/>
    <x v="0"/>
  </r>
  <r>
    <s v="Davis, Master John Morgan"/>
    <x v="1"/>
    <x v="13"/>
    <s v="male"/>
    <x v="0"/>
  </r>
  <r>
    <s v="Drew, Master Marshall Brines"/>
    <x v="1"/>
    <x v="13"/>
    <s v="male"/>
    <x v="0"/>
  </r>
  <r>
    <s v="Quick, Miss Winifred Vera"/>
    <x v="1"/>
    <x v="13"/>
    <s v="female"/>
    <x v="0"/>
  </r>
  <r>
    <s v="Andersson, Miss Ingeborg Constancia"/>
    <x v="0"/>
    <x v="14"/>
    <s v="female"/>
    <x v="1"/>
  </r>
  <r>
    <s v="Asplund, Master Clarence Gustaf Hugo"/>
    <x v="0"/>
    <x v="14"/>
    <s v="male"/>
    <x v="1"/>
  </r>
  <r>
    <s v="Boulos, Miss Laura"/>
    <x v="0"/>
    <x v="14"/>
    <s v="female"/>
    <x v="1"/>
  </r>
  <r>
    <s v="Coutts, Master William Leslie"/>
    <x v="0"/>
    <x v="14"/>
    <s v="male"/>
    <x v="0"/>
  </r>
  <r>
    <s v="Ford, Miss Maggie"/>
    <x v="0"/>
    <x v="14"/>
    <s v="female"/>
    <x v="1"/>
  </r>
  <r>
    <s v="Goldsmith, Master Frank John William"/>
    <x v="0"/>
    <x v="14"/>
    <s v="male"/>
    <x v="0"/>
  </r>
  <r>
    <s v="Goodwin, Master Harold V"/>
    <x v="0"/>
    <x v="14"/>
    <s v="male"/>
    <x v="1"/>
  </r>
  <r>
    <s v="Goodwin, Miss Jessie A"/>
    <x v="0"/>
    <x v="15"/>
    <s v="female"/>
    <x v="1"/>
  </r>
  <r>
    <s v="Van Impe, Miss Catharine"/>
    <x v="0"/>
    <x v="15"/>
    <s v="female"/>
    <x v="1"/>
  </r>
  <r>
    <s v="Carter, Master William T II"/>
    <x v="2"/>
    <x v="16"/>
    <s v="male"/>
    <x v="0"/>
  </r>
  <r>
    <s v="Andersson, Miss Sigrid Elizabeth"/>
    <x v="0"/>
    <x v="16"/>
    <s v="female"/>
    <x v="1"/>
  </r>
  <r>
    <s v="Goodwin, Master William F"/>
    <x v="0"/>
    <x v="16"/>
    <s v="male"/>
    <x v="1"/>
  </r>
  <r>
    <s v="Becker, Miss Ruth Elizabeth"/>
    <x v="1"/>
    <x v="17"/>
    <s v="female"/>
    <x v="0"/>
  </r>
  <r>
    <s v="Watt, Miss Bertha"/>
    <x v="1"/>
    <x v="17"/>
    <s v="female"/>
    <x v="0"/>
  </r>
  <r>
    <s v="Ryerson, Master John Borie"/>
    <x v="2"/>
    <x v="18"/>
    <s v="male"/>
    <x v="0"/>
  </r>
  <r>
    <s v="Mellenger, Miss Madeleine Violet"/>
    <x v="1"/>
    <x v="18"/>
    <s v="female"/>
    <x v="0"/>
  </r>
  <r>
    <s v="Abbott, Master Eugene Joseph"/>
    <x v="0"/>
    <x v="18"/>
    <s v="male"/>
    <x v="1"/>
  </r>
  <r>
    <s v="Asplund, Master Filip Oscar"/>
    <x v="0"/>
    <x v="18"/>
    <s v="male"/>
    <x v="1"/>
  </r>
  <r>
    <s v="Carter, Miss Lucile Polk"/>
    <x v="2"/>
    <x v="19"/>
    <s v="female"/>
    <x v="0"/>
  </r>
  <r>
    <s v="Sweet, Mr George"/>
    <x v="1"/>
    <x v="19"/>
    <s v="male"/>
    <x v="1"/>
  </r>
  <r>
    <s v="Goodwin, Mr Charles E"/>
    <x v="0"/>
    <x v="19"/>
    <s v="male"/>
    <x v="1"/>
  </r>
  <r>
    <s v="Vestrom, Miss Hulda Amanda Adolfina"/>
    <x v="0"/>
    <x v="19"/>
    <s v="female"/>
    <x v="1"/>
  </r>
  <r>
    <s v="Madill, Miss Georgette Alexandra"/>
    <x v="2"/>
    <x v="20"/>
    <s v="female"/>
    <x v="0"/>
  </r>
  <r>
    <s v="Brown, Miss Edith E"/>
    <x v="1"/>
    <x v="20"/>
    <s v="female"/>
    <x v="0"/>
  </r>
  <r>
    <s v="Banoura, Miss Ayout"/>
    <x v="0"/>
    <x v="20"/>
    <s v="female"/>
    <x v="0"/>
  </r>
  <r>
    <s v="Van der Planke, Mr Leon"/>
    <x v="0"/>
    <x v="20"/>
    <s v="male"/>
    <x v="1"/>
  </r>
  <r>
    <s v="Yasbeck, Mrs Antoni"/>
    <x v="0"/>
    <x v="20"/>
    <s v="female"/>
    <x v="0"/>
  </r>
  <r>
    <s v="Hippach, Miss Jean Gertrude"/>
    <x v="2"/>
    <x v="21"/>
    <s v="female"/>
    <x v="0"/>
  </r>
  <r>
    <s v="Lines, Miss Mary Conover"/>
    <x v="2"/>
    <x v="21"/>
    <s v="female"/>
    <x v="0"/>
  </r>
  <r>
    <s v="Gaskell, Mr Alfred"/>
    <x v="1"/>
    <x v="21"/>
    <s v="male"/>
    <x v="1"/>
  </r>
  <r>
    <s v="Abbott, Mr Rossmore Edward"/>
    <x v="0"/>
    <x v="21"/>
    <s v="male"/>
    <x v="1"/>
  </r>
  <r>
    <s v="Abelseth, Miss Anna Karen"/>
    <x v="0"/>
    <x v="21"/>
    <s v="female"/>
    <x v="0"/>
  </r>
  <r>
    <s v="Carr, Miss Helen"/>
    <x v="0"/>
    <x v="21"/>
    <s v="female"/>
    <x v="0"/>
  </r>
  <r>
    <s v="Eklund, Mr Hans Linus"/>
    <x v="0"/>
    <x v="21"/>
    <s v="male"/>
    <x v="1"/>
  </r>
  <r>
    <s v="Ford, Mr Neil Watson"/>
    <x v="0"/>
    <x v="21"/>
    <s v="male"/>
    <x v="1"/>
  </r>
  <r>
    <s v="Gilnagh, Miss Katie"/>
    <x v="0"/>
    <x v="21"/>
    <s v="female"/>
    <x v="0"/>
  </r>
  <r>
    <s v="Goodwin, Miss Lillian A"/>
    <x v="0"/>
    <x v="21"/>
    <s v="female"/>
    <x v="1"/>
  </r>
  <r>
    <s v="Dick, Mrs Albert Adrian Vera Gillespie"/>
    <x v="2"/>
    <x v="22"/>
    <s v="female"/>
    <x v="0"/>
  </r>
  <r>
    <s v="Penasco, Mrs Victor de Satode (Josefa de Soto)"/>
    <x v="2"/>
    <x v="22"/>
    <s v="female"/>
    <x v="0"/>
  </r>
  <r>
    <s v="Thayer, Mr John Borland, jr"/>
    <x v="2"/>
    <x v="22"/>
    <s v="male"/>
    <x v="0"/>
  </r>
  <r>
    <s v="Ilett, Miss Bertha"/>
    <x v="1"/>
    <x v="22"/>
    <s v="female"/>
    <x v="0"/>
  </r>
  <r>
    <s v="Allum, Mr Owen George"/>
    <x v="0"/>
    <x v="22"/>
    <s v="male"/>
    <x v="1"/>
  </r>
  <r>
    <s v="Andersson, Miss Erna"/>
    <x v="0"/>
    <x v="22"/>
    <s v="female"/>
    <x v="0"/>
  </r>
  <r>
    <s v="Attalah, Miss Malaka"/>
    <x v="0"/>
    <x v="22"/>
    <s v="female"/>
    <x v="1"/>
  </r>
  <r>
    <s v="Calic, Mr Peter"/>
    <x v="0"/>
    <x v="22"/>
    <s v="male"/>
    <x v="1"/>
  </r>
  <r>
    <s v="Cribb, Miss Laura Alice"/>
    <x v="0"/>
    <x v="22"/>
    <s v="female"/>
    <x v="0"/>
  </r>
  <r>
    <s v="Davies, Mr Joseph"/>
    <x v="0"/>
    <x v="22"/>
    <s v="male"/>
    <x v="1"/>
  </r>
  <r>
    <s v="Hagardon, Miss Kate"/>
    <x v="0"/>
    <x v="22"/>
    <s v="female"/>
    <x v="1"/>
  </r>
  <r>
    <s v="Jensen, Mr Svend Lauritz"/>
    <x v="0"/>
    <x v="22"/>
    <s v="male"/>
    <x v="1"/>
  </r>
  <r>
    <s v="Kallio, Mr Nikolai Erland"/>
    <x v="0"/>
    <x v="22"/>
    <s v="male"/>
    <x v="1"/>
  </r>
  <r>
    <s v="Penasco, Mr Victor de Satode"/>
    <x v="2"/>
    <x v="23"/>
    <s v="male"/>
    <x v="1"/>
  </r>
  <r>
    <s v="Ryerson, Miss Emily Borie"/>
    <x v="2"/>
    <x v="23"/>
    <s v="female"/>
    <x v="0"/>
  </r>
  <r>
    <s v="Smith, Mrs Lucien Philip (Mary Eloise Hughes"/>
    <x v="2"/>
    <x v="23"/>
    <s v="female"/>
    <x v="0"/>
  </r>
  <r>
    <s v="Taussig, Miss Ruth"/>
    <x v="2"/>
    <x v="23"/>
    <s v="female"/>
    <x v="0"/>
  </r>
  <r>
    <s v="Andrew, Mr Edgar Samuel"/>
    <x v="1"/>
    <x v="23"/>
    <s v="male"/>
    <x v="1"/>
  </r>
  <r>
    <s v="Bailey, Mr Percy Andrew"/>
    <x v="1"/>
    <x v="23"/>
    <s v="male"/>
    <x v="1"/>
  </r>
  <r>
    <s v="Deacon, Mr Percy"/>
    <x v="1"/>
    <x v="23"/>
    <s v="male"/>
    <x v="1"/>
  </r>
  <r>
    <s v="Dibden, Mr William"/>
    <x v="1"/>
    <x v="23"/>
    <s v="male"/>
    <x v="1"/>
  </r>
  <r>
    <s v="Doling, Miss Elsie"/>
    <x v="1"/>
    <x v="23"/>
    <s v="female"/>
    <x v="0"/>
  </r>
  <r>
    <s v="Hiltunen, Miss Marta"/>
    <x v="1"/>
    <x v="23"/>
    <s v="female"/>
    <x v="1"/>
  </r>
  <r>
    <s v="Nasser (Nasrallah), Mrs Nicholas"/>
    <x v="1"/>
    <x v="23"/>
    <s v="female"/>
    <x v="0"/>
  </r>
  <r>
    <s v="Silven, Miss Lyyli"/>
    <x v="1"/>
    <x v="23"/>
    <s v="female"/>
    <x v="0"/>
  </r>
  <r>
    <s v="Swane, Mr George"/>
    <x v="1"/>
    <x v="23"/>
    <s v="male"/>
    <x v="1"/>
  </r>
  <r>
    <s v="Abraham, Mrs Joseph (Sophie Easu)"/>
    <x v="0"/>
    <x v="23"/>
    <s v="female"/>
    <x v="0"/>
  </r>
  <r>
    <s v="Aks, Mrs Sam (Leah Rosen)"/>
    <x v="0"/>
    <x v="23"/>
    <s v="female"/>
    <x v="0"/>
  </r>
  <r>
    <s v="Arnold, Mrs Josef (Josephine Frank)"/>
    <x v="0"/>
    <x v="23"/>
    <s v="female"/>
    <x v="1"/>
  </r>
  <r>
    <s v="Badman, Miss Emily Louisa"/>
    <x v="0"/>
    <x v="23"/>
    <s v="female"/>
    <x v="0"/>
  </r>
  <r>
    <s v="Barbara, Miss Saude"/>
    <x v="0"/>
    <x v="23"/>
    <s v="female"/>
    <x v="1"/>
  </r>
  <r>
    <s v="Bjorklund, Ernst Herbert"/>
    <x v="0"/>
    <x v="23"/>
    <s v="male"/>
    <x v="1"/>
  </r>
  <r>
    <s v="Bradley, Miss Bridget Delia"/>
    <x v="0"/>
    <x v="23"/>
    <s v="female"/>
    <x v="0"/>
  </r>
  <r>
    <s v="Burns, Miss Mary Delia"/>
    <x v="0"/>
    <x v="23"/>
    <s v="female"/>
    <x v="1"/>
  </r>
  <r>
    <s v="Cacic, Mr Grego"/>
    <x v="0"/>
    <x v="23"/>
    <s v="male"/>
    <x v="1"/>
  </r>
  <r>
    <s v="Chronopoulos, Mr Demetrios"/>
    <x v="0"/>
    <x v="23"/>
    <s v="male"/>
    <x v="1"/>
  </r>
  <r>
    <s v="Edvardsson, Mr Gustaf Hjalmar"/>
    <x v="0"/>
    <x v="23"/>
    <s v="male"/>
    <x v="1"/>
  </r>
  <r>
    <s v="Ford, Mr Edward Watson"/>
    <x v="0"/>
    <x v="23"/>
    <s v="male"/>
    <x v="1"/>
  </r>
  <r>
    <s v="Hegarty, Miss Nora"/>
    <x v="0"/>
    <x v="23"/>
    <s v="female"/>
    <x v="1"/>
  </r>
  <r>
    <s v="Klasen, Mr Klas Albin"/>
    <x v="0"/>
    <x v="23"/>
    <s v="male"/>
    <x v="1"/>
  </r>
  <r>
    <s v="Turja, Miss Anna Sofia"/>
    <x v="0"/>
    <x v="23"/>
    <s v="female"/>
    <x v="0"/>
  </r>
  <r>
    <s v="Van der Planke, Miss Augusta"/>
    <x v="0"/>
    <x v="23"/>
    <s v="female"/>
    <x v="1"/>
  </r>
  <r>
    <s v="Wiklund, Mr Jacob Alfred"/>
    <x v="0"/>
    <x v="23"/>
    <s v="male"/>
    <x v="1"/>
  </r>
  <r>
    <s v="Astor, Mrs John Jacob (Madeleine Talmadge Force)"/>
    <x v="2"/>
    <x v="24"/>
    <s v="female"/>
    <x v="0"/>
  </r>
  <r>
    <s v="Bishop, Mrs Dickinson H (Helen Walton)"/>
    <x v="2"/>
    <x v="24"/>
    <s v="female"/>
    <x v="0"/>
  </r>
  <r>
    <s v="Fortune, Mr Charles Alexander"/>
    <x v="2"/>
    <x v="24"/>
    <s v="male"/>
    <x v="1"/>
  </r>
  <r>
    <s v="Graham, Miss Margaret Edith"/>
    <x v="2"/>
    <x v="24"/>
    <s v="female"/>
    <x v="0"/>
  </r>
  <r>
    <s v="Newsom, Miss Helen Monypeny"/>
    <x v="2"/>
    <x v="24"/>
    <s v="female"/>
    <x v="0"/>
  </r>
  <r>
    <s v="Beane, Mrs Edward (Ethel Clarke)"/>
    <x v="1"/>
    <x v="24"/>
    <s v="female"/>
    <x v="0"/>
  </r>
  <r>
    <s v="Bentham, Miss Lilian W"/>
    <x v="1"/>
    <x v="24"/>
    <s v="female"/>
    <x v="0"/>
  </r>
  <r>
    <s v="Carbines, Mr William"/>
    <x v="1"/>
    <x v="24"/>
    <s v="male"/>
    <x v="1"/>
  </r>
  <r>
    <s v="Fahlstrom, Mr Arne Jonas"/>
    <x v="1"/>
    <x v="24"/>
    <s v="male"/>
    <x v="1"/>
  </r>
  <r>
    <s v="Marshall, Mrs Kate Louise Phillips"/>
    <x v="1"/>
    <x v="24"/>
    <s v="female"/>
    <x v="0"/>
  </r>
  <r>
    <s v="Mellor, Mr William John"/>
    <x v="1"/>
    <x v="24"/>
    <s v="male"/>
    <x v="0"/>
  </r>
  <r>
    <s v="Nicholls, Mr Joseph Charles"/>
    <x v="1"/>
    <x v="24"/>
    <s v="male"/>
    <x v="1"/>
  </r>
  <r>
    <s v="Beavan, Mr William Thomas"/>
    <x v="0"/>
    <x v="24"/>
    <s v="male"/>
    <x v="1"/>
  </r>
  <r>
    <s v="Burke, Mr Jeremiah"/>
    <x v="0"/>
    <x v="24"/>
    <s v="male"/>
    <x v="1"/>
  </r>
  <r>
    <s v="Cohen, Mr Gurshon (Gus)"/>
    <x v="0"/>
    <x v="24"/>
    <s v="male"/>
    <x v="0"/>
  </r>
  <r>
    <s v="Cor, Mr Ludovik"/>
    <x v="0"/>
    <x v="24"/>
    <s v="male"/>
    <x v="1"/>
  </r>
  <r>
    <s v="Crease, Mr Ernest James"/>
    <x v="0"/>
    <x v="24"/>
    <s v="male"/>
    <x v="1"/>
  </r>
  <r>
    <s v="Dakic, Mr Branko"/>
    <x v="0"/>
    <x v="24"/>
    <s v="male"/>
    <x v="1"/>
  </r>
  <r>
    <s v="Devaney, Miss Margaret"/>
    <x v="0"/>
    <x v="24"/>
    <s v="female"/>
    <x v="0"/>
  </r>
  <r>
    <s v="Dorkings, Mr Edward Arthur"/>
    <x v="0"/>
    <x v="24"/>
    <s v="male"/>
    <x v="0"/>
  </r>
  <r>
    <s v="Gustafsson, Mr Karl Gideon"/>
    <x v="0"/>
    <x v="24"/>
    <s v="male"/>
    <x v="1"/>
  </r>
  <r>
    <s v="Jensen, Miss Carla Christine"/>
    <x v="0"/>
    <x v="24"/>
    <s v="female"/>
    <x v="0"/>
  </r>
  <r>
    <s v="Johnson, Mr William Cahoone Jr"/>
    <x v="0"/>
    <x v="24"/>
    <s v="male"/>
    <x v="1"/>
  </r>
  <r>
    <s v="Willard, Miss Constance"/>
    <x v="2"/>
    <x v="25"/>
    <s v="female"/>
    <x v="0"/>
  </r>
  <r>
    <s v="Bryhl, Miss Dagmar"/>
    <x v="1"/>
    <x v="25"/>
    <s v="female"/>
    <x v="0"/>
  </r>
  <r>
    <s v="Cotterill, Mr Harry"/>
    <x v="1"/>
    <x v="25"/>
    <s v="male"/>
    <x v="1"/>
  </r>
  <r>
    <s v="Maybery, Mr Frank H"/>
    <x v="1"/>
    <x v="25"/>
    <s v="male"/>
    <x v="1"/>
  </r>
  <r>
    <s v="Nourney, Mr Alfred (aka Baron von Drachstedt)"/>
    <x v="1"/>
    <x v="25"/>
    <s v="male"/>
    <x v="0"/>
  </r>
  <r>
    <s v="Pengelly, Mr Frederick"/>
    <x v="1"/>
    <x v="25"/>
    <s v="male"/>
    <x v="1"/>
  </r>
  <r>
    <s v="Sincock, Miss Maude"/>
    <x v="1"/>
    <x v="25"/>
    <s v="female"/>
    <x v="0"/>
  </r>
  <r>
    <s v="Abrahamsson, Mr August"/>
    <x v="0"/>
    <x v="25"/>
    <s v="male"/>
    <x v="0"/>
  </r>
  <r>
    <s v="Alhomaki, Mr Ilmari Rudolf"/>
    <x v="0"/>
    <x v="25"/>
    <s v="male"/>
    <x v="1"/>
  </r>
  <r>
    <s v="Andersen, Mr Thor Olsvigen"/>
    <x v="0"/>
    <x v="25"/>
    <s v="male"/>
    <x v="1"/>
  </r>
  <r>
    <s v="Andreasson, Mr Paul Edvin"/>
    <x v="0"/>
    <x v="25"/>
    <s v="male"/>
    <x v="1"/>
  </r>
  <r>
    <s v="Baccos, Mr Rafoul"/>
    <x v="0"/>
    <x v="25"/>
    <s v="male"/>
    <x v="1"/>
  </r>
  <r>
    <s v="Betros, Mr Tannous"/>
    <x v="0"/>
    <x v="25"/>
    <s v="male"/>
    <x v="1"/>
  </r>
  <r>
    <s v="Braf, Miss Elin Ester Maria"/>
    <x v="0"/>
    <x v="25"/>
    <s v="female"/>
    <x v="1"/>
  </r>
  <r>
    <s v="Buckley, Miss Katherine"/>
    <x v="0"/>
    <x v="25"/>
    <s v="female"/>
    <x v="1"/>
  </r>
  <r>
    <s v="Coelho, Mr Domingos Fernandes"/>
    <x v="0"/>
    <x v="25"/>
    <s v="male"/>
    <x v="1"/>
  </r>
  <r>
    <s v="Gustafsson, Mr Alfred Ossian"/>
    <x v="0"/>
    <x v="25"/>
    <s v="male"/>
    <x v="1"/>
  </r>
  <r>
    <s v="Hampe, Mr Leon"/>
    <x v="0"/>
    <x v="25"/>
    <s v="male"/>
    <x v="1"/>
  </r>
  <r>
    <s v="Jensen, Mr Hans Peder"/>
    <x v="0"/>
    <x v="25"/>
    <s v="male"/>
    <x v="1"/>
  </r>
  <r>
    <s v="Jussila, Miss Katriina"/>
    <x v="0"/>
    <x v="25"/>
    <s v="female"/>
    <x v="1"/>
  </r>
  <r>
    <s v="Keane, Mr Andrew"/>
    <x v="0"/>
    <x v="25"/>
    <s v="male"/>
    <x v="1"/>
  </r>
  <r>
    <s v="Lane, Mr Patrick"/>
    <x v="0"/>
    <x v="25"/>
    <s v="male"/>
    <x v="1"/>
  </r>
  <r>
    <s v="Lindqvist, Eino William"/>
    <x v="0"/>
    <x v="25"/>
    <s v="male"/>
    <x v="0"/>
  </r>
  <r>
    <s v="Harder, Mrs George Achilles (Dorothy Annan)"/>
    <x v="2"/>
    <x v="26"/>
    <s v="female"/>
    <x v="0"/>
  </r>
  <r>
    <s v="Longley, Miss Gretchen Fiske"/>
    <x v="2"/>
    <x v="26"/>
    <s v="female"/>
    <x v="0"/>
  </r>
  <r>
    <s v="Ryerson, Miss Susan (Suzette) Parker"/>
    <x v="2"/>
    <x v="26"/>
    <s v="female"/>
    <x v="0"/>
  </r>
  <r>
    <s v="White, Mr Richard Frasar"/>
    <x v="2"/>
    <x v="26"/>
    <s v="male"/>
    <x v="1"/>
  </r>
  <r>
    <s v="Williams, Mr Richard Norris II"/>
    <x v="2"/>
    <x v="26"/>
    <s v="male"/>
    <x v="0"/>
  </r>
  <r>
    <s v="Davies, Mr Charles Henry"/>
    <x v="1"/>
    <x v="26"/>
    <s v="male"/>
    <x v="1"/>
  </r>
  <r>
    <s v="Enander, Mr Ingvar"/>
    <x v="1"/>
    <x v="26"/>
    <s v="male"/>
    <x v="1"/>
  </r>
  <r>
    <s v="Giles, Mr Frederick"/>
    <x v="1"/>
    <x v="26"/>
    <s v="male"/>
    <x v="1"/>
  </r>
  <r>
    <s v="Hickman, Mr Stanley George"/>
    <x v="1"/>
    <x v="26"/>
    <s v="male"/>
    <x v="1"/>
  </r>
  <r>
    <s v="Hocking, Miss Ellen (Nellie)"/>
    <x v="1"/>
    <x v="26"/>
    <s v="female"/>
    <x v="0"/>
  </r>
  <r>
    <s v="Hood, Mr Ambrose, Jr"/>
    <x v="1"/>
    <x v="26"/>
    <s v="male"/>
    <x v="1"/>
  </r>
  <r>
    <s v="Phillips, Mr Robert"/>
    <x v="1"/>
    <x v="26"/>
    <s v="male"/>
    <x v="1"/>
  </r>
  <r>
    <s v="Rugg, Miss Emily"/>
    <x v="1"/>
    <x v="26"/>
    <s v="female"/>
    <x v="0"/>
  </r>
  <r>
    <s v="Birkeland, Mr Hans"/>
    <x v="0"/>
    <x v="26"/>
    <s v="male"/>
    <x v="1"/>
  </r>
  <r>
    <s v="Buckley, Mr Daniel"/>
    <x v="0"/>
    <x v="26"/>
    <s v="male"/>
    <x v="0"/>
  </r>
  <r>
    <s v="Canavan, Miss Mary"/>
    <x v="0"/>
    <x v="26"/>
    <s v="female"/>
    <x v="1"/>
  </r>
  <r>
    <s v="Canavan, Mr Patrick"/>
    <x v="0"/>
    <x v="26"/>
    <s v="male"/>
    <x v="1"/>
  </r>
  <r>
    <s v="Cann, Mr Ernest"/>
    <x v="0"/>
    <x v="26"/>
    <s v="male"/>
    <x v="1"/>
  </r>
  <r>
    <s v="Chartens, Mr David"/>
    <x v="0"/>
    <x v="26"/>
    <s v="male"/>
    <x v="1"/>
  </r>
  <r>
    <s v="Davies, Mr John"/>
    <x v="0"/>
    <x v="26"/>
    <s v="male"/>
    <x v="1"/>
  </r>
  <r>
    <s v="Ford, Miss Doolina Margaret"/>
    <x v="0"/>
    <x v="26"/>
    <s v="female"/>
    <x v="1"/>
  </r>
  <r>
    <s v="Hansen, Mr Henry Damsgaard"/>
    <x v="0"/>
    <x v="26"/>
    <s v="male"/>
    <x v="1"/>
  </r>
  <r>
    <s v="Jussila, Miss Aina Maria"/>
    <x v="0"/>
    <x v="26"/>
    <s v="female"/>
    <x v="1"/>
  </r>
  <r>
    <s v="Kalvig, Mr Johannes K Halverson"/>
    <x v="0"/>
    <x v="26"/>
    <s v="male"/>
    <x v="1"/>
  </r>
  <r>
    <s v="Karlsson, Mr Einar Gervasius"/>
    <x v="0"/>
    <x v="26"/>
    <s v="male"/>
    <x v="0"/>
  </r>
  <r>
    <s v="Kelly, Miss Anna Kate"/>
    <x v="0"/>
    <x v="26"/>
    <s v="female"/>
    <x v="0"/>
  </r>
  <r>
    <s v="Kelly, Miss Mary"/>
    <x v="0"/>
    <x v="26"/>
    <s v="female"/>
    <x v="0"/>
  </r>
  <r>
    <s v="Lemom, Mr Denis"/>
    <x v="0"/>
    <x v="26"/>
    <s v="male"/>
    <x v="1"/>
  </r>
  <r>
    <s v="Lemon, Miss Mary"/>
    <x v="0"/>
    <x v="26"/>
    <s v="female"/>
    <x v="1"/>
  </r>
  <r>
    <s v="Salander, Mr Karl Johan"/>
    <x v="0"/>
    <x v="26"/>
    <s v="male"/>
    <x v="1"/>
  </r>
  <r>
    <s v="Windelov, Mr Einar"/>
    <x v="0"/>
    <x v="26"/>
    <s v="male"/>
    <x v="1"/>
  </r>
  <r>
    <s v="Bowerman, Miss Elsie Edith"/>
    <x v="2"/>
    <x v="27"/>
    <s v="female"/>
    <x v="0"/>
  </r>
  <r>
    <s v="Frolicher, Miss Marguerite"/>
    <x v="2"/>
    <x v="27"/>
    <s v="female"/>
    <x v="0"/>
  </r>
  <r>
    <s v="Gibson, Miss Dorothy"/>
    <x v="2"/>
    <x v="27"/>
    <s v="female"/>
    <x v="0"/>
  </r>
  <r>
    <s v="Ostby, Miss Helen Raghnild"/>
    <x v="2"/>
    <x v="27"/>
    <s v="female"/>
    <x v="0"/>
  </r>
  <r>
    <s v="Payne, Mr Vivian Ponsonby"/>
    <x v="2"/>
    <x v="27"/>
    <s v="male"/>
    <x v="1"/>
  </r>
  <r>
    <s v="Cook, Mrs Selena Rogers"/>
    <x v="1"/>
    <x v="27"/>
    <s v="female"/>
    <x v="1"/>
  </r>
  <r>
    <s v="del Carlo, Mrs Sebastiano (Argenia Genovese)"/>
    <x v="1"/>
    <x v="27"/>
    <s v="female"/>
    <x v="0"/>
  </r>
  <r>
    <s v="Giles, Mr Ralph"/>
    <x v="1"/>
    <x v="27"/>
    <s v="male"/>
    <x v="1"/>
  </r>
  <r>
    <s v="Karnes, Mrs J Frank (Claire Bennett)"/>
    <x v="1"/>
    <x v="27"/>
    <s v="female"/>
    <x v="1"/>
  </r>
  <r>
    <s v="LaRoche, Mrs Joseph (Juliet)"/>
    <x v="1"/>
    <x v="27"/>
    <s v="female"/>
    <x v="0"/>
  </r>
  <r>
    <s v="Oxenham, Mr Percy Thomas"/>
    <x v="1"/>
    <x v="27"/>
    <s v="male"/>
    <x v="0"/>
  </r>
  <r>
    <s v="Smith (Schmidt), Mr Augustus"/>
    <x v="1"/>
    <x v="27"/>
    <s v="male"/>
    <x v="1"/>
  </r>
  <r>
    <s v="Troupiansky, Mr Moses Aaron"/>
    <x v="1"/>
    <x v="27"/>
    <s v="male"/>
    <x v="1"/>
  </r>
  <r>
    <s v="Waelens, Mr Achille"/>
    <x v="1"/>
    <x v="27"/>
    <s v="male"/>
    <x v="1"/>
  </r>
  <r>
    <s v="Barton, Mr David"/>
    <x v="0"/>
    <x v="27"/>
    <s v="male"/>
    <x v="1"/>
  </r>
  <r>
    <s v="Berglund, Mr Karl Ivar Sven"/>
    <x v="0"/>
    <x v="27"/>
    <s v="male"/>
    <x v="1"/>
  </r>
  <r>
    <s v="Braund, Mr Owen Harris"/>
    <x v="0"/>
    <x v="27"/>
    <s v="male"/>
    <x v="1"/>
  </r>
  <r>
    <s v="Brobek, Mr Karl Rudolf"/>
    <x v="0"/>
    <x v="27"/>
    <s v="male"/>
    <x v="1"/>
  </r>
  <r>
    <s v="Connolly, Miss Kate"/>
    <x v="0"/>
    <x v="27"/>
    <s v="female"/>
    <x v="0"/>
  </r>
  <r>
    <s v="Dahlberg, Miss Gerda Ulrika"/>
    <x v="0"/>
    <x v="27"/>
    <s v="female"/>
    <x v="1"/>
  </r>
  <r>
    <s v="Davies, Mr Evan"/>
    <x v="0"/>
    <x v="27"/>
    <s v="male"/>
    <x v="1"/>
  </r>
  <r>
    <s v="Dyker, Mrs Adolf Fredrik (Anna Elizabeth Judith Andersson)"/>
    <x v="0"/>
    <x v="27"/>
    <s v="female"/>
    <x v="0"/>
  </r>
  <r>
    <s v="Gilinski, Mr Leslie"/>
    <x v="0"/>
    <x v="27"/>
    <s v="male"/>
    <x v="1"/>
  </r>
  <r>
    <s v="Hellstrom, Hilda Maria"/>
    <x v="0"/>
    <x v="27"/>
    <s v="female"/>
    <x v="0"/>
  </r>
  <r>
    <s v="Hirvonen, Mrs Alexander"/>
    <x v="0"/>
    <x v="27"/>
    <s v="female"/>
    <x v="0"/>
  </r>
  <r>
    <s v="Johansson, Mr Erik"/>
    <x v="0"/>
    <x v="27"/>
    <s v="male"/>
    <x v="1"/>
  </r>
  <r>
    <s v="Karlsson, Mr Nils August"/>
    <x v="0"/>
    <x v="27"/>
    <s v="male"/>
    <x v="1"/>
  </r>
  <r>
    <s v="Kiernan, Mr Philip"/>
    <x v="0"/>
    <x v="27"/>
    <s v="male"/>
    <x v="1"/>
  </r>
  <r>
    <s v="Kilgannon, Mr Thomas"/>
    <x v="0"/>
    <x v="27"/>
    <s v="male"/>
    <x v="1"/>
  </r>
  <r>
    <s v="Kink, Miss Maria"/>
    <x v="0"/>
    <x v="27"/>
    <s v="female"/>
    <x v="1"/>
  </r>
  <r>
    <s v="Landegren, Miss Aurora Adelia"/>
    <x v="0"/>
    <x v="27"/>
    <s v="female"/>
    <x v="0"/>
  </r>
  <r>
    <s v="Larsson-Rondberg, Mr Edvard"/>
    <x v="0"/>
    <x v="27"/>
    <s v="male"/>
    <x v="1"/>
  </r>
  <r>
    <s v="Vartunian, Mr David"/>
    <x v="0"/>
    <x v="27"/>
    <s v="male"/>
    <x v="0"/>
  </r>
  <r>
    <s v="Vonk, Mr Jenko"/>
    <x v="0"/>
    <x v="27"/>
    <s v="male"/>
    <x v="1"/>
  </r>
  <r>
    <s v="Zenni, Mr Philip"/>
    <x v="0"/>
    <x v="27"/>
    <s v="male"/>
    <x v="1"/>
  </r>
  <r>
    <s v="Earnshaw, Mrs Boulton (Olive Potter)"/>
    <x v="2"/>
    <x v="28"/>
    <s v="female"/>
    <x v="0"/>
  </r>
  <r>
    <s v="Fortune, Miss Mabel"/>
    <x v="2"/>
    <x v="28"/>
    <s v="female"/>
    <x v="0"/>
  </r>
  <r>
    <s v="Greenfield, Mr William Bertram"/>
    <x v="2"/>
    <x v="28"/>
    <s v="male"/>
    <x v="0"/>
  </r>
  <r>
    <s v="Newell, Miss Marjorie"/>
    <x v="2"/>
    <x v="28"/>
    <s v="female"/>
    <x v="0"/>
  </r>
  <r>
    <s v="Snyder, Mrs John Pillsbury (Nelle Stevenson)"/>
    <x v="2"/>
    <x v="28"/>
    <s v="female"/>
    <x v="0"/>
  </r>
  <r>
    <s v="Baimbrigge, Mr Charles R"/>
    <x v="1"/>
    <x v="28"/>
    <s v="male"/>
    <x v="1"/>
  </r>
  <r>
    <s v="Berriman, Mr William S"/>
    <x v="1"/>
    <x v="28"/>
    <s v="male"/>
    <x v="1"/>
  </r>
  <r>
    <s v="Eitemiller, Mr George Floyd"/>
    <x v="1"/>
    <x v="28"/>
    <s v="male"/>
    <x v="1"/>
  </r>
  <r>
    <s v="Hamalainen, Mrs William (Anna)"/>
    <x v="1"/>
    <x v="28"/>
    <s v="female"/>
    <x v="0"/>
  </r>
  <r>
    <s v="Hocking, Mr George"/>
    <x v="1"/>
    <x v="28"/>
    <s v="male"/>
    <x v="1"/>
  </r>
  <r>
    <s v="Jerwan, Mrs Amin S (Marie Thuillard)"/>
    <x v="1"/>
    <x v="28"/>
    <s v="female"/>
    <x v="0"/>
  </r>
  <r>
    <s v="Richard, Mr Emil"/>
    <x v="1"/>
    <x v="28"/>
    <s v="male"/>
    <x v="1"/>
  </r>
  <r>
    <s v="Ware, Mr William J"/>
    <x v="1"/>
    <x v="28"/>
    <s v="male"/>
    <x v="1"/>
  </r>
  <r>
    <s v="Alexander, Mr William"/>
    <x v="0"/>
    <x v="28"/>
    <s v="male"/>
    <x v="1"/>
  </r>
  <r>
    <s v="Asplund, Mr John Charles"/>
    <x v="0"/>
    <x v="28"/>
    <s v="male"/>
    <x v="0"/>
  </r>
  <r>
    <s v="Assam, Mr Ali"/>
    <x v="0"/>
    <x v="28"/>
    <s v="male"/>
    <x v="1"/>
  </r>
  <r>
    <s v="Augustsson, Mr Albert"/>
    <x v="0"/>
    <x v="28"/>
    <s v="male"/>
    <x v="1"/>
  </r>
  <r>
    <s v="Dennis, Mr Samuel"/>
    <x v="0"/>
    <x v="28"/>
    <s v="male"/>
    <x v="1"/>
  </r>
  <r>
    <s v="Drapkin, Miss Jennie"/>
    <x v="0"/>
    <x v="28"/>
    <s v="female"/>
    <x v="0"/>
  </r>
  <r>
    <s v="Dyker, Mr Adolf Fredrik"/>
    <x v="0"/>
    <x v="28"/>
    <s v="male"/>
    <x v="1"/>
  </r>
  <r>
    <s v="Heininen, Miss Wendla Maria"/>
    <x v="0"/>
    <x v="28"/>
    <s v="female"/>
    <x v="1"/>
  </r>
  <r>
    <s v="Karlsson, Mr Julius Konrad Eugen"/>
    <x v="0"/>
    <x v="28"/>
    <s v="male"/>
    <x v="1"/>
  </r>
  <r>
    <s v="Melkebuk, Mrs Philemon"/>
    <x v="0"/>
    <x v="28"/>
    <s v="female"/>
    <x v="1"/>
  </r>
  <r>
    <s v="Baxter, Mr Quigg Edmond"/>
    <x v="2"/>
    <x v="29"/>
    <s v="male"/>
    <x v="1"/>
  </r>
  <r>
    <s v="Fortune, Miss Alice Elizabeth"/>
    <x v="2"/>
    <x v="29"/>
    <s v="female"/>
    <x v="0"/>
  </r>
  <r>
    <s v="Hays, Miss Margaret Bechstein"/>
    <x v="2"/>
    <x v="29"/>
    <s v="female"/>
    <x v="0"/>
  </r>
  <r>
    <s v="Smith, Mr Lucien Philip"/>
    <x v="2"/>
    <x v="29"/>
    <s v="male"/>
    <x v="1"/>
  </r>
  <r>
    <s v="Snyder, Mr John Pillsbury"/>
    <x v="2"/>
    <x v="29"/>
    <s v="male"/>
    <x v="0"/>
  </r>
  <r>
    <s v="Collett, Mr Sidney C Stuart"/>
    <x v="1"/>
    <x v="29"/>
    <s v="male"/>
    <x v="0"/>
  </r>
  <r>
    <s v="Garside, Miss Ethel"/>
    <x v="1"/>
    <x v="29"/>
    <s v="female"/>
    <x v="0"/>
  </r>
  <r>
    <s v="Giles, Mr Edgar"/>
    <x v="1"/>
    <x v="29"/>
    <s v="male"/>
    <x v="1"/>
  </r>
  <r>
    <s v="Herman, Miss Alice"/>
    <x v="1"/>
    <x v="29"/>
    <s v="female"/>
    <x v="0"/>
  </r>
  <r>
    <s v="Herman, Miss Kate"/>
    <x v="1"/>
    <x v="29"/>
    <s v="female"/>
    <x v="0"/>
  </r>
  <r>
    <s v="Pain, Dr Alfred"/>
    <x v="1"/>
    <x v="29"/>
    <s v="male"/>
    <x v="1"/>
  </r>
  <r>
    <s v="Brown, Miss Mildred"/>
    <x v="1"/>
    <x v="29"/>
    <s v="female"/>
    <x v="0"/>
  </r>
  <r>
    <s v="Ahmed, Mr Ali"/>
    <x v="0"/>
    <x v="29"/>
    <s v="male"/>
    <x v="1"/>
  </r>
  <r>
    <s v="Aronsson, Mr Ernst Axel Algot"/>
    <x v="0"/>
    <x v="29"/>
    <s v="male"/>
    <x v="1"/>
  </r>
  <r>
    <s v="Carlsson, Mr Carl Robert"/>
    <x v="0"/>
    <x v="29"/>
    <s v="male"/>
    <x v="1"/>
  </r>
  <r>
    <s v="Celotti, Mr Francesco"/>
    <x v="0"/>
    <x v="29"/>
    <s v="male"/>
    <x v="1"/>
  </r>
  <r>
    <s v="Colbert, Mr Patrick"/>
    <x v="0"/>
    <x v="29"/>
    <s v="male"/>
    <x v="1"/>
  </r>
  <r>
    <s v="Coleff, Mr Fotio"/>
    <x v="0"/>
    <x v="29"/>
    <s v="male"/>
    <x v="1"/>
  </r>
  <r>
    <s v="Davies, Mr Alfred"/>
    <x v="0"/>
    <x v="29"/>
    <s v="male"/>
    <x v="1"/>
  </r>
  <r>
    <s v="Doyle, Miss Elizabeth"/>
    <x v="0"/>
    <x v="29"/>
    <s v="female"/>
    <x v="1"/>
  </r>
  <r>
    <s v="Driscoll, Miss Bridget"/>
    <x v="0"/>
    <x v="29"/>
    <s v="female"/>
    <x v="0"/>
  </r>
  <r>
    <s v="Duquemin, Mr Joseph"/>
    <x v="0"/>
    <x v="29"/>
    <s v="male"/>
    <x v="0"/>
  </r>
  <r>
    <s v="Haas, Miss Aloisia"/>
    <x v="0"/>
    <x v="29"/>
    <s v="female"/>
    <x v="1"/>
  </r>
  <r>
    <s v="Hakkarainen, Mrs Pekko Pietari"/>
    <x v="0"/>
    <x v="29"/>
    <s v="female"/>
    <x v="0"/>
  </r>
  <r>
    <s v="Johnson, Mrs Oscar W"/>
    <x v="0"/>
    <x v="29"/>
    <s v="female"/>
    <x v="1"/>
  </r>
  <r>
    <s v="Kennedy, Mr John"/>
    <x v="0"/>
    <x v="29"/>
    <s v="male"/>
    <x v="1"/>
  </r>
  <r>
    <s v="Lievens, Mr Rene"/>
    <x v="0"/>
    <x v="29"/>
    <s v="male"/>
    <x v="1"/>
  </r>
  <r>
    <s v="Allison, Mrs Hudson JC (Bessie Waldo Daniels)"/>
    <x v="2"/>
    <x v="30"/>
    <s v="female"/>
    <x v="1"/>
  </r>
  <r>
    <s v="Birnbaum, Mr Jakob"/>
    <x v="2"/>
    <x v="30"/>
    <s v="male"/>
    <x v="1"/>
  </r>
  <r>
    <s v="Bishop, Mr Dickinson H"/>
    <x v="2"/>
    <x v="30"/>
    <s v="male"/>
    <x v="0"/>
  </r>
  <r>
    <s v="Harder, Mr George Achilles"/>
    <x v="2"/>
    <x v="30"/>
    <s v="male"/>
    <x v="0"/>
  </r>
  <r>
    <s v="Bryhl, Mr Kurt Arnold Gottfrid"/>
    <x v="1"/>
    <x v="30"/>
    <s v="male"/>
    <x v="1"/>
  </r>
  <r>
    <s v="Butler, Mr Reginald Fenton"/>
    <x v="1"/>
    <x v="30"/>
    <s v="male"/>
    <x v="1"/>
  </r>
  <r>
    <s v="Denbury, Mr Herbert"/>
    <x v="1"/>
    <x v="30"/>
    <s v="male"/>
    <x v="1"/>
  </r>
  <r>
    <s v="Leyson, Mr Robert William Norman"/>
    <x v="1"/>
    <x v="30"/>
    <s v="male"/>
    <x v="1"/>
  </r>
  <r>
    <s v="Richards, Mrs Sidney (Emily Hocking)"/>
    <x v="1"/>
    <x v="30"/>
    <s v="female"/>
    <x v="0"/>
  </r>
  <r>
    <s v="Shelley, Mrs William (Imanita)"/>
    <x v="1"/>
    <x v="30"/>
    <s v="female"/>
    <x v="0"/>
  </r>
  <r>
    <s v="Sobey, Mr Hayden"/>
    <x v="1"/>
    <x v="30"/>
    <s v="male"/>
    <x v="1"/>
  </r>
  <r>
    <s v="Stokes, Mr Philip Joseph"/>
    <x v="1"/>
    <x v="30"/>
    <s v="male"/>
    <x v="1"/>
  </r>
  <r>
    <s v="Abelseth, Mr Olaus"/>
    <x v="0"/>
    <x v="30"/>
    <s v="male"/>
    <x v="0"/>
  </r>
  <r>
    <s v="Ali, Mr William"/>
    <x v="0"/>
    <x v="30"/>
    <s v="male"/>
    <x v="1"/>
  </r>
  <r>
    <s v="Arnold, Mr Josef"/>
    <x v="0"/>
    <x v="30"/>
    <s v="male"/>
    <x v="1"/>
  </r>
  <r>
    <s v="Dantchoff, Mr Khristo"/>
    <x v="0"/>
    <x v="30"/>
    <s v="male"/>
    <x v="1"/>
  </r>
  <r>
    <s v="Delalic, Mr Regyo"/>
    <x v="0"/>
    <x v="30"/>
    <s v="male"/>
    <x v="1"/>
  </r>
  <r>
    <s v="Gallagher, Mr Martin"/>
    <x v="0"/>
    <x v="30"/>
    <s v="male"/>
    <x v="1"/>
  </r>
  <r>
    <s v="Ilmakangas, Miss Pieta Sofia"/>
    <x v="0"/>
    <x v="30"/>
    <s v="female"/>
    <x v="1"/>
  </r>
  <r>
    <s v="Kiernan, Mr John"/>
    <x v="0"/>
    <x v="30"/>
    <s v="male"/>
    <x v="1"/>
  </r>
  <r>
    <s v="Krekorian, Mr Neshan"/>
    <x v="0"/>
    <x v="30"/>
    <s v="male"/>
    <x v="0"/>
  </r>
  <r>
    <s v="Lindahl, Miss Agda V"/>
    <x v="0"/>
    <x v="30"/>
    <s v="female"/>
    <x v="1"/>
  </r>
  <r>
    <s v="Tornquist, Mr William Henry"/>
    <x v="0"/>
    <x v="30"/>
    <s v="male"/>
    <x v="0"/>
  </r>
  <r>
    <s v="Behr, Mr Karl Howell"/>
    <x v="2"/>
    <x v="31"/>
    <s v="male"/>
    <x v="0"/>
  </r>
  <r>
    <s v="Clark, Mrs Walter Miller (Virginia McDowell)"/>
    <x v="2"/>
    <x v="31"/>
    <s v="female"/>
    <x v="0"/>
  </r>
  <r>
    <s v="Botsford, Mr William Hull"/>
    <x v="1"/>
    <x v="31"/>
    <s v="male"/>
    <x v="1"/>
  </r>
  <r>
    <s v="Caldwell, Mr Albert Francis"/>
    <x v="1"/>
    <x v="31"/>
    <s v="male"/>
    <x v="0"/>
  </r>
  <r>
    <s v="Caldwell, Mrs Albert Francis (Sylvia Mae Harbaugh)"/>
    <x v="1"/>
    <x v="31"/>
    <s v="female"/>
    <x v="0"/>
  </r>
  <r>
    <s v="Gavey, Mr Lawrence"/>
    <x v="1"/>
    <x v="31"/>
    <s v="male"/>
    <x v="1"/>
  </r>
  <r>
    <s v="Lahtinen, Mrs William (Anna Sylvan)"/>
    <x v="1"/>
    <x v="31"/>
    <s v="female"/>
    <x v="1"/>
  </r>
  <r>
    <s v="LaRoche, Mr Joseph"/>
    <x v="1"/>
    <x v="31"/>
    <s v="male"/>
    <x v="1"/>
  </r>
  <r>
    <s v="Nesson, Mr Israel"/>
    <x v="1"/>
    <x v="31"/>
    <s v="male"/>
    <x v="1"/>
  </r>
  <r>
    <s v="Wright, Miss Marion"/>
    <x v="1"/>
    <x v="31"/>
    <s v="female"/>
    <x v="0"/>
  </r>
  <r>
    <s v="Adams, Mr John"/>
    <x v="0"/>
    <x v="31"/>
    <s v="male"/>
    <x v="1"/>
  </r>
  <r>
    <s v="Andersson, Mr Johan Samuel"/>
    <x v="0"/>
    <x v="31"/>
    <s v="male"/>
    <x v="1"/>
  </r>
  <r>
    <s v="Angheloff, Mr Minko"/>
    <x v="0"/>
    <x v="31"/>
    <s v="male"/>
    <x v="1"/>
  </r>
  <r>
    <s v="Balkic, Mr Cerin"/>
    <x v="0"/>
    <x v="31"/>
    <s v="male"/>
    <x v="1"/>
  </r>
  <r>
    <s v="Bengtsson, Mr John Viktor"/>
    <x v="0"/>
    <x v="31"/>
    <s v="male"/>
    <x v="1"/>
  </r>
  <r>
    <s v="Bostandyeff, Mr Guentcho"/>
    <x v="0"/>
    <x v="31"/>
    <s v="male"/>
    <x v="1"/>
  </r>
  <r>
    <s v="Bowen, Mr David"/>
    <x v="0"/>
    <x v="31"/>
    <s v="male"/>
    <x v="1"/>
  </r>
  <r>
    <s v="Chronopoulos, Mr Apostolos"/>
    <x v="0"/>
    <x v="31"/>
    <s v="male"/>
    <x v="1"/>
  </r>
  <r>
    <s v="Dean, Mr Bertram"/>
    <x v="0"/>
    <x v="31"/>
    <s v="male"/>
    <x v="1"/>
  </r>
  <r>
    <s v="Dennis, Mr William"/>
    <x v="0"/>
    <x v="31"/>
    <s v="male"/>
    <x v="1"/>
  </r>
  <r>
    <s v="Hansen, Mr Henrik Juul"/>
    <x v="0"/>
    <x v="31"/>
    <s v="male"/>
    <x v="1"/>
  </r>
  <r>
    <s v="Heikkinen, Miss Laina"/>
    <x v="0"/>
    <x v="31"/>
    <s v="female"/>
    <x v="0"/>
  </r>
  <r>
    <s v="Johansson, Oscar L"/>
    <x v="0"/>
    <x v="31"/>
    <s v="male"/>
    <x v="0"/>
  </r>
  <r>
    <s v="Kink, Mrs Anton (Louise Heilmann)"/>
    <x v="0"/>
    <x v="31"/>
    <s v="female"/>
    <x v="1"/>
  </r>
  <r>
    <s v="Kink, Mr Vincenz"/>
    <x v="0"/>
    <x v="31"/>
    <s v="male"/>
    <x v="1"/>
  </r>
  <r>
    <s v="Lang, Mr Fang"/>
    <x v="0"/>
    <x v="31"/>
    <s v="male"/>
    <x v="0"/>
  </r>
  <r>
    <s v="Zakarian, Mr Maprieder"/>
    <x v="0"/>
    <x v="31"/>
    <s v="male"/>
    <x v="1"/>
  </r>
  <r>
    <s v="Chambers, Mr Norman Campbell"/>
    <x v="2"/>
    <x v="32"/>
    <s v="male"/>
    <x v="0"/>
  </r>
  <r>
    <s v="Clark, Mr Walter Miller"/>
    <x v="2"/>
    <x v="32"/>
    <s v="male"/>
    <x v="1"/>
  </r>
  <r>
    <s v="Daniel, Mr Robert Williams"/>
    <x v="2"/>
    <x v="32"/>
    <s v="male"/>
    <x v="0"/>
  </r>
  <r>
    <s v="Davidson, Mrs Thornton (Orian Hays)"/>
    <x v="2"/>
    <x v="32"/>
    <s v="female"/>
    <x v="0"/>
  </r>
  <r>
    <s v="Douglas, Mrs Frederick Charles (Suzette Baxter)"/>
    <x v="2"/>
    <x v="32"/>
    <s v="female"/>
    <x v="0"/>
  </r>
  <r>
    <s v="Rothes, the Countess of (Noel Lucy Martha Dyer-Edwardes)"/>
    <x v="2"/>
    <x v="32"/>
    <s v="female"/>
    <x v="0"/>
  </r>
  <r>
    <s v="Widener, Mr Harry Elkins"/>
    <x v="2"/>
    <x v="32"/>
    <s v="male"/>
    <x v="1"/>
  </r>
  <r>
    <s v="Bracken, Mr James H"/>
    <x v="1"/>
    <x v="32"/>
    <s v="male"/>
    <x v="1"/>
  </r>
  <r>
    <s v="Collander, Mr Erik"/>
    <x v="1"/>
    <x v="32"/>
    <s v="male"/>
    <x v="1"/>
  </r>
  <r>
    <s v="Mantvila, Rev Joseph"/>
    <x v="1"/>
    <x v="32"/>
    <s v="male"/>
    <x v="1"/>
  </r>
  <r>
    <s v="Troutt, Miss Edwina Celia"/>
    <x v="1"/>
    <x v="32"/>
    <s v="female"/>
    <x v="0"/>
  </r>
  <r>
    <s v="Turpin, Mrs William John (Dorothy Anne Wonnacott)"/>
    <x v="1"/>
    <x v="32"/>
    <s v="female"/>
    <x v="1"/>
  </r>
  <r>
    <s v="Attala (Kalil), Mr Solomon"/>
    <x v="0"/>
    <x v="32"/>
    <s v="male"/>
    <x v="1"/>
  </r>
  <r>
    <s v="Barry, Miss Julia"/>
    <x v="0"/>
    <x v="32"/>
    <s v="female"/>
    <x v="1"/>
  </r>
  <r>
    <s v="Cor, Mr Ivan"/>
    <x v="0"/>
    <x v="32"/>
    <s v="male"/>
    <x v="1"/>
  </r>
  <r>
    <s v="Danoff, Mr Yoto"/>
    <x v="0"/>
    <x v="32"/>
    <s v="male"/>
    <x v="1"/>
  </r>
  <r>
    <s v="Hedman, Mr Oscar"/>
    <x v="0"/>
    <x v="32"/>
    <s v="male"/>
    <x v="0"/>
  </r>
  <r>
    <s v="Honkanen, Miss Eluna"/>
    <x v="0"/>
    <x v="32"/>
    <s v="female"/>
    <x v="0"/>
  </r>
  <r>
    <s v="Ilmakangas, Miss Ida Livija"/>
    <x v="0"/>
    <x v="32"/>
    <s v="female"/>
    <x v="1"/>
  </r>
  <r>
    <s v="Jansen, Mr Carl Olof"/>
    <x v="0"/>
    <x v="32"/>
    <s v="male"/>
    <x v="0"/>
  </r>
  <r>
    <s v="Jonsson, Nils Hilding"/>
    <x v="0"/>
    <x v="32"/>
    <s v="male"/>
    <x v="1"/>
  </r>
  <r>
    <s v="Wirz, Mr Albert"/>
    <x v="0"/>
    <x v="32"/>
    <s v="male"/>
    <x v="1"/>
  </r>
  <r>
    <s v="Yasbeck, Mr Antoni"/>
    <x v="0"/>
    <x v="32"/>
    <s v="male"/>
    <x v="1"/>
  </r>
  <r>
    <s v="Zakarian, Mr Artun"/>
    <x v="0"/>
    <x v="32"/>
    <s v="male"/>
    <x v="1"/>
  </r>
  <r>
    <s v="Bjornstrm-Steffansson, Mr Mauritz Hakan"/>
    <x v="2"/>
    <x v="33"/>
    <s v="male"/>
    <x v="0"/>
  </r>
  <r>
    <s v="Fortune, Miss Ethel Flora"/>
    <x v="2"/>
    <x v="33"/>
    <s v="female"/>
    <x v="0"/>
  </r>
  <r>
    <s v="Meyer, Mr Edgar Joseph"/>
    <x v="2"/>
    <x v="33"/>
    <s v="male"/>
    <x v="1"/>
  </r>
  <r>
    <s v="Ovies y Rodriguez, Mr Servando"/>
    <x v="2"/>
    <x v="33"/>
    <s v="male"/>
    <x v="1"/>
  </r>
  <r>
    <s v="Sloper, Mr William Thompson"/>
    <x v="2"/>
    <x v="33"/>
    <s v="male"/>
    <x v="0"/>
  </r>
  <r>
    <s v="Abelson, Mrs Samuel (Anna)"/>
    <x v="1"/>
    <x v="33"/>
    <s v="female"/>
    <x v="0"/>
  </r>
  <r>
    <s v="Banfield, Mr Frederick J"/>
    <x v="1"/>
    <x v="33"/>
    <s v="male"/>
    <x v="1"/>
  </r>
  <r>
    <s v="Beauchamp, Mr Henry James"/>
    <x v="1"/>
    <x v="33"/>
    <s v="male"/>
    <x v="1"/>
  </r>
  <r>
    <s v="Davis, Miss Mary"/>
    <x v="1"/>
    <x v="33"/>
    <s v="female"/>
    <x v="0"/>
  </r>
  <r>
    <s v="del Carlo, Mr Sebastiano"/>
    <x v="1"/>
    <x v="33"/>
    <s v="male"/>
    <x v="1"/>
  </r>
  <r>
    <s v="Harper, Rev John"/>
    <x v="1"/>
    <x v="33"/>
    <s v="male"/>
    <x v="1"/>
  </r>
  <r>
    <s v="Parker, Mr Clifford R"/>
    <x v="1"/>
    <x v="33"/>
    <s v="male"/>
    <x v="1"/>
  </r>
  <r>
    <s v="Reynaldo, Mrs Encarnacion"/>
    <x v="1"/>
    <x v="33"/>
    <s v="female"/>
    <x v="0"/>
  </r>
  <r>
    <s v="Ware, Mrs John James (Florence Louise Long)"/>
    <x v="1"/>
    <x v="33"/>
    <s v="female"/>
    <x v="0"/>
  </r>
  <r>
    <s v="Weisz, Mr Leopold"/>
    <x v="1"/>
    <x v="33"/>
    <s v="male"/>
    <x v="1"/>
  </r>
  <r>
    <s v="Carlsson, Mr August Sigfrid"/>
    <x v="0"/>
    <x v="33"/>
    <s v="male"/>
    <x v="1"/>
  </r>
  <r>
    <s v="Carver, Mr Alfred John"/>
    <x v="0"/>
    <x v="33"/>
    <s v="male"/>
    <x v="1"/>
  </r>
  <r>
    <s v="Danbom, Mrs Ernst Gilbert (Anna Sigrid Maria Brogren)"/>
    <x v="0"/>
    <x v="33"/>
    <s v="female"/>
    <x v="1"/>
  </r>
  <r>
    <s v="Gustafsson, Mr Johan Birger"/>
    <x v="0"/>
    <x v="33"/>
    <s v="male"/>
    <x v="1"/>
  </r>
  <r>
    <s v="Hakkarainen, Mr Pekko Pietari"/>
    <x v="0"/>
    <x v="33"/>
    <s v="male"/>
    <x v="1"/>
  </r>
  <r>
    <s v="Henriksson, Jenny Lovisa"/>
    <x v="0"/>
    <x v="33"/>
    <s v="female"/>
    <x v="1"/>
  </r>
  <r>
    <s v="Van der Steen, Mr Leo Peter"/>
    <x v="0"/>
    <x v="33"/>
    <s v="male"/>
    <x v="1"/>
  </r>
  <r>
    <s v="Vandewalle, Mr Nestor Cyriel"/>
    <x v="0"/>
    <x v="33"/>
    <s v="male"/>
    <x v="1"/>
  </r>
  <r>
    <s v="Williams, Mr Leslie"/>
    <x v="0"/>
    <x v="33"/>
    <s v="male"/>
    <x v="1"/>
  </r>
  <r>
    <s v="Allen, Miss Elisabeth Walton"/>
    <x v="2"/>
    <x v="34"/>
    <s v="female"/>
    <x v="0"/>
  </r>
  <r>
    <s v="Long, Mr Milton Clyde"/>
    <x v="2"/>
    <x v="34"/>
    <s v="male"/>
    <x v="1"/>
  </r>
  <r>
    <s v="Clarke, Mr Charles V"/>
    <x v="1"/>
    <x v="34"/>
    <s v="male"/>
    <x v="1"/>
  </r>
  <r>
    <s v="Coleridge, Mr Reginald Charles"/>
    <x v="1"/>
    <x v="34"/>
    <s v="male"/>
    <x v="1"/>
  </r>
  <r>
    <s v="Nye, Mrs Elizabeth Ramell"/>
    <x v="1"/>
    <x v="34"/>
    <s v="female"/>
    <x v="0"/>
  </r>
  <r>
    <s v="Turpin, Mr William John"/>
    <x v="1"/>
    <x v="34"/>
    <s v="male"/>
    <x v="1"/>
  </r>
  <r>
    <s v="Wells, Mrs Arthur H (Addie Trevaskis)"/>
    <x v="1"/>
    <x v="34"/>
    <s v="female"/>
    <x v="0"/>
  </r>
  <r>
    <s v="Braund, Mr Lewis Richard"/>
    <x v="0"/>
    <x v="34"/>
    <s v="male"/>
    <x v="1"/>
  </r>
  <r>
    <s v="Christmann, Mr Emil"/>
    <x v="0"/>
    <x v="34"/>
    <s v="male"/>
    <x v="1"/>
  </r>
  <r>
    <s v="Daly, Mr Eugene"/>
    <x v="0"/>
    <x v="34"/>
    <s v="male"/>
    <x v="0"/>
  </r>
  <r>
    <s v="Johansson, Mr Nils"/>
    <x v="0"/>
    <x v="34"/>
    <s v="male"/>
    <x v="1"/>
  </r>
  <r>
    <s v="Larsson, Mr August Viktor"/>
    <x v="0"/>
    <x v="34"/>
    <s v="male"/>
    <x v="1"/>
  </r>
  <r>
    <s v="Larsson, Mr Bengt Edvin"/>
    <x v="0"/>
    <x v="34"/>
    <s v="male"/>
    <x v="1"/>
  </r>
  <r>
    <s v="Vendel, Mr Olof Wdvin"/>
    <x v="0"/>
    <x v="34"/>
    <s v="male"/>
    <x v="1"/>
  </r>
  <r>
    <s v="Zimmerman, Leo"/>
    <x v="0"/>
    <x v="34"/>
    <s v="male"/>
    <x v="1"/>
  </r>
  <r>
    <s v="Allison, Mr Hudson Joshua Creighton"/>
    <x v="2"/>
    <x v="35"/>
    <s v="male"/>
    <x v="1"/>
  </r>
  <r>
    <s v="Bonnell, Miss Caroline"/>
    <x v="2"/>
    <x v="35"/>
    <s v="female"/>
    <x v="0"/>
  </r>
  <r>
    <s v="Foreman, Mr Benjamin Laventall"/>
    <x v="2"/>
    <x v="35"/>
    <s v="male"/>
    <x v="1"/>
  </r>
  <r>
    <s v="Loring, Mr Joseph Holland"/>
    <x v="2"/>
    <x v="35"/>
    <s v="male"/>
    <x v="1"/>
  </r>
  <r>
    <s v="Maguire, Mr John Edward"/>
    <x v="2"/>
    <x v="35"/>
    <s v="male"/>
    <x v="1"/>
  </r>
  <r>
    <s v="Abelson, Mr Samuel"/>
    <x v="1"/>
    <x v="35"/>
    <s v="male"/>
    <x v="1"/>
  </r>
  <r>
    <s v="Chapman, Mr John Henry"/>
    <x v="1"/>
    <x v="35"/>
    <s v="male"/>
    <x v="1"/>
  </r>
  <r>
    <s v="Chapman, Mrs John Henry (Elizabeth Lawry)"/>
    <x v="1"/>
    <x v="35"/>
    <s v="female"/>
    <x v="1"/>
  </r>
  <r>
    <s v="Corbett, Mrs Walter H (Irene Colvin)"/>
    <x v="1"/>
    <x v="35"/>
    <s v="female"/>
    <x v="1"/>
  </r>
  <r>
    <s v="Givard, Mr Hans Christensen"/>
    <x v="1"/>
    <x v="35"/>
    <s v="male"/>
    <x v="1"/>
  </r>
  <r>
    <s v="Hale, Mr Reginald"/>
    <x v="1"/>
    <x v="35"/>
    <s v="male"/>
    <x v="1"/>
  </r>
  <r>
    <s v="Harris, Mr George"/>
    <x v="1"/>
    <x v="35"/>
    <s v="male"/>
    <x v="0"/>
  </r>
  <r>
    <s v="Lahtinen, Rev William"/>
    <x v="1"/>
    <x v="35"/>
    <s v="male"/>
    <x v="1"/>
  </r>
  <r>
    <s v="Matthews, Mr William John"/>
    <x v="1"/>
    <x v="35"/>
    <s v="male"/>
    <x v="1"/>
  </r>
  <r>
    <s v="Meyer, Mr August"/>
    <x v="1"/>
    <x v="35"/>
    <s v="male"/>
    <x v="1"/>
  </r>
  <r>
    <s v="Renouf, Mrs Peter Henry (Lillian Jefferys)"/>
    <x v="1"/>
    <x v="35"/>
    <s v="female"/>
    <x v="0"/>
  </r>
  <r>
    <s v="Siukonnen, Miss Anna"/>
    <x v="1"/>
    <x v="35"/>
    <s v="female"/>
    <x v="0"/>
  </r>
  <r>
    <s v="Slayter, Miss Hilda Mary"/>
    <x v="1"/>
    <x v="35"/>
    <s v="female"/>
    <x v="0"/>
  </r>
  <r>
    <s v="Veale, Mr James"/>
    <x v="1"/>
    <x v="35"/>
    <s v="male"/>
    <x v="1"/>
  </r>
  <r>
    <s v="Ware, Mr John James"/>
    <x v="1"/>
    <x v="35"/>
    <s v="male"/>
    <x v="1"/>
  </r>
  <r>
    <s v="Aldworth, Mr Charles Augustus"/>
    <x v="1"/>
    <x v="35"/>
    <s v="male"/>
    <x v="1"/>
  </r>
  <r>
    <s v="Adahl, Mr Mauritz Nils Martin"/>
    <x v="0"/>
    <x v="35"/>
    <s v="male"/>
    <x v="1"/>
  </r>
  <r>
    <s v="Cacic, Mr Maria"/>
    <x v="0"/>
    <x v="35"/>
    <s v="male"/>
    <x v="1"/>
  </r>
  <r>
    <s v="Connolly, Miss Kate"/>
    <x v="0"/>
    <x v="35"/>
    <s v="female"/>
    <x v="1"/>
  </r>
  <r>
    <s v="Corn, Mr Harry"/>
    <x v="0"/>
    <x v="35"/>
    <s v="male"/>
    <x v="1"/>
  </r>
  <r>
    <s v="Daly, Miss Marcella"/>
    <x v="0"/>
    <x v="35"/>
    <s v="female"/>
    <x v="0"/>
  </r>
  <r>
    <s v="De Mulder, Mr Theo"/>
    <x v="0"/>
    <x v="35"/>
    <s v="male"/>
    <x v="0"/>
  </r>
  <r>
    <s v="Dowdell, Miss Elizabeth"/>
    <x v="0"/>
    <x v="35"/>
    <s v="female"/>
    <x v="0"/>
  </r>
  <r>
    <s v="Karajic, Mr Milan"/>
    <x v="0"/>
    <x v="35"/>
    <s v="male"/>
    <x v="1"/>
  </r>
  <r>
    <s v="Lindell, Mrs Edvard Bengtsson"/>
    <x v="0"/>
    <x v="35"/>
    <s v="female"/>
    <x v="1"/>
  </r>
  <r>
    <s v="Van Impe, Mrs Jean Baptiste"/>
    <x v="0"/>
    <x v="35"/>
    <s v="female"/>
    <x v="1"/>
  </r>
  <r>
    <s v="Chambers, Mrs Norman Campbell (Bertha Griggs)"/>
    <x v="2"/>
    <x v="36"/>
    <s v="female"/>
    <x v="0"/>
  </r>
  <r>
    <s v="Davidson, Mr Thornton"/>
    <x v="2"/>
    <x v="36"/>
    <s v="male"/>
    <x v="1"/>
  </r>
  <r>
    <s v="Dick, Mr Albert Adrian"/>
    <x v="2"/>
    <x v="36"/>
    <s v="male"/>
    <x v="0"/>
  </r>
  <r>
    <s v="Newell, Miss Madeleine"/>
    <x v="2"/>
    <x v="36"/>
    <s v="female"/>
    <x v="0"/>
  </r>
  <r>
    <s v="Roebling, Mr Washington Augustus 2nd"/>
    <x v="2"/>
    <x v="36"/>
    <s v="male"/>
    <x v="1"/>
  </r>
  <r>
    <s v="Tucker, Mr Gilbert Milligan, jr"/>
    <x v="2"/>
    <x v="36"/>
    <s v="male"/>
    <x v="0"/>
  </r>
  <r>
    <s v="Wick, Miss Mary Natalie"/>
    <x v="2"/>
    <x v="36"/>
    <s v="female"/>
    <x v="0"/>
  </r>
  <r>
    <s v="Cameron, Miss Clear"/>
    <x v="1"/>
    <x v="36"/>
    <s v="female"/>
    <x v="0"/>
  </r>
  <r>
    <s v="Collyer, Mrs Harvey (Charlotte Tate)"/>
    <x v="1"/>
    <x v="36"/>
    <s v="female"/>
    <x v="0"/>
  </r>
  <r>
    <s v="Kvillner, Mr Johan Henrik Johannesson"/>
    <x v="1"/>
    <x v="36"/>
    <s v="male"/>
    <x v="1"/>
  </r>
  <r>
    <s v="Conlin, Mr Thomas Henry"/>
    <x v="0"/>
    <x v="36"/>
    <s v="male"/>
    <x v="1"/>
  </r>
  <r>
    <s v="Connaghton, Mr Michael"/>
    <x v="0"/>
    <x v="36"/>
    <s v="male"/>
    <x v="1"/>
  </r>
  <r>
    <s v="Van der Planke, Mr Jules"/>
    <x v="0"/>
    <x v="36"/>
    <s v="male"/>
    <x v="1"/>
  </r>
  <r>
    <s v="Van der Planke, Mrs Jules"/>
    <x v="0"/>
    <x v="36"/>
    <s v="female"/>
    <x v="1"/>
  </r>
  <r>
    <s v="Staehlin, Dr Max"/>
    <x v="2"/>
    <x v="37"/>
    <s v="male"/>
    <x v="0"/>
  </r>
  <r>
    <s v="Keeping, Mr Edwin"/>
    <x v="2"/>
    <x v="37"/>
    <s v="male"/>
    <x v="1"/>
  </r>
  <r>
    <s v="Angle, Mrs William A (Florence)"/>
    <x v="1"/>
    <x v="37"/>
    <s v="female"/>
    <x v="0"/>
  </r>
  <r>
    <s v="Beane, Mr Edward"/>
    <x v="1"/>
    <x v="37"/>
    <s v="male"/>
    <x v="0"/>
  </r>
  <r>
    <s v="Doling, Mrs Ada"/>
    <x v="1"/>
    <x v="37"/>
    <s v="female"/>
    <x v="0"/>
  </r>
  <r>
    <s v="Hickman, Mr Lewis"/>
    <x v="1"/>
    <x v="37"/>
    <s v="male"/>
    <x v="1"/>
  </r>
  <r>
    <s v="Nasser (Nasrallah), Mr Nicholas"/>
    <x v="1"/>
    <x v="37"/>
    <s v="male"/>
    <x v="1"/>
  </r>
  <r>
    <s v="Navratil, Mr Michel"/>
    <x v="1"/>
    <x v="37"/>
    <s v="male"/>
    <x v="1"/>
  </r>
  <r>
    <s v="Pinsky, Miss Rosa"/>
    <x v="1"/>
    <x v="37"/>
    <s v="female"/>
    <x v="0"/>
  </r>
  <r>
    <s v="Weisz, Mrs Leopold (Mathilde)"/>
    <x v="1"/>
    <x v="37"/>
    <s v="female"/>
    <x v="0"/>
  </r>
  <r>
    <s v="Wilhelms, Mr Charles"/>
    <x v="1"/>
    <x v="37"/>
    <s v="male"/>
    <x v="0"/>
  </r>
  <r>
    <s v="Andersen, Mr Albert Karvin"/>
    <x v="0"/>
    <x v="37"/>
    <s v="male"/>
    <x v="1"/>
  </r>
  <r>
    <s v="Backstrom, Mr Karl Alfred"/>
    <x v="0"/>
    <x v="37"/>
    <s v="male"/>
    <x v="1"/>
  </r>
  <r>
    <s v="Bing, Mr Lee"/>
    <x v="0"/>
    <x v="37"/>
    <s v="male"/>
    <x v="0"/>
  </r>
  <r>
    <s v="Bourke, Mrs John (Catherine)"/>
    <x v="0"/>
    <x v="37"/>
    <s v="female"/>
    <x v="1"/>
  </r>
  <r>
    <s v="Chip, Mr Chang"/>
    <x v="0"/>
    <x v="37"/>
    <s v="male"/>
    <x v="1"/>
  </r>
  <r>
    <s v="Dooley, Mr Patrick"/>
    <x v="0"/>
    <x v="37"/>
    <s v="male"/>
    <x v="1"/>
  </r>
  <r>
    <s v="Gronnestad, Mr Daniel Danielsen"/>
    <x v="0"/>
    <x v="37"/>
    <s v="male"/>
    <x v="1"/>
  </r>
  <r>
    <s v="Johansson, Mr Karl Johan"/>
    <x v="0"/>
    <x v="37"/>
    <s v="male"/>
    <x v="0"/>
  </r>
  <r>
    <s v="Jonsson, Mr Carl"/>
    <x v="0"/>
    <x v="37"/>
    <s v="male"/>
    <x v="0"/>
  </r>
  <r>
    <s v="Jussila, Mr Erik"/>
    <x v="0"/>
    <x v="37"/>
    <s v="male"/>
    <x v="0"/>
  </r>
  <r>
    <s v="Leinonen, Mr Antti Gustaf"/>
    <x v="0"/>
    <x v="37"/>
    <s v="male"/>
    <x v="1"/>
  </r>
  <r>
    <s v="Carlsson, Mr Frans Olof"/>
    <x v="2"/>
    <x v="38"/>
    <s v="male"/>
    <x v="1"/>
  </r>
  <r>
    <s v="Minahan, Miss Daisy E"/>
    <x v="2"/>
    <x v="38"/>
    <s v="female"/>
    <x v="0"/>
  </r>
  <r>
    <s v="Rosenbaum (Russell), Miss Edith Louise"/>
    <x v="2"/>
    <x v="38"/>
    <s v="female"/>
    <x v="0"/>
  </r>
  <r>
    <s v="Ringhini, Mr Sante"/>
    <x v="2"/>
    <x v="38"/>
    <s v="male"/>
    <x v="1"/>
  </r>
  <r>
    <s v="Hunt, Mr George Henry"/>
    <x v="1"/>
    <x v="38"/>
    <s v="male"/>
    <x v="1"/>
  </r>
  <r>
    <s v="Quick, Mrs Frederick C (Jane Richards)"/>
    <x v="1"/>
    <x v="38"/>
    <s v="female"/>
    <x v="0"/>
  </r>
  <r>
    <s v="West, Mrs Edwy Arthur (Ada Mary)"/>
    <x v="1"/>
    <x v="38"/>
    <s v="female"/>
    <x v="0"/>
  </r>
  <r>
    <s v="Backstrom, Mrs Karl Alfred (Maria Mathilda Gustafsson)"/>
    <x v="0"/>
    <x v="38"/>
    <s v="female"/>
    <x v="0"/>
  </r>
  <r>
    <s v="Carlsson, Mr Frans Olof"/>
    <x v="0"/>
    <x v="38"/>
    <s v="male"/>
    <x v="1"/>
  </r>
  <r>
    <s v="Carlsson, Mr Julius"/>
    <x v="0"/>
    <x v="38"/>
    <s v="male"/>
    <x v="1"/>
  </r>
  <r>
    <s v="Dean, Mrs Bertram (Eva)"/>
    <x v="0"/>
    <x v="38"/>
    <s v="female"/>
    <x v="0"/>
  </r>
  <r>
    <s v="Goldsmith, Mr Frank John"/>
    <x v="0"/>
    <x v="38"/>
    <s v="male"/>
    <x v="1"/>
  </r>
  <r>
    <s v="Johansson, Mr Gustaff Joel"/>
    <x v="0"/>
    <x v="38"/>
    <s v="male"/>
    <x v="1"/>
  </r>
  <r>
    <s v="Johnson, Mr Malkolm Joackim"/>
    <x v="0"/>
    <x v="38"/>
    <s v="male"/>
    <x v="1"/>
  </r>
  <r>
    <s v="Seward, Mr Frederic Kimber"/>
    <x v="2"/>
    <x v="39"/>
    <s v="male"/>
    <x v="0"/>
  </r>
  <r>
    <s v="Angle, Mr William A"/>
    <x v="1"/>
    <x v="39"/>
    <s v="male"/>
    <x v="1"/>
  </r>
  <r>
    <s v="Beesley, Mr Lawrence"/>
    <x v="1"/>
    <x v="39"/>
    <s v="male"/>
    <x v="0"/>
  </r>
  <r>
    <s v="Drew, Mrs James Vivian (Lulu Thorne Christian)"/>
    <x v="1"/>
    <x v="39"/>
    <s v="female"/>
    <x v="0"/>
  </r>
  <r>
    <s v="Gillespie, Mr William"/>
    <x v="1"/>
    <x v="39"/>
    <s v="male"/>
    <x v="1"/>
  </r>
  <r>
    <s v="Hickman, Mr Leonard Mark"/>
    <x v="1"/>
    <x v="39"/>
    <s v="male"/>
    <x v="1"/>
  </r>
  <r>
    <s v="Kantor, Mr Sinai"/>
    <x v="1"/>
    <x v="39"/>
    <s v="male"/>
    <x v="1"/>
  </r>
  <r>
    <s v="Lemore, Mrs Amelia"/>
    <x v="1"/>
    <x v="39"/>
    <s v="female"/>
    <x v="0"/>
  </r>
  <r>
    <s v="Ponesell, Mr Martin"/>
    <x v="1"/>
    <x v="39"/>
    <s v="male"/>
    <x v="1"/>
  </r>
  <r>
    <s v="Renouf, Mr Peter Henry"/>
    <x v="1"/>
    <x v="39"/>
    <s v="male"/>
    <x v="1"/>
  </r>
  <r>
    <s v="Danbom, Mr Ernst Gilbert"/>
    <x v="0"/>
    <x v="39"/>
    <s v="male"/>
    <x v="1"/>
  </r>
  <r>
    <s v="Johanson, Mr Jakob Alfred"/>
    <x v="0"/>
    <x v="39"/>
    <s v="male"/>
    <x v="1"/>
  </r>
  <r>
    <s v="Futrelle, Mrs Jacques (May Peel)"/>
    <x v="2"/>
    <x v="40"/>
    <s v="female"/>
    <x v="0"/>
  </r>
  <r>
    <s v="Holverson, Mrs Alexander Oskar (Mary Aline Towner)"/>
    <x v="2"/>
    <x v="40"/>
    <s v="female"/>
    <x v="0"/>
  </r>
  <r>
    <s v="Homer, Mr Harry"/>
    <x v="2"/>
    <x v="40"/>
    <s v="male"/>
    <x v="0"/>
  </r>
  <r>
    <s v="Hoyt, Mrs Frederick Maxfield (Jane Anne Forby)"/>
    <x v="2"/>
    <x v="40"/>
    <s v="female"/>
    <x v="0"/>
  </r>
  <r>
    <s v="Collyer, Mr Harvey"/>
    <x v="1"/>
    <x v="40"/>
    <s v="male"/>
    <x v="1"/>
  </r>
  <r>
    <s v="Fynney, Mr Joseph J"/>
    <x v="1"/>
    <x v="40"/>
    <s v="male"/>
    <x v="1"/>
  </r>
  <r>
    <s v="Gale, Mr Harry"/>
    <x v="1"/>
    <x v="40"/>
    <s v="male"/>
    <x v="1"/>
  </r>
  <r>
    <s v="Slemen, Mr Richard James"/>
    <x v="1"/>
    <x v="40"/>
    <s v="male"/>
    <x v="1"/>
  </r>
  <r>
    <s v="Walcroft, Miss Nellie"/>
    <x v="1"/>
    <x v="40"/>
    <s v="female"/>
    <x v="0"/>
  </r>
  <r>
    <s v="Abbott, Mrs Stanton (Rosa)"/>
    <x v="0"/>
    <x v="40"/>
    <s v="female"/>
    <x v="0"/>
  </r>
  <r>
    <s v="Allen, Mr William Henry"/>
    <x v="0"/>
    <x v="40"/>
    <s v="male"/>
    <x v="1"/>
  </r>
  <r>
    <s v="Asim, Mr Adola"/>
    <x v="0"/>
    <x v="40"/>
    <s v="male"/>
    <x v="1"/>
  </r>
  <r>
    <s v="Brocklebank, Mr William Alfred"/>
    <x v="0"/>
    <x v="40"/>
    <s v="male"/>
    <x v="1"/>
  </r>
  <r>
    <s v="Cor, Mr Bartol"/>
    <x v="0"/>
    <x v="40"/>
    <s v="male"/>
    <x v="1"/>
  </r>
  <r>
    <s v="Beattie, Mr Thomson"/>
    <x v="2"/>
    <x v="41"/>
    <s v="male"/>
    <x v="1"/>
  </r>
  <r>
    <s v="Cardeza, Mr Thomas Drake Martinez"/>
    <x v="2"/>
    <x v="41"/>
    <s v="male"/>
    <x v="0"/>
  </r>
  <r>
    <s v="Carter, Mr William Ernest"/>
    <x v="2"/>
    <x v="41"/>
    <s v="male"/>
    <x v="0"/>
  </r>
  <r>
    <s v="Carter, Mrs William Ernest (Lucile Polk)"/>
    <x v="2"/>
    <x v="41"/>
    <s v="female"/>
    <x v="0"/>
  </r>
  <r>
    <s v="Cavendish, Mr Tyrell William"/>
    <x v="2"/>
    <x v="41"/>
    <s v="male"/>
    <x v="1"/>
  </r>
  <r>
    <s v="Crosby, Miss Harriet R"/>
    <x v="2"/>
    <x v="41"/>
    <s v="female"/>
    <x v="0"/>
  </r>
  <r>
    <s v="Evans, Miss Edith Corse"/>
    <x v="2"/>
    <x v="41"/>
    <s v="female"/>
    <x v="1"/>
  </r>
  <r>
    <s v="Harris, Mrs Henry Birkhardt (Irene Wallach)"/>
    <x v="2"/>
    <x v="41"/>
    <s v="female"/>
    <x v="0"/>
  </r>
  <r>
    <s v="McGough, Mr James R"/>
    <x v="2"/>
    <x v="41"/>
    <s v="male"/>
    <x v="0"/>
  </r>
  <r>
    <s v="Natsch, Mr Charles H"/>
    <x v="2"/>
    <x v="41"/>
    <s v="male"/>
    <x v="1"/>
  </r>
  <r>
    <s v="Silverthorne, Mr Spencer Victor"/>
    <x v="2"/>
    <x v="41"/>
    <s v="male"/>
    <x v="0"/>
  </r>
  <r>
    <s v="Young, Miss Marie Grice"/>
    <x v="2"/>
    <x v="41"/>
    <s v="female"/>
    <x v="0"/>
  </r>
  <r>
    <s v="Balls, Mrs Ada E Hall"/>
    <x v="1"/>
    <x v="41"/>
    <s v="female"/>
    <x v="0"/>
  </r>
  <r>
    <s v="Becker, Mrs Allen Oliver (Nellie E Baumgardner)"/>
    <x v="1"/>
    <x v="41"/>
    <s v="female"/>
    <x v="0"/>
  </r>
  <r>
    <s v="Buss, Miss Kate"/>
    <x v="1"/>
    <x v="41"/>
    <s v="female"/>
    <x v="0"/>
  </r>
  <r>
    <s v="Hold, Mrs Stephen (Annie Margaret)"/>
    <x v="1"/>
    <x v="41"/>
    <s v="female"/>
    <x v="0"/>
  </r>
  <r>
    <s v="Reeves, Mr David"/>
    <x v="1"/>
    <x v="41"/>
    <s v="male"/>
    <x v="1"/>
  </r>
  <r>
    <s v="Webber, Miss Susan"/>
    <x v="1"/>
    <x v="41"/>
    <s v="female"/>
    <x v="0"/>
  </r>
  <r>
    <s v="West, Mr Edwy Arthur"/>
    <x v="1"/>
    <x v="41"/>
    <s v="male"/>
    <x v="1"/>
  </r>
  <r>
    <s v="Coleff, Mr Peyo"/>
    <x v="0"/>
    <x v="41"/>
    <s v="male"/>
    <x v="1"/>
  </r>
  <r>
    <s v="Coutts, Mrs William (Minnie)"/>
    <x v="0"/>
    <x v="41"/>
    <s v="female"/>
    <x v="0"/>
  </r>
  <r>
    <s v="De Messemaeker, Mr William Joseph"/>
    <x v="0"/>
    <x v="41"/>
    <s v="male"/>
    <x v="0"/>
  </r>
  <r>
    <s v="De Messemaeker, Mrs William Joseph (Anna)"/>
    <x v="0"/>
    <x v="41"/>
    <s v="female"/>
    <x v="0"/>
  </r>
  <r>
    <s v="Klasen, Mrs Hulda Kristina"/>
    <x v="0"/>
    <x v="41"/>
    <s v="female"/>
    <x v="1"/>
  </r>
  <r>
    <s v="Leonard, Mr Lionel"/>
    <x v="0"/>
    <x v="41"/>
    <s v="male"/>
    <x v="1"/>
  </r>
  <r>
    <s v="Lindell, Mr Edvard Bengtsson"/>
    <x v="0"/>
    <x v="41"/>
    <s v="male"/>
    <x v="1"/>
  </r>
  <r>
    <s v="Van de Velde, Mr John Joseph"/>
    <x v="0"/>
    <x v="41"/>
    <s v="male"/>
    <x v="1"/>
  </r>
  <r>
    <s v="Van Impe, Mr Jean Baptiste"/>
    <x v="0"/>
    <x v="41"/>
    <s v="male"/>
    <x v="1"/>
  </r>
  <r>
    <s v="Wittevrongel, Mr Camiel"/>
    <x v="0"/>
    <x v="41"/>
    <s v="male"/>
    <x v="1"/>
  </r>
  <r>
    <s v="Beckwith, Mr Richard Leonard"/>
    <x v="2"/>
    <x v="42"/>
    <s v="male"/>
    <x v="0"/>
  </r>
  <r>
    <s v="Compton, Mr Alexander Taylor, Jr"/>
    <x v="2"/>
    <x v="42"/>
    <s v="male"/>
    <x v="1"/>
  </r>
  <r>
    <s v="Futrelle, Mr Jacques"/>
    <x v="2"/>
    <x v="42"/>
    <s v="male"/>
    <x v="1"/>
  </r>
  <r>
    <s v="Minahan, Mrs William Edward (Lillian E Thorpe)"/>
    <x v="2"/>
    <x v="42"/>
    <s v="female"/>
    <x v="0"/>
  </r>
  <r>
    <s v="Carr, Miss Jeannie"/>
    <x v="0"/>
    <x v="42"/>
    <s v="female"/>
    <x v="1"/>
  </r>
  <r>
    <s v="Gustafsson, Mr Anders Vilhelm"/>
    <x v="0"/>
    <x v="42"/>
    <s v="male"/>
    <x v="1"/>
  </r>
  <r>
    <s v="Laitinen, Miss Kritina Sofia"/>
    <x v="0"/>
    <x v="42"/>
    <s v="female"/>
    <x v="1"/>
  </r>
  <r>
    <s v="Cumings, Mrs John Bradley (Florence Briggs Thayer)"/>
    <x v="2"/>
    <x v="43"/>
    <s v="female"/>
    <x v="0"/>
  </r>
  <r>
    <s v="Graham, Mr George Edward"/>
    <x v="2"/>
    <x v="43"/>
    <s v="male"/>
    <x v="1"/>
  </r>
  <r>
    <s v="Hoyt, Mr Frederick Maxfield"/>
    <x v="2"/>
    <x v="43"/>
    <s v="male"/>
    <x v="0"/>
  </r>
  <r>
    <s v="Fox, Mr Stanley H"/>
    <x v="1"/>
    <x v="43"/>
    <s v="male"/>
    <x v="1"/>
  </r>
  <r>
    <s v="Funk, Miss Annie C"/>
    <x v="1"/>
    <x v="43"/>
    <s v="female"/>
    <x v="1"/>
  </r>
  <r>
    <s v="Gale, Mr Shadrach"/>
    <x v="1"/>
    <x v="43"/>
    <s v="male"/>
    <x v="1"/>
  </r>
  <r>
    <s v="Andersson, Miss Ida Augusta Margareta"/>
    <x v="0"/>
    <x v="43"/>
    <s v="female"/>
    <x v="1"/>
  </r>
  <r>
    <s v="Asplund, Mrs Carl Oscar (Selma Augusta Johansson)"/>
    <x v="0"/>
    <x v="43"/>
    <s v="female"/>
    <x v="0"/>
  </r>
  <r>
    <s v="Cacic, Mr Luka"/>
    <x v="0"/>
    <x v="43"/>
    <s v="male"/>
    <x v="1"/>
  </r>
  <r>
    <s v="Georges, Mrs Shahini Weappi"/>
    <x v="0"/>
    <x v="43"/>
    <s v="female"/>
    <x v="0"/>
  </r>
  <r>
    <s v="Goncalves, Mr Manuel Estanslas"/>
    <x v="0"/>
    <x v="43"/>
    <s v="male"/>
    <x v="1"/>
  </r>
  <r>
    <s v="Andrews, Mr Thomas, jr"/>
    <x v="2"/>
    <x v="44"/>
    <s v="male"/>
    <x v="1"/>
  </r>
  <r>
    <s v="Blank, Mr Henry"/>
    <x v="2"/>
    <x v="44"/>
    <s v="male"/>
    <x v="0"/>
  </r>
  <r>
    <s v="Compton, Miss Sara Rebecca"/>
    <x v="2"/>
    <x v="44"/>
    <s v="female"/>
    <x v="0"/>
  </r>
  <r>
    <s v="Cumings, Mr John Bradley"/>
    <x v="2"/>
    <x v="44"/>
    <s v="male"/>
    <x v="1"/>
  </r>
  <r>
    <s v="Dulles, Mr William Crothers"/>
    <x v="2"/>
    <x v="44"/>
    <s v="male"/>
    <x v="1"/>
  </r>
  <r>
    <s v="Silvey, Mrs William Baird (Alice Munger)"/>
    <x v="2"/>
    <x v="44"/>
    <s v="female"/>
    <x v="0"/>
  </r>
  <r>
    <s v="Taussig, Mrs Emil (Tillie Mandelbaum)"/>
    <x v="2"/>
    <x v="44"/>
    <s v="female"/>
    <x v="0"/>
  </r>
  <r>
    <s v="Thayer, Mrs John Borland (Marian Longstreth Morris)"/>
    <x v="2"/>
    <x v="44"/>
    <s v="female"/>
    <x v="0"/>
  </r>
  <r>
    <s v="Otter, Mr Richard"/>
    <x v="1"/>
    <x v="44"/>
    <s v="male"/>
    <x v="1"/>
  </r>
  <r>
    <s v="Andersson, Mr Anders Johan"/>
    <x v="0"/>
    <x v="44"/>
    <s v="male"/>
    <x v="1"/>
  </r>
  <r>
    <s v="Andersson, Mrs Anders Johan (Alfrida K Brogren)"/>
    <x v="0"/>
    <x v="44"/>
    <s v="female"/>
    <x v="1"/>
  </r>
  <r>
    <s v="Karun, Mr Franz"/>
    <x v="0"/>
    <x v="44"/>
    <s v="male"/>
    <x v="1"/>
  </r>
  <r>
    <s v="Kink, Mr Anton"/>
    <x v="0"/>
    <x v="44"/>
    <s v="male"/>
    <x v="0"/>
  </r>
  <r>
    <s v="Lester, Mr James"/>
    <x v="0"/>
    <x v="44"/>
    <s v="male"/>
    <x v="1"/>
  </r>
  <r>
    <s v="Kimball, Mrs Edwin Nelson Jr (Gertrude Parsons)"/>
    <x v="2"/>
    <x v="45"/>
    <s v="female"/>
    <x v="0"/>
  </r>
  <r>
    <s v="Shutes, Miss Elizabeth W"/>
    <x v="2"/>
    <x v="45"/>
    <s v="female"/>
    <x v="0"/>
  </r>
  <r>
    <s v="Spedden, Mrs Frederick Oakley (Margaretta Corning Stone)"/>
    <x v="2"/>
    <x v="45"/>
    <s v="female"/>
    <x v="0"/>
  </r>
  <r>
    <s v="Harrison, Mr William   Henry"/>
    <x v="2"/>
    <x v="45"/>
    <s v="male"/>
    <x v="1"/>
  </r>
  <r>
    <s v="Brown, Mrs Thomas William Solomon (Elizabeth C)"/>
    <x v="1"/>
    <x v="45"/>
    <s v="female"/>
    <x v="0"/>
  </r>
  <r>
    <s v="Peruschitz, Rev Joseph M"/>
    <x v="1"/>
    <x v="45"/>
    <s v="male"/>
    <x v="1"/>
  </r>
  <r>
    <s v="Watt, Mrs James (Bessie Inglis Milne)"/>
    <x v="1"/>
    <x v="45"/>
    <s v="female"/>
    <x v="0"/>
  </r>
  <r>
    <s v="Ahlin, Mrs Johanna Persdotter"/>
    <x v="0"/>
    <x v="45"/>
    <s v="female"/>
    <x v="1"/>
  </r>
  <r>
    <s v="Asplund, Mr Carl Oscar Vilhelm Gustafsson"/>
    <x v="0"/>
    <x v="45"/>
    <s v="male"/>
    <x v="1"/>
  </r>
  <r>
    <s v="Badt, Mr Mohamed"/>
    <x v="0"/>
    <x v="45"/>
    <s v="male"/>
    <x v="1"/>
  </r>
  <r>
    <s v="Bourke, Mr John"/>
    <x v="0"/>
    <x v="45"/>
    <s v="male"/>
    <x v="1"/>
  </r>
  <r>
    <s v="Goodwin, Mr Frederick"/>
    <x v="0"/>
    <x v="45"/>
    <s v="male"/>
    <x v="1"/>
  </r>
  <r>
    <s v="Green, Mr George"/>
    <x v="0"/>
    <x v="45"/>
    <s v="male"/>
    <x v="1"/>
  </r>
  <r>
    <s v="Brady, Mr John Bertram"/>
    <x v="2"/>
    <x v="46"/>
    <s v="male"/>
    <x v="1"/>
  </r>
  <r>
    <s v="Kenyon, Mr Frederick R"/>
    <x v="2"/>
    <x v="46"/>
    <s v="male"/>
    <x v="1"/>
  </r>
  <r>
    <s v="Hosono, Mr Masafumi"/>
    <x v="1"/>
    <x v="46"/>
    <s v="male"/>
    <x v="0"/>
  </r>
  <r>
    <s v="Mellenger, Mrs Elizabeth Anne"/>
    <x v="1"/>
    <x v="46"/>
    <s v="female"/>
    <x v="0"/>
  </r>
  <r>
    <s v="Stanton, Mr Samuel Ward"/>
    <x v="1"/>
    <x v="46"/>
    <s v="male"/>
    <x v="1"/>
  </r>
  <r>
    <s v="Aijo-Nirva, Mr Isak"/>
    <x v="0"/>
    <x v="46"/>
    <s v="male"/>
    <x v="1"/>
  </r>
  <r>
    <s v="Goldsmith, Mr Nathan"/>
    <x v="0"/>
    <x v="46"/>
    <s v="male"/>
    <x v="1"/>
  </r>
  <r>
    <s v="Hansen, Mr Claus Peter"/>
    <x v="0"/>
    <x v="46"/>
    <s v="male"/>
    <x v="1"/>
  </r>
  <r>
    <s v="Holverson, Mr Alexander Oskar"/>
    <x v="2"/>
    <x v="47"/>
    <s v="male"/>
    <x v="1"/>
  </r>
  <r>
    <s v="Kimball, Mr Edwin Nelson Jr"/>
    <x v="2"/>
    <x v="47"/>
    <s v="male"/>
    <x v="0"/>
  </r>
  <r>
    <s v="Lindeberg-Lind, Mr Erik Gustaf"/>
    <x v="2"/>
    <x v="47"/>
    <s v="male"/>
    <x v="1"/>
  </r>
  <r>
    <s v="Bystrom, Mrs Carolina"/>
    <x v="1"/>
    <x v="47"/>
    <s v="female"/>
    <x v="0"/>
  </r>
  <r>
    <s v="Drew, Mr James Vivian"/>
    <x v="1"/>
    <x v="47"/>
    <s v="male"/>
    <x v="1"/>
  </r>
  <r>
    <s v="Hold, Mr Stephen"/>
    <x v="1"/>
    <x v="47"/>
    <s v="male"/>
    <x v="1"/>
  </r>
  <r>
    <s v="Phillips, Miss Alice"/>
    <x v="1"/>
    <x v="47"/>
    <s v="female"/>
    <x v="0"/>
  </r>
  <r>
    <s v="Abbing, Mr Anthony"/>
    <x v="0"/>
    <x v="47"/>
    <s v="male"/>
    <x v="1"/>
  </r>
  <r>
    <s v="Dimic, Mr Jovan"/>
    <x v="0"/>
    <x v="47"/>
    <s v="male"/>
    <x v="1"/>
  </r>
  <r>
    <s v="Humblin, Mr Adolf Mathias Nicolai Olsen"/>
    <x v="0"/>
    <x v="47"/>
    <s v="male"/>
    <x v="1"/>
  </r>
  <r>
    <s v="Kelly, Mr James"/>
    <x v="0"/>
    <x v="47"/>
    <s v="male"/>
    <x v="1"/>
  </r>
  <r>
    <s v="Robert, Mrs Edward Scott (Elisabeth Walton McMillan)"/>
    <x v="2"/>
    <x v="48"/>
    <s v="female"/>
    <x v="0"/>
  </r>
  <r>
    <s v="Stengel, Mrs Charles Emil Henry (Annie May Morris)"/>
    <x v="2"/>
    <x v="48"/>
    <s v="female"/>
    <x v="0"/>
  </r>
  <r>
    <s v="Hart, Mr Benjamin"/>
    <x v="1"/>
    <x v="48"/>
    <s v="male"/>
    <x v="1"/>
  </r>
  <r>
    <s v="Cook, Mr Jacob"/>
    <x v="0"/>
    <x v="48"/>
    <s v="male"/>
    <x v="1"/>
  </r>
  <r>
    <s v="Dintcheff, Mr Valtcho"/>
    <x v="0"/>
    <x v="48"/>
    <s v="male"/>
    <x v="1"/>
  </r>
  <r>
    <s v="Goodwin, Mrs Frederick (Augusta)"/>
    <x v="0"/>
    <x v="48"/>
    <s v="female"/>
    <x v="1"/>
  </r>
  <r>
    <s v="Holm, Mr John Frederik Alexander"/>
    <x v="0"/>
    <x v="48"/>
    <s v="male"/>
    <x v="1"/>
  </r>
  <r>
    <s v="Brown, Mrs James Joseph (Margaret Molly&quot; Tobin)&quot;"/>
    <x v="2"/>
    <x v="49"/>
    <s v="female"/>
    <x v="0"/>
  </r>
  <r>
    <s v="Frauenthal, Mr Isaac Gerald"/>
    <x v="2"/>
    <x v="49"/>
    <s v="male"/>
    <x v="0"/>
  </r>
  <r>
    <s v="Hippach, Mrs Louis Albert (Ida Sophia Fischer)"/>
    <x v="2"/>
    <x v="49"/>
    <s v="female"/>
    <x v="0"/>
  </r>
  <r>
    <s v="Minahan, Dr William Edward"/>
    <x v="2"/>
    <x v="49"/>
    <s v="male"/>
    <x v="1"/>
  </r>
  <r>
    <s v="Carter, Mrs Ernest Courtenay (Lillian Hughes)"/>
    <x v="1"/>
    <x v="49"/>
    <s v="female"/>
    <x v="1"/>
  </r>
  <r>
    <s v="Harbeck, Mr William H"/>
    <x v="1"/>
    <x v="49"/>
    <s v="male"/>
    <x v="1"/>
  </r>
  <r>
    <s v="Cribb, Mr John Hatfield"/>
    <x v="0"/>
    <x v="49"/>
    <s v="male"/>
    <x v="1"/>
  </r>
  <r>
    <s v="Kelly, Mr James"/>
    <x v="0"/>
    <x v="49"/>
    <s v="male"/>
    <x v="1"/>
  </r>
  <r>
    <s v="Blackwell, Mr Stephen Weart"/>
    <x v="2"/>
    <x v="50"/>
    <s v="male"/>
    <x v="1"/>
  </r>
  <r>
    <s v="Bowen, Miss Grace Scott"/>
    <x v="2"/>
    <x v="50"/>
    <s v="female"/>
    <x v="0"/>
  </r>
  <r>
    <s v="Butt, Major Archibald Willingham"/>
    <x v="2"/>
    <x v="50"/>
    <s v="male"/>
    <x v="1"/>
  </r>
  <r>
    <s v="Gibson, Mrs Leonard (Pauline C Boeson)"/>
    <x v="2"/>
    <x v="50"/>
    <s v="female"/>
    <x v="0"/>
  </r>
  <r>
    <s v="Greenfield, Mrs Leo David (Blanche Strouse)"/>
    <x v="2"/>
    <x v="50"/>
    <s v="female"/>
    <x v="0"/>
  </r>
  <r>
    <s v="Harris, Mr Henry Birkhardt"/>
    <x v="2"/>
    <x v="50"/>
    <s v="male"/>
    <x v="1"/>
  </r>
  <r>
    <s v="Spedden, Mr Frederick Oakley"/>
    <x v="2"/>
    <x v="50"/>
    <s v="male"/>
    <x v="0"/>
  </r>
  <r>
    <s v="Wick, Mrs George Dennick (Martha Hitchcock)"/>
    <x v="2"/>
    <x v="50"/>
    <s v="female"/>
    <x v="0"/>
  </r>
  <r>
    <s v="Brown, Mr Thomas William Solomon"/>
    <x v="1"/>
    <x v="50"/>
    <s v="male"/>
    <x v="1"/>
  </r>
  <r>
    <s v="Gilbert, Mr William"/>
    <x v="1"/>
    <x v="50"/>
    <s v="male"/>
    <x v="1"/>
  </r>
  <r>
    <s v="Hart, Mrs Benjamin (Esther)"/>
    <x v="1"/>
    <x v="50"/>
    <s v="female"/>
    <x v="0"/>
  </r>
  <r>
    <s v="Kelly, Mrs Florence (Fannie)"/>
    <x v="1"/>
    <x v="50"/>
    <s v="female"/>
    <x v="0"/>
  </r>
  <r>
    <s v="McCrae, Mr Arthur Gordon"/>
    <x v="1"/>
    <x v="50"/>
    <s v="male"/>
    <x v="1"/>
  </r>
  <r>
    <s v="Assaf, Mrs Mariana"/>
    <x v="0"/>
    <x v="50"/>
    <s v="female"/>
    <x v="0"/>
  </r>
  <r>
    <s v="Barbara, Mrs Catherine"/>
    <x v="0"/>
    <x v="50"/>
    <s v="female"/>
    <x v="1"/>
  </r>
  <r>
    <s v="Dahl, Mr Charles Edward"/>
    <x v="0"/>
    <x v="50"/>
    <s v="male"/>
    <x v="0"/>
  </r>
  <r>
    <s v="Ekstrom, Mr Johan"/>
    <x v="0"/>
    <x v="50"/>
    <s v="male"/>
    <x v="1"/>
  </r>
  <r>
    <s v="Hansen, Mrs Claus Peter"/>
    <x v="0"/>
    <x v="50"/>
    <s v="female"/>
    <x v="0"/>
  </r>
  <r>
    <s v="Lindblom, Miss Augusta Charlotta"/>
    <x v="0"/>
    <x v="50"/>
    <s v="female"/>
    <x v="1"/>
  </r>
  <r>
    <s v="Wilkes, Mrs Ellen"/>
    <x v="0"/>
    <x v="50"/>
    <s v="female"/>
    <x v="0"/>
  </r>
  <r>
    <s v="Chaffee, Mr Herbert Fuller"/>
    <x v="2"/>
    <x v="51"/>
    <s v="male"/>
    <x v="1"/>
  </r>
  <r>
    <s v="Guggenheim, Mr Benjamin"/>
    <x v="2"/>
    <x v="51"/>
    <s v="male"/>
    <x v="1"/>
  </r>
  <r>
    <s v="Jones, Mr Charles Cresson"/>
    <x v="2"/>
    <x v="51"/>
    <s v="male"/>
    <x v="1"/>
  </r>
  <r>
    <s v="McCaffry, Mr Thomas Francis"/>
    <x v="2"/>
    <x v="51"/>
    <s v="male"/>
    <x v="1"/>
  </r>
  <r>
    <s v="Porter, Mr Walter Chamberlain"/>
    <x v="2"/>
    <x v="51"/>
    <s v="male"/>
    <x v="1"/>
  </r>
  <r>
    <s v="Swift, Mrs Frederick Joel (Margaret Welles Barron)"/>
    <x v="2"/>
    <x v="51"/>
    <s v="female"/>
    <x v="0"/>
  </r>
  <r>
    <s v="Thorne, Mr George (alias of: Mr George Rosenshine)"/>
    <x v="2"/>
    <x v="51"/>
    <s v="male"/>
    <x v="1"/>
  </r>
  <r>
    <s v="McKane, Mr Peter D"/>
    <x v="1"/>
    <x v="51"/>
    <s v="male"/>
    <x v="1"/>
  </r>
  <r>
    <s v="Anderson, Mr Harry"/>
    <x v="2"/>
    <x v="52"/>
    <s v="male"/>
    <x v="0"/>
  </r>
  <r>
    <s v="Astor, Colonel John Jacob"/>
    <x v="2"/>
    <x v="52"/>
    <s v="male"/>
    <x v="1"/>
  </r>
  <r>
    <s v="Beckwith, Mrs Richard Leonard (Sallie Monypeny)"/>
    <x v="2"/>
    <x v="52"/>
    <s v="female"/>
    <x v="0"/>
  </r>
  <r>
    <s v="Chaffee, Mrs Herbert Fuller (Carrie Constance Toogood)"/>
    <x v="2"/>
    <x v="52"/>
    <s v="female"/>
    <x v="0"/>
  </r>
  <r>
    <s v="Gee, Mr Arthur H"/>
    <x v="2"/>
    <x v="52"/>
    <s v="male"/>
    <x v="1"/>
  </r>
  <r>
    <s v="Moore, Mr Clarence Bloomfield"/>
    <x v="2"/>
    <x v="52"/>
    <s v="male"/>
    <x v="1"/>
  </r>
  <r>
    <s v="Walker, Mr William Anderson"/>
    <x v="2"/>
    <x v="52"/>
    <s v="male"/>
    <x v="1"/>
  </r>
  <r>
    <s v="Elsbury, Mr James"/>
    <x v="0"/>
    <x v="52"/>
    <s v="male"/>
    <x v="1"/>
  </r>
  <r>
    <s v="Vereruysse, Mr Victor"/>
    <x v="0"/>
    <x v="52"/>
    <s v="male"/>
    <x v="1"/>
  </r>
  <r>
    <s v="Brandeis, Mr Emil"/>
    <x v="2"/>
    <x v="53"/>
    <s v="male"/>
    <x v="1"/>
  </r>
  <r>
    <s v="Douglas, Mrs Walter Donald (Mahala Dutton)"/>
    <x v="2"/>
    <x v="53"/>
    <s v="female"/>
    <x v="0"/>
  </r>
  <r>
    <s v="Duff Gordon, Lady (Lucille Wallace Sutherland)"/>
    <x v="2"/>
    <x v="53"/>
    <s v="female"/>
    <x v="0"/>
  </r>
  <r>
    <s v="Frolicher-Stehli, Mrs Maxmillian (Margaretha Emerentia Stehli)"/>
    <x v="2"/>
    <x v="53"/>
    <s v="female"/>
    <x v="0"/>
  </r>
  <r>
    <s v="Harper, Mr Henry Sleeper"/>
    <x v="2"/>
    <x v="53"/>
    <s v="male"/>
    <x v="0"/>
  </r>
  <r>
    <s v="Ryerson, Mrs Arthur Larned (Emily Maria Borie)"/>
    <x v="2"/>
    <x v="53"/>
    <s v="female"/>
    <x v="0"/>
  </r>
  <r>
    <s v="Taylor, Mr Elmer Zebley"/>
    <x v="2"/>
    <x v="53"/>
    <s v="male"/>
    <x v="0"/>
  </r>
  <r>
    <s v="Herman, Mrs Samuel (Jane Laver)"/>
    <x v="1"/>
    <x v="53"/>
    <s v="female"/>
    <x v="0"/>
  </r>
  <r>
    <s v="Louch, Mr Charles Alexander"/>
    <x v="1"/>
    <x v="53"/>
    <s v="male"/>
    <x v="1"/>
  </r>
  <r>
    <s v="Milling, Mr Jacob Christian"/>
    <x v="1"/>
    <x v="53"/>
    <s v="male"/>
    <x v="1"/>
  </r>
  <r>
    <s v="Ford, Mrs Edward (Margaret Ann)"/>
    <x v="0"/>
    <x v="53"/>
    <s v="female"/>
    <x v="1"/>
  </r>
  <r>
    <s v="Jensen, Mr Niels Peder"/>
    <x v="0"/>
    <x v="53"/>
    <s v="male"/>
    <x v="1"/>
  </r>
  <r>
    <s v="Case, Mr Howard Brown"/>
    <x v="2"/>
    <x v="54"/>
    <s v="male"/>
    <x v="1"/>
  </r>
  <r>
    <s v="Duff Gordon, Sir Cosmo Edmund"/>
    <x v="2"/>
    <x v="54"/>
    <s v="male"/>
    <x v="0"/>
  </r>
  <r>
    <s v="Frauenthal, Dr Henry William"/>
    <x v="2"/>
    <x v="54"/>
    <s v="male"/>
    <x v="0"/>
  </r>
  <r>
    <s v="Goldenberg, Mr Samuel L"/>
    <x v="2"/>
    <x v="54"/>
    <s v="male"/>
    <x v="0"/>
  </r>
  <r>
    <s v="Harper, Mrs Henry Sleeper (Myna Haxtun)"/>
    <x v="2"/>
    <x v="54"/>
    <s v="female"/>
    <x v="0"/>
  </r>
  <r>
    <s v="Ismay, Mr Joseph Bruce"/>
    <x v="2"/>
    <x v="54"/>
    <s v="male"/>
    <x v="0"/>
  </r>
  <r>
    <s v="Thayer, Mr John Borland"/>
    <x v="2"/>
    <x v="54"/>
    <s v="male"/>
    <x v="1"/>
  </r>
  <r>
    <s v="Davis, Mrs Agnes"/>
    <x v="1"/>
    <x v="54"/>
    <s v="female"/>
    <x v="0"/>
  </r>
  <r>
    <s v="Herman, Mr Samuel"/>
    <x v="1"/>
    <x v="54"/>
    <s v="male"/>
    <x v="1"/>
  </r>
  <r>
    <s v="Johnson, Mr Alfred"/>
    <x v="0"/>
    <x v="54"/>
    <s v="male"/>
    <x v="1"/>
  </r>
  <r>
    <s v="Baxter, Mrs James (Helene DeLaudeniere Chaput)"/>
    <x v="2"/>
    <x v="55"/>
    <s v="female"/>
    <x v="0"/>
  </r>
  <r>
    <s v="Douglas, Mr Walter Donald"/>
    <x v="2"/>
    <x v="55"/>
    <s v="male"/>
    <x v="1"/>
  </r>
  <r>
    <s v="Isham, Miss Anne Elizabeth"/>
    <x v="2"/>
    <x v="55"/>
    <s v="female"/>
    <x v="1"/>
  </r>
  <r>
    <s v="Lines, Mrs Ernest H (Elizabeth Lindsey James)"/>
    <x v="2"/>
    <x v="55"/>
    <s v="female"/>
    <x v="0"/>
  </r>
  <r>
    <s v="Silvey, Mr William Baird"/>
    <x v="2"/>
    <x v="55"/>
    <s v="male"/>
    <x v="1"/>
  </r>
  <r>
    <s v="Widener, Mr George Dunton"/>
    <x v="2"/>
    <x v="55"/>
    <s v="male"/>
    <x v="1"/>
  </r>
  <r>
    <s v="Widener, Mrs George Dunton (Eleanor Elkins)"/>
    <x v="2"/>
    <x v="55"/>
    <s v="female"/>
    <x v="0"/>
  </r>
  <r>
    <s v="Greenberg, Mr Samuel"/>
    <x v="1"/>
    <x v="55"/>
    <s v="male"/>
    <x v="1"/>
  </r>
  <r>
    <s v="Parrish, Mrs Lutie Davis"/>
    <x v="1"/>
    <x v="55"/>
    <s v="female"/>
    <x v="0"/>
  </r>
  <r>
    <s v="Ridsdale, Miss Lucy"/>
    <x v="1"/>
    <x v="55"/>
    <s v="female"/>
    <x v="0"/>
  </r>
  <r>
    <s v="Toomey, Miss Ellen"/>
    <x v="1"/>
    <x v="55"/>
    <s v="female"/>
    <x v="0"/>
  </r>
  <r>
    <s v="Hogeboom, Mrs John C (Anna Andrews)"/>
    <x v="2"/>
    <x v="56"/>
    <s v="female"/>
    <x v="0"/>
  </r>
  <r>
    <s v="Williams, Mr Charles Duane"/>
    <x v="2"/>
    <x v="56"/>
    <s v="male"/>
    <x v="1"/>
  </r>
  <r>
    <s v="Bateman, Rev Robert James"/>
    <x v="1"/>
    <x v="56"/>
    <s v="male"/>
    <x v="1"/>
  </r>
  <r>
    <s v="Widegren, Mr Charles Peter"/>
    <x v="0"/>
    <x v="56"/>
    <s v="male"/>
    <x v="1"/>
  </r>
  <r>
    <s v="Hays, Mrs Charles Melville (Clara Jennings Gregg)"/>
    <x v="2"/>
    <x v="57"/>
    <s v="female"/>
    <x v="0"/>
  </r>
  <r>
    <s v="Peuchen, Major Arthur Godfrey"/>
    <x v="2"/>
    <x v="57"/>
    <s v="male"/>
    <x v="0"/>
  </r>
  <r>
    <s v="Stephenson, Mrs Walter Bertram (Martha Eustis)"/>
    <x v="2"/>
    <x v="57"/>
    <s v="female"/>
    <x v="0"/>
  </r>
  <r>
    <s v="Taussig, Mr Emil"/>
    <x v="2"/>
    <x v="57"/>
    <s v="male"/>
    <x v="1"/>
  </r>
  <r>
    <s v="Chapman, Mr Charles Henry"/>
    <x v="1"/>
    <x v="57"/>
    <s v="male"/>
    <x v="1"/>
  </r>
  <r>
    <s v="Hodges, Mr Henry Price"/>
    <x v="1"/>
    <x v="57"/>
    <s v="male"/>
    <x v="1"/>
  </r>
  <r>
    <s v="Candee, Mrs Edward (Helen Churchill Hungerford)"/>
    <x v="2"/>
    <x v="58"/>
    <s v="female"/>
    <x v="0"/>
  </r>
  <r>
    <s v="Eustis, Miss Elizabeth Mussey"/>
    <x v="2"/>
    <x v="58"/>
    <s v="female"/>
    <x v="0"/>
  </r>
  <r>
    <s v="Hocking, Mrs Elizabeth"/>
    <x v="1"/>
    <x v="58"/>
    <s v="female"/>
    <x v="0"/>
  </r>
  <r>
    <s v="Gracie, Colonel Archibald IV"/>
    <x v="2"/>
    <x v="59"/>
    <s v="male"/>
    <x v="0"/>
  </r>
  <r>
    <s v="McCarthy, Mr Timothy J"/>
    <x v="2"/>
    <x v="59"/>
    <s v="male"/>
    <x v="1"/>
  </r>
  <r>
    <s v="Rothschild, Mrs Martin (Elizabeth L Barrett)"/>
    <x v="2"/>
    <x v="59"/>
    <s v="female"/>
    <x v="0"/>
  </r>
  <r>
    <s v="Stengel, Mr Charles Emil Henry"/>
    <x v="2"/>
    <x v="59"/>
    <s v="male"/>
    <x v="0"/>
  </r>
  <r>
    <s v="White, Mr Percival Wayland"/>
    <x v="2"/>
    <x v="59"/>
    <s v="male"/>
    <x v="1"/>
  </r>
  <r>
    <s v="Carter, Rev Ernest Courtenay"/>
    <x v="1"/>
    <x v="59"/>
    <s v="male"/>
    <x v="1"/>
  </r>
  <r>
    <s v="Moraweck, Dr Ernest"/>
    <x v="1"/>
    <x v="59"/>
    <s v="male"/>
    <x v="1"/>
  </r>
  <r>
    <s v="Cornell, Mrs Robert Clifford (Malvina Helen Lamson)"/>
    <x v="2"/>
    <x v="60"/>
    <s v="female"/>
    <x v="0"/>
  </r>
  <r>
    <s v="Hays, Mr Charles Melville"/>
    <x v="2"/>
    <x v="60"/>
    <s v="male"/>
    <x v="1"/>
  </r>
  <r>
    <s v="Lindstrom, Mrs Carl Johan (Sigrid Posse)"/>
    <x v="2"/>
    <x v="60"/>
    <s v="female"/>
    <x v="0"/>
  </r>
  <r>
    <s v="Molson, Mr Harry Markland"/>
    <x v="2"/>
    <x v="60"/>
    <s v="male"/>
    <x v="1"/>
  </r>
  <r>
    <s v="Rothschild, Mr Martin"/>
    <x v="2"/>
    <x v="60"/>
    <s v="male"/>
    <x v="1"/>
  </r>
  <r>
    <s v="White, Mrs J Stuart (Ella Holmes)"/>
    <x v="2"/>
    <x v="60"/>
    <s v="female"/>
    <x v="0"/>
  </r>
  <r>
    <s v="Potter, Mrs Thomas, Jr (Lily Alexenia Wilson)"/>
    <x v="2"/>
    <x v="61"/>
    <s v="female"/>
    <x v="0"/>
  </r>
  <r>
    <s v="Simonius-Blumer, Col Alfons"/>
    <x v="2"/>
    <x v="61"/>
    <s v="male"/>
    <x v="0"/>
  </r>
  <r>
    <s v="Smart, Mr John Montgomery"/>
    <x v="2"/>
    <x v="61"/>
    <s v="male"/>
    <x v="1"/>
  </r>
  <r>
    <s v="Smith, Mr James Clinch"/>
    <x v="2"/>
    <x v="61"/>
    <s v="male"/>
    <x v="1"/>
  </r>
  <r>
    <s v="Spencer, Mr William Augustus"/>
    <x v="2"/>
    <x v="62"/>
    <s v="male"/>
    <x v="1"/>
  </r>
  <r>
    <s v="Wick, Mr George Dennick"/>
    <x v="2"/>
    <x v="62"/>
    <s v="male"/>
    <x v="1"/>
  </r>
  <r>
    <s v="Ashby, Mr John"/>
    <x v="1"/>
    <x v="62"/>
    <s v="male"/>
    <x v="1"/>
  </r>
  <r>
    <s v="Mack, Mrs Mary"/>
    <x v="1"/>
    <x v="62"/>
    <s v="female"/>
    <x v="1"/>
  </r>
  <r>
    <s v="Appleton, Mrs Edward Dale (Charlotte Lamson)"/>
    <x v="2"/>
    <x v="63"/>
    <s v="female"/>
    <x v="0"/>
  </r>
  <r>
    <s v="Bonnell, Miss Elizabeth"/>
    <x v="2"/>
    <x v="63"/>
    <s v="female"/>
    <x v="0"/>
  </r>
  <r>
    <s v="Cardeza, Mrs James Warburton Martinez (Charlotte Wardle Drake)"/>
    <x v="2"/>
    <x v="63"/>
    <s v="female"/>
    <x v="0"/>
  </r>
  <r>
    <s v="Graham, Mrs William Thompson (Edith Junkins)"/>
    <x v="2"/>
    <x v="63"/>
    <s v="female"/>
    <x v="0"/>
  </r>
  <r>
    <s v="Kent, Mr Edward Austin"/>
    <x v="2"/>
    <x v="63"/>
    <s v="male"/>
    <x v="1"/>
  </r>
  <r>
    <s v="Newell, Mr Arthur Webster"/>
    <x v="2"/>
    <x v="63"/>
    <s v="male"/>
    <x v="1"/>
  </r>
  <r>
    <s v="Brown, Mrs John Murray (Caroline Lane Lamson)"/>
    <x v="2"/>
    <x v="64"/>
    <s v="female"/>
    <x v="0"/>
  </r>
  <r>
    <s v="Sjostedt, Mr Ernst Adolf"/>
    <x v="1"/>
    <x v="64"/>
    <s v="male"/>
    <x v="1"/>
  </r>
  <r>
    <s v="Coxon, Mr Daniel"/>
    <x v="0"/>
    <x v="64"/>
    <s v="male"/>
    <x v="1"/>
  </r>
  <r>
    <s v="Bucknell, Mrs William Robert (Emma Eliza Ward)"/>
    <x v="2"/>
    <x v="65"/>
    <s v="female"/>
    <x v="0"/>
  </r>
  <r>
    <s v="Fortune, Mrs Mark (Mary McDougald)"/>
    <x v="2"/>
    <x v="65"/>
    <s v="female"/>
    <x v="0"/>
  </r>
  <r>
    <s v="Frolicher-Stehli, Mr Maxmillian"/>
    <x v="2"/>
    <x v="65"/>
    <s v="male"/>
    <x v="0"/>
  </r>
  <r>
    <s v="Warren, Mrs Frank Manley (Anna S Atkinson)"/>
    <x v="2"/>
    <x v="65"/>
    <s v="female"/>
    <x v="0"/>
  </r>
  <r>
    <s v="Weir, Col John"/>
    <x v="2"/>
    <x v="65"/>
    <s v="male"/>
    <x v="1"/>
  </r>
  <r>
    <s v="Ryerson, Mr Arthur Larned"/>
    <x v="2"/>
    <x v="66"/>
    <s v="male"/>
    <x v="1"/>
  </r>
  <r>
    <s v="Sutton, Mr Frederick"/>
    <x v="2"/>
    <x v="66"/>
    <s v="male"/>
    <x v="1"/>
  </r>
  <r>
    <s v="Van Derhoef, Mr Wyckoff"/>
    <x v="2"/>
    <x v="66"/>
    <s v="male"/>
    <x v="1"/>
  </r>
  <r>
    <s v="Stead, Mr William Thomas"/>
    <x v="2"/>
    <x v="67"/>
    <s v="male"/>
    <x v="1"/>
  </r>
  <r>
    <s v="Stone, Mrs George Nelson (Martha E)"/>
    <x v="2"/>
    <x v="67"/>
    <s v="female"/>
    <x v="0"/>
  </r>
  <r>
    <s v="Andrews, Miss Kornelia Theodosia"/>
    <x v="2"/>
    <x v="68"/>
    <s v="female"/>
    <x v="0"/>
  </r>
  <r>
    <s v="Straus, Mrs Isidor (Ida Blun)"/>
    <x v="2"/>
    <x v="68"/>
    <s v="female"/>
    <x v="1"/>
  </r>
  <r>
    <s v="Turkula, Mrs Hedvig"/>
    <x v="0"/>
    <x v="68"/>
    <s v="female"/>
    <x v="0"/>
  </r>
  <r>
    <s v="Compton, Mrs Alexander Taylor (Mary Eliza Ingersoll)"/>
    <x v="2"/>
    <x v="69"/>
    <s v="female"/>
    <x v="0"/>
  </r>
  <r>
    <s v="Fortune, Mr Mark"/>
    <x v="2"/>
    <x v="69"/>
    <s v="male"/>
    <x v="1"/>
  </r>
  <r>
    <s v="Nicholson, Mr Arthur Ernest"/>
    <x v="2"/>
    <x v="69"/>
    <s v="male"/>
    <x v="1"/>
  </r>
  <r>
    <s v="Ostby, Mr Engelhart Cornelius"/>
    <x v="2"/>
    <x v="69"/>
    <s v="male"/>
    <x v="1"/>
  </r>
  <r>
    <s v="Warren, Mr Frank Manley"/>
    <x v="2"/>
    <x v="69"/>
    <s v="male"/>
    <x v="1"/>
  </r>
  <r>
    <s v="Myles, Mr Thomas Francis"/>
    <x v="1"/>
    <x v="69"/>
    <s v="male"/>
    <x v="1"/>
  </r>
  <r>
    <s v="Millet, Mr Francis Davis"/>
    <x v="2"/>
    <x v="70"/>
    <s v="male"/>
    <x v="1"/>
  </r>
  <r>
    <s v="Dewan, Mr Frank"/>
    <x v="0"/>
    <x v="70"/>
    <s v="male"/>
    <x v="1"/>
  </r>
  <r>
    <s v="Straus, Mr Isidor"/>
    <x v="2"/>
    <x v="71"/>
    <s v="male"/>
    <x v="1"/>
  </r>
  <r>
    <s v="Crosby, Mrs Edward Gifford (Catherine Elizabeth Halstead)"/>
    <x v="2"/>
    <x v="72"/>
    <s v="female"/>
    <x v="0"/>
  </r>
  <r>
    <s v="Crosby, Captain Edward Gifford"/>
    <x v="2"/>
    <x v="73"/>
    <s v="male"/>
    <x v="1"/>
  </r>
  <r>
    <s v="Artagaveytia, Mr Ramon"/>
    <x v="2"/>
    <x v="74"/>
    <s v="male"/>
    <x v="1"/>
  </r>
  <r>
    <s v="Goldschmidt, Mr George B"/>
    <x v="2"/>
    <x v="74"/>
    <s v="male"/>
    <x v="1"/>
  </r>
  <r>
    <s v="Mitchell, Mr Henry Michael"/>
    <x v="1"/>
    <x v="74"/>
    <s v="male"/>
    <x v="1"/>
  </r>
  <r>
    <s v="Aubert, Mrs Leontine Pauline"/>
    <x v="2"/>
    <x v="75"/>
    <s v="female"/>
    <x v="0"/>
  </r>
  <r>
    <s v="Barkworth, Mr Algernon H"/>
    <x v="2"/>
    <x v="75"/>
    <s v="male"/>
    <x v="0"/>
  </r>
  <r>
    <s v="Baumann, Mr John D"/>
    <x v="2"/>
    <x v="75"/>
    <s v="male"/>
    <x v="1"/>
  </r>
  <r>
    <s v="Borebank, Mr John James"/>
    <x v="2"/>
    <x v="75"/>
    <s v="male"/>
    <x v="1"/>
  </r>
  <r>
    <s v="Bradley, Mr George"/>
    <x v="2"/>
    <x v="75"/>
    <s v="male"/>
    <x v="0"/>
  </r>
  <r>
    <s v="Brewe, Dr Arthur Jackson"/>
    <x v="2"/>
    <x v="75"/>
    <s v="male"/>
    <x v="1"/>
  </r>
  <r>
    <s v="Calderhead, Mr Edward P"/>
    <x v="2"/>
    <x v="75"/>
    <s v="male"/>
    <x v="0"/>
  </r>
  <r>
    <s v="Carrau, Mr Francisco M"/>
    <x v="2"/>
    <x v="75"/>
    <s v="male"/>
    <x v="1"/>
  </r>
  <r>
    <s v="Carrau, Mr Jose Pedro"/>
    <x v="2"/>
    <x v="75"/>
    <s v="male"/>
    <x v="1"/>
  </r>
  <r>
    <s v="Cassebeer, Mrs Henry Arthur jr (Genevieve Fosdick)"/>
    <x v="2"/>
    <x v="75"/>
    <s v="female"/>
    <x v="0"/>
  </r>
  <r>
    <s v="Cavendish, Mrs Tyrell William Julia Florence Siegel"/>
    <x v="2"/>
    <x v="75"/>
    <s v="female"/>
    <x v="0"/>
  </r>
  <r>
    <s v="Cherry, Miss Gladys"/>
    <x v="2"/>
    <x v="75"/>
    <s v="female"/>
    <x v="0"/>
  </r>
  <r>
    <s v="Chevre, Mr Paul"/>
    <x v="2"/>
    <x v="75"/>
    <s v="male"/>
    <x v="0"/>
  </r>
  <r>
    <s v="Chibnall (Bowerman), Mrs Edith Martha"/>
    <x v="2"/>
    <x v="75"/>
    <s v="female"/>
    <x v="0"/>
  </r>
  <r>
    <s v="Chisholm, Mr Roderick Robert"/>
    <x v="2"/>
    <x v="75"/>
    <s v="male"/>
    <x v="1"/>
  </r>
  <r>
    <s v="Clifford, Mr George Quincy"/>
    <x v="2"/>
    <x v="75"/>
    <s v="male"/>
    <x v="1"/>
  </r>
  <r>
    <s v="Colley, Mr Edward Pomeroy"/>
    <x v="2"/>
    <x v="75"/>
    <s v="male"/>
    <x v="1"/>
  </r>
  <r>
    <s v="Crafton, Mr John Bertram"/>
    <x v="2"/>
    <x v="75"/>
    <s v="male"/>
    <x v="1"/>
  </r>
  <r>
    <s v="Daly, Mr Peter Denis "/>
    <x v="2"/>
    <x v="75"/>
    <s v="male"/>
    <x v="0"/>
  </r>
  <r>
    <s v="de Villiers, Madame Berthe"/>
    <x v="2"/>
    <x v="75"/>
    <s v="female"/>
    <x v="0"/>
  </r>
  <r>
    <s v="Dodge, Dr Washington"/>
    <x v="2"/>
    <x v="75"/>
    <s v="male"/>
    <x v="0"/>
  </r>
  <r>
    <s v="Dodge, Mrs Washington (Ruth Vidaver)"/>
    <x v="2"/>
    <x v="75"/>
    <s v="female"/>
    <x v="0"/>
  </r>
  <r>
    <s v="Flegenheim, Mrs Alfred (Antoinette)"/>
    <x v="2"/>
    <x v="75"/>
    <s v="female"/>
    <x v="0"/>
  </r>
  <r>
    <s v="Flynn, Mr John Irving"/>
    <x v="2"/>
    <x v="75"/>
    <s v="male"/>
    <x v="0"/>
  </r>
  <r>
    <s v="Franklin, Mr Thomas Parham"/>
    <x v="2"/>
    <x v="75"/>
    <s v="male"/>
    <x v="1"/>
  </r>
  <r>
    <s v="Frauenthal, Mrs Henry William (Clara Heinsheimer)"/>
    <x v="2"/>
    <x v="75"/>
    <s v="female"/>
    <x v="0"/>
  </r>
  <r>
    <s v="Goldenberg, Mrs Samuel L (Edwiga Grabowsko)"/>
    <x v="2"/>
    <x v="75"/>
    <s v="female"/>
    <x v="0"/>
  </r>
  <r>
    <s v="Hawksford, Mr Walter James"/>
    <x v="2"/>
    <x v="75"/>
    <s v="male"/>
    <x v="0"/>
  </r>
  <r>
    <s v="Head, Mr Christopher"/>
    <x v="2"/>
    <x v="75"/>
    <s v="male"/>
    <x v="1"/>
  </r>
  <r>
    <s v="Hilliard, Mr Herbert Henry"/>
    <x v="2"/>
    <x v="75"/>
    <s v="male"/>
    <x v="1"/>
  </r>
  <r>
    <s v="Hipkins, Mr William Edward"/>
    <x v="2"/>
    <x v="75"/>
    <s v="male"/>
    <x v="1"/>
  </r>
  <r>
    <s v="Hoyt, Mr William F"/>
    <x v="2"/>
    <x v="75"/>
    <s v="male"/>
    <x v="1"/>
  </r>
  <r>
    <s v="Julian, Mr Henry Forbes"/>
    <x v="2"/>
    <x v="75"/>
    <s v="male"/>
    <x v="1"/>
  </r>
  <r>
    <s v="Kenyon, Mrs Frederick R (Marion)"/>
    <x v="2"/>
    <x v="75"/>
    <s v="female"/>
    <x v="0"/>
  </r>
  <r>
    <s v="Klaber, Mr Herman"/>
    <x v="2"/>
    <x v="75"/>
    <s v="male"/>
    <x v="1"/>
  </r>
  <r>
    <s v="Leader, Dr Alice Farnham"/>
    <x v="2"/>
    <x v="75"/>
    <s v="female"/>
    <x v="0"/>
  </r>
  <r>
    <s v="Lewy, Mr Ervin G"/>
    <x v="2"/>
    <x v="75"/>
    <s v="male"/>
    <x v="1"/>
  </r>
  <r>
    <s v="Lingrey, Mr Edward"/>
    <x v="2"/>
    <x v="75"/>
    <s v="male"/>
    <x v="1"/>
  </r>
  <r>
    <s v="Marechal, Mr Pierre"/>
    <x v="2"/>
    <x v="75"/>
    <s v="male"/>
    <x v="0"/>
  </r>
  <r>
    <s v="Marvin, Mr Daniel Warner"/>
    <x v="2"/>
    <x v="75"/>
    <s v="male"/>
    <x v="1"/>
  </r>
  <r>
    <s v="Marvin, Mrs Daniel Warner (Mary Graham Carmichael Farquarson)"/>
    <x v="2"/>
    <x v="75"/>
    <s v="female"/>
    <x v="0"/>
  </r>
  <r>
    <s v="Meyer, Mrs Edgar Joseph (Leila Saks)"/>
    <x v="2"/>
    <x v="75"/>
    <s v="female"/>
    <x v="0"/>
  </r>
  <r>
    <s v="Mock, Mr Philip E"/>
    <x v="2"/>
    <x v="75"/>
    <s v="male"/>
    <x v="0"/>
  </r>
  <r>
    <s v="Omont, Mr A Fernand"/>
    <x v="2"/>
    <x v="75"/>
    <s v="male"/>
    <x v="0"/>
  </r>
  <r>
    <s v="Parr, Mr William Henry Marsh"/>
    <x v="2"/>
    <x v="75"/>
    <s v="male"/>
    <x v="1"/>
  </r>
  <r>
    <s v="Partner, Mr Austin"/>
    <x v="2"/>
    <x v="75"/>
    <s v="male"/>
    <x v="1"/>
  </r>
  <r>
    <s v="Pears, Mr Thomas"/>
    <x v="2"/>
    <x v="75"/>
    <s v="male"/>
    <x v="1"/>
  </r>
  <r>
    <s v="Pears, Mrs Thomas (Edith)"/>
    <x v="2"/>
    <x v="75"/>
    <s v="female"/>
    <x v="0"/>
  </r>
  <r>
    <s v="Reuchlin, Jonkheer John George"/>
    <x v="2"/>
    <x v="75"/>
    <s v="male"/>
    <x v="1"/>
  </r>
  <r>
    <s v="Rheims, Mr George Lucien"/>
    <x v="2"/>
    <x v="75"/>
    <s v="male"/>
    <x v="0"/>
  </r>
  <r>
    <s v="Romaine, Mr Charles Hallace"/>
    <x v="2"/>
    <x v="75"/>
    <s v="male"/>
    <x v="0"/>
  </r>
  <r>
    <s v="Rood, Mr Hugh R"/>
    <x v="2"/>
    <x v="75"/>
    <s v="male"/>
    <x v="1"/>
  </r>
  <r>
    <s v="Ross, Mr John Hugo"/>
    <x v="2"/>
    <x v="75"/>
    <s v="male"/>
    <x v="1"/>
  </r>
  <r>
    <s v="Rowe, Mr Alfred G"/>
    <x v="2"/>
    <x v="75"/>
    <s v="male"/>
    <x v="1"/>
  </r>
  <r>
    <s v="Saalfeld, Mr Adolphe"/>
    <x v="2"/>
    <x v="75"/>
    <s v="male"/>
    <x v="0"/>
  </r>
  <r>
    <s v="Salomon, Mr Abraham L"/>
    <x v="2"/>
    <x v="75"/>
    <s v="male"/>
    <x v="0"/>
  </r>
  <r>
    <s v="Schabert, Mrs Paul (Emma Mock)"/>
    <x v="2"/>
    <x v="75"/>
    <s v="female"/>
    <x v="0"/>
  </r>
  <r>
    <s v="Smith, Mr Richard William"/>
    <x v="2"/>
    <x v="75"/>
    <s v="male"/>
    <x v="1"/>
  </r>
  <r>
    <s v="Spencer, Mrs William Augustus (Marie Eugenie)"/>
    <x v="2"/>
    <x v="75"/>
    <s v="female"/>
    <x v="0"/>
  </r>
  <r>
    <s v="Stewart, Mr Albert A"/>
    <x v="2"/>
    <x v="75"/>
    <s v="male"/>
    <x v="1"/>
  </r>
  <r>
    <s v="Taylor, Mrs Elmer Zebley (Juliet Cummins Wright)"/>
    <x v="2"/>
    <x v="75"/>
    <s v="female"/>
    <x v="0"/>
  </r>
  <r>
    <s v="Thorne, Mrs Gertrude Maybelle"/>
    <x v="2"/>
    <x v="75"/>
    <s v="female"/>
    <x v="0"/>
  </r>
  <r>
    <s v="Uruchurtu, Mr Manuel E"/>
    <x v="2"/>
    <x v="75"/>
    <s v="male"/>
    <x v="1"/>
  </r>
  <r>
    <s v="Williams, Mr Fletcher Lambert"/>
    <x v="2"/>
    <x v="75"/>
    <s v="male"/>
    <x v="1"/>
  </r>
  <r>
    <s v="Woolner, Mr Hugh"/>
    <x v="2"/>
    <x v="75"/>
    <s v="male"/>
    <x v="0"/>
  </r>
  <r>
    <s v="Wright, Mr George"/>
    <x v="2"/>
    <x v="75"/>
    <s v="male"/>
    <x v="1"/>
  </r>
  <r>
    <s v="Barber, Ms "/>
    <x v="2"/>
    <x v="75"/>
    <s v="female"/>
    <x v="0"/>
  </r>
  <r>
    <s v="Bazzani, Ms Albina"/>
    <x v="2"/>
    <x v="75"/>
    <s v="female"/>
    <x v="0"/>
  </r>
  <r>
    <s v="Bidois, Miss Rosalie"/>
    <x v="2"/>
    <x v="75"/>
    <s v="female"/>
    <x v="0"/>
  </r>
  <r>
    <s v="Bird, Ms Ellen"/>
    <x v="2"/>
    <x v="75"/>
    <s v="female"/>
    <x v="0"/>
  </r>
  <r>
    <s v="Bissetti, Ms Amelia"/>
    <x v="2"/>
    <x v="75"/>
    <s v="female"/>
    <x v="0"/>
  </r>
  <r>
    <s v="Burns, Ms Elizabeth Margaret"/>
    <x v="2"/>
    <x v="75"/>
    <s v="female"/>
    <x v="0"/>
  </r>
  <r>
    <s v="Chaudanson, Ms         Victorine"/>
    <x v="2"/>
    <x v="75"/>
    <s v="female"/>
    <x v="0"/>
  </r>
  <r>
    <s v="Cleaver, Ms Alice"/>
    <x v="2"/>
    <x v="75"/>
    <s v="female"/>
    <x v="0"/>
  </r>
  <r>
    <s v="Daniels, Ms Sarah"/>
    <x v="2"/>
    <x v="75"/>
    <s v="female"/>
    <x v="0"/>
  </r>
  <r>
    <s v="Endres, Miss Caroline Louise"/>
    <x v="2"/>
    <x v="75"/>
    <s v="female"/>
    <x v="0"/>
  </r>
  <r>
    <s v="Farthing, Mr John"/>
    <x v="2"/>
    <x v="75"/>
    <s v="male"/>
    <x v="1"/>
  </r>
  <r>
    <s v="Fleming, Ms Margaret"/>
    <x v="2"/>
    <x v="75"/>
    <s v="female"/>
    <x v="1"/>
  </r>
  <r>
    <s v="Francatelli, Ms Laura Mabel"/>
    <x v="2"/>
    <x v="75"/>
    <s v="female"/>
    <x v="0"/>
  </r>
  <r>
    <s v="Fry, Mr Richard"/>
    <x v="2"/>
    <x v="75"/>
    <s v="male"/>
    <x v="1"/>
  </r>
  <r>
    <s v="Geiger, Miss Emily "/>
    <x v="2"/>
    <x v="75"/>
    <s v="female"/>
    <x v="0"/>
  </r>
  <r>
    <s v="Giglio, Mr Victor"/>
    <x v="2"/>
    <x v="75"/>
    <s v="male"/>
    <x v="1"/>
  </r>
  <r>
    <s v="Harrington, Mr Charles"/>
    <x v="2"/>
    <x v="75"/>
    <s v="male"/>
    <x v="1"/>
  </r>
  <r>
    <s v="Hassah, Mr Hamad"/>
    <x v="2"/>
    <x v="75"/>
    <s v="male"/>
    <x v="1"/>
  </r>
  <r>
    <s v="Icabad (Icabod), Ms"/>
    <x v="2"/>
    <x v="75"/>
    <s v="female"/>
    <x v="0"/>
  </r>
  <r>
    <s v="Kenchen, Ms Amelia"/>
    <x v="2"/>
    <x v="75"/>
    <s v="female"/>
    <x v="0"/>
  </r>
  <r>
    <s v="LeRoy, Miss Berthe"/>
    <x v="2"/>
    <x v="75"/>
    <s v="female"/>
    <x v="0"/>
  </r>
  <r>
    <s v="Lesneur, Mr Gustave"/>
    <x v="2"/>
    <x v="75"/>
    <s v="male"/>
    <x v="1"/>
  </r>
  <r>
    <s v="Maloney, Ms"/>
    <x v="2"/>
    <x v="75"/>
    <s v="female"/>
    <x v="0"/>
  </r>
  <r>
    <s v="Oliva, Mlle"/>
    <x v="2"/>
    <x v="75"/>
    <s v="female"/>
    <x v="1"/>
  </r>
  <r>
    <s v="Pericault, Ms"/>
    <x v="2"/>
    <x v="75"/>
    <s v="female"/>
    <x v="0"/>
  </r>
  <r>
    <s v="Robbins, Mr Victor"/>
    <x v="2"/>
    <x v="75"/>
    <s v="male"/>
    <x v="1"/>
  </r>
  <r>
    <s v="Segesser, Mlle Emma"/>
    <x v="2"/>
    <x v="75"/>
    <s v="female"/>
    <x v="0"/>
  </r>
  <r>
    <s v="Seredeca, Ms"/>
    <x v="2"/>
    <x v="75"/>
    <s v="female"/>
    <x v="1"/>
  </r>
  <r>
    <s v="Ward, Ms Anna"/>
    <x v="2"/>
    <x v="75"/>
    <s v="female"/>
    <x v="1"/>
  </r>
  <r>
    <s v="Wilson, Ms Helen"/>
    <x v="2"/>
    <x v="75"/>
    <s v="female"/>
    <x v="0"/>
  </r>
  <r>
    <s v="Andrew, Mr Frank"/>
    <x v="1"/>
    <x v="75"/>
    <s v="male"/>
    <x v="1"/>
  </r>
  <r>
    <s v="Bowenur, Mr Solomon"/>
    <x v="1"/>
    <x v="75"/>
    <s v="male"/>
    <x v="1"/>
  </r>
  <r>
    <s v="Byles, Rev Thomas Roussel D"/>
    <x v="1"/>
    <x v="75"/>
    <s v="male"/>
    <x v="1"/>
  </r>
  <r>
    <s v="Campbell, Mr William"/>
    <x v="1"/>
    <x v="75"/>
    <s v="male"/>
    <x v="1"/>
  </r>
  <r>
    <s v="Christy, Mrs Alice Frances"/>
    <x v="1"/>
    <x v="75"/>
    <s v="female"/>
    <x v="0"/>
  </r>
  <r>
    <s v="Christy, Miss Julie"/>
    <x v="1"/>
    <x v="75"/>
    <s v="female"/>
    <x v="0"/>
  </r>
  <r>
    <s v="Clarke, Mrs Charles V (Ada Maria)"/>
    <x v="1"/>
    <x v="75"/>
    <s v="female"/>
    <x v="0"/>
  </r>
  <r>
    <s v="Corey, Mrs Percy C (Mary Phyllis Elizabeth Miller)"/>
    <x v="1"/>
    <x v="75"/>
    <s v="female"/>
    <x v="1"/>
  </r>
  <r>
    <s v="Cunningham, Mr Alfred Fleming"/>
    <x v="1"/>
    <x v="75"/>
    <s v="male"/>
    <x v="1"/>
  </r>
  <r>
    <s v="de Brito, Mr Jose Joaquim"/>
    <x v="1"/>
    <x v="75"/>
    <s v="male"/>
    <x v="1"/>
  </r>
  <r>
    <s v="Downton (?Douton), Mr William James"/>
    <x v="1"/>
    <x v="75"/>
    <s v="male"/>
    <x v="1"/>
  </r>
  <r>
    <s v="Duran y More, Miss Asuncion"/>
    <x v="1"/>
    <x v="75"/>
    <s v="female"/>
    <x v="0"/>
  </r>
  <r>
    <s v="Duran y More, Miss Florentina"/>
    <x v="1"/>
    <x v="75"/>
    <s v="female"/>
    <x v="0"/>
  </r>
  <r>
    <s v="Faunthorpe, Mr Harry"/>
    <x v="1"/>
    <x v="75"/>
    <s v="male"/>
    <x v="1"/>
  </r>
  <r>
    <s v="Faunthorpe, Mrs Lizzie (see Wilkinson, E)"/>
    <x v="1"/>
    <x v="75"/>
    <s v="female"/>
    <x v="0"/>
  </r>
  <r>
    <s v="Fillbrook, Mr Charles"/>
    <x v="1"/>
    <x v="75"/>
    <s v="male"/>
    <x v="1"/>
  </r>
  <r>
    <s v="Frost, Mr Anthony (Archie) W"/>
    <x v="1"/>
    <x v="75"/>
    <s v="male"/>
    <x v="1"/>
  </r>
  <r>
    <s v="Gill, Mr John W"/>
    <x v="1"/>
    <x v="75"/>
    <s v="male"/>
    <x v="1"/>
  </r>
  <r>
    <s v="Harris, Mr Walter"/>
    <x v="1"/>
    <x v="75"/>
    <s v="male"/>
    <x v="1"/>
  </r>
  <r>
    <s v="Hewlett, Mrs Mary D"/>
    <x v="1"/>
    <x v="75"/>
    <s v="female"/>
    <x v="0"/>
  </r>
  <r>
    <s v="Hocking, Mr Samuel James"/>
    <x v="1"/>
    <x v="75"/>
    <s v="male"/>
    <x v="1"/>
  </r>
  <r>
    <s v="Howard, Mr Benjamin"/>
    <x v="1"/>
    <x v="75"/>
    <s v="male"/>
    <x v="1"/>
  </r>
  <r>
    <s v="Howard, Mrs Benjamin (Ellen Truelove)"/>
    <x v="1"/>
    <x v="75"/>
    <s v="female"/>
    <x v="1"/>
  </r>
  <r>
    <s v="Jacobsohn Mr Samuel"/>
    <x v="1"/>
    <x v="75"/>
    <s v="male"/>
    <x v="1"/>
  </r>
  <r>
    <s v="Jacobsohn, Mrs Sidney Samuel (Amy Frances Christy)"/>
    <x v="1"/>
    <x v="75"/>
    <s v="female"/>
    <x v="0"/>
  </r>
  <r>
    <s v="Jarvis, Mr John Denzil"/>
    <x v="1"/>
    <x v="75"/>
    <s v="male"/>
    <x v="1"/>
  </r>
  <r>
    <s v="Jefferys, Mr Clifford"/>
    <x v="1"/>
    <x v="75"/>
    <s v="male"/>
    <x v="1"/>
  </r>
  <r>
    <s v="Jefferys, Mr Ernest"/>
    <x v="1"/>
    <x v="75"/>
    <s v="male"/>
    <x v="1"/>
  </r>
  <r>
    <s v="Jenkin, Mr Stephen Curnow"/>
    <x v="1"/>
    <x v="75"/>
    <s v="male"/>
    <x v="1"/>
  </r>
  <r>
    <s v="Kantor, Mrs Sinai (Miriam Sternim)"/>
    <x v="1"/>
    <x v="75"/>
    <s v="female"/>
    <x v="0"/>
  </r>
  <r>
    <s v="Keane, Mr Daniel"/>
    <x v="1"/>
    <x v="75"/>
    <s v="male"/>
    <x v="1"/>
  </r>
  <r>
    <s v="Keane, Miss Nora A"/>
    <x v="1"/>
    <x v="75"/>
    <s v="female"/>
    <x v="0"/>
  </r>
  <r>
    <s v="Kirkland, Rev Charles Leonard"/>
    <x v="1"/>
    <x v="75"/>
    <s v="male"/>
    <x v="1"/>
  </r>
  <r>
    <s v="Knight, Mr Robert"/>
    <x v="1"/>
    <x v="75"/>
    <s v="male"/>
    <x v="1"/>
  </r>
  <r>
    <s v="Lamb, Mr John James"/>
    <x v="1"/>
    <x v="75"/>
    <s v="male"/>
    <x v="1"/>
  </r>
  <r>
    <s v="Lehmann, Miss Bertha"/>
    <x v="1"/>
    <x v="75"/>
    <s v="female"/>
    <x v="0"/>
  </r>
  <r>
    <s v="Leitch, Miss Jessie"/>
    <x v="1"/>
    <x v="75"/>
    <s v="female"/>
    <x v="0"/>
  </r>
  <r>
    <s v="Levy, Mr Rene Jacques"/>
    <x v="1"/>
    <x v="75"/>
    <s v="male"/>
    <x v="1"/>
  </r>
  <r>
    <s v="Lingan, Mr John"/>
    <x v="1"/>
    <x v="75"/>
    <s v="male"/>
    <x v="1"/>
  </r>
  <r>
    <s v="Louch, Mrs Charles Alexander (Alice Adelaide)"/>
    <x v="1"/>
    <x v="75"/>
    <s v="female"/>
    <x v="0"/>
  </r>
  <r>
    <s v="Malachard, Mr Noel"/>
    <x v="1"/>
    <x v="75"/>
    <s v="male"/>
    <x v="1"/>
  </r>
  <r>
    <s v="Mallet, Mr Albert"/>
    <x v="1"/>
    <x v="75"/>
    <s v="male"/>
    <x v="1"/>
  </r>
  <r>
    <s v="Mallet, Mrs Albert (Antoinette)"/>
    <x v="1"/>
    <x v="75"/>
    <s v="female"/>
    <x v="0"/>
  </r>
  <r>
    <s v="Mangiavacchi, Mr Serafino Emilio"/>
    <x v="1"/>
    <x v="75"/>
    <s v="male"/>
    <x v="1"/>
  </r>
  <r>
    <s v="McCrie, Mr James Matthew"/>
    <x v="1"/>
    <x v="75"/>
    <s v="male"/>
    <x v="1"/>
  </r>
  <r>
    <s v="Morley, Mr William"/>
    <x v="1"/>
    <x v="75"/>
    <s v="male"/>
    <x v="1"/>
  </r>
  <r>
    <s v="Mudd, Mr Thomas C"/>
    <x v="1"/>
    <x v="75"/>
    <s v="male"/>
    <x v="1"/>
  </r>
  <r>
    <s v="Norman, Mr Robert Douglas"/>
    <x v="1"/>
    <x v="75"/>
    <s v="male"/>
    <x v="1"/>
  </r>
  <r>
    <s v="Padro y Manent, Mr Julian"/>
    <x v="1"/>
    <x v="75"/>
    <s v="male"/>
    <x v="0"/>
  </r>
  <r>
    <s v="Pallas y Castello, Mr Emilio"/>
    <x v="1"/>
    <x v="75"/>
    <s v="male"/>
    <x v="0"/>
  </r>
  <r>
    <s v="Parkes, Mr Francis (Frank)"/>
    <x v="1"/>
    <x v="75"/>
    <s v="male"/>
    <x v="1"/>
  </r>
  <r>
    <s v="Portaluppi, Mr Emilio"/>
    <x v="1"/>
    <x v="75"/>
    <s v="male"/>
    <x v="0"/>
  </r>
  <r>
    <s v="Pulbaum, Mr Frank"/>
    <x v="1"/>
    <x v="75"/>
    <s v="male"/>
    <x v="1"/>
  </r>
  <r>
    <s v="Rogers, Mr Harry"/>
    <x v="1"/>
    <x v="75"/>
    <s v="male"/>
    <x v="1"/>
  </r>
  <r>
    <s v="Sedgwick, Mr Charles Frederick Waddington"/>
    <x v="1"/>
    <x v="75"/>
    <s v="male"/>
    <x v="1"/>
  </r>
  <r>
    <s v="Sharp, Mr Percival"/>
    <x v="1"/>
    <x v="75"/>
    <s v="male"/>
    <x v="1"/>
  </r>
  <r>
    <s v="Smith, Miss Marion"/>
    <x v="1"/>
    <x v="75"/>
    <s v="female"/>
    <x v="0"/>
  </r>
  <r>
    <s v="Trout, Mrs William H (Jessie L)"/>
    <x v="1"/>
    <x v="75"/>
    <s v="female"/>
    <x v="0"/>
  </r>
  <r>
    <s v="Watson, Mr Ennis Hastings"/>
    <x v="1"/>
    <x v="75"/>
    <s v="male"/>
    <x v="1"/>
  </r>
  <r>
    <s v="West, Miss Barbara J"/>
    <x v="1"/>
    <x v="75"/>
    <s v="female"/>
    <x v="0"/>
  </r>
  <r>
    <s v="West, Miss Constance Mirium"/>
    <x v="1"/>
    <x v="75"/>
    <s v="female"/>
    <x v="0"/>
  </r>
  <r>
    <s v="Wheadon, Mr Edward"/>
    <x v="1"/>
    <x v="75"/>
    <s v="male"/>
    <x v="1"/>
  </r>
  <r>
    <s v="Wheeler, Mr Edwin"/>
    <x v="1"/>
    <x v="75"/>
    <s v="male"/>
    <x v="1"/>
  </r>
  <r>
    <s v="Wheeler, Mr Frederick"/>
    <x v="1"/>
    <x v="75"/>
    <s v="male"/>
    <x v="1"/>
  </r>
  <r>
    <s v="Wilkinson, Mrs Elizabeth Anne"/>
    <x v="1"/>
    <x v="75"/>
    <s v="female"/>
    <x v="0"/>
  </r>
  <r>
    <s v="Williams, Mr Charles Eugene"/>
    <x v="1"/>
    <x v="75"/>
    <s v="male"/>
    <x v="0"/>
  </r>
  <r>
    <s v="Yrois, Miss Henriette"/>
    <x v="1"/>
    <x v="75"/>
    <s v="female"/>
    <x v="1"/>
  </r>
  <r>
    <s v="Pernot, Mr Rene"/>
    <x v="1"/>
    <x v="75"/>
    <s v="male"/>
    <x v="1"/>
  </r>
  <r>
    <s v="Assaf, Mr Gerios"/>
    <x v="0"/>
    <x v="75"/>
    <s v="male"/>
    <x v="1"/>
  </r>
  <r>
    <s v="Baclini, Miss Helene"/>
    <x v="0"/>
    <x v="75"/>
    <s v="female"/>
    <x v="0"/>
  </r>
  <r>
    <s v="Baclini, Miss Maria"/>
    <x v="0"/>
    <x v="75"/>
    <s v="female"/>
    <x v="0"/>
  </r>
  <r>
    <s v="Baclini, Mrs Solomon (Latifa)"/>
    <x v="0"/>
    <x v="75"/>
    <s v="female"/>
    <x v="0"/>
  </r>
  <r>
    <s v="Boulos, Mr Hanna"/>
    <x v="0"/>
    <x v="75"/>
    <s v="male"/>
    <x v="1"/>
  </r>
  <r>
    <s v="Boulos, Mrs Joseph (Sultana)"/>
    <x v="0"/>
    <x v="75"/>
    <s v="female"/>
    <x v="1"/>
  </r>
  <r>
    <s v="Bourke, Miss Mary"/>
    <x v="0"/>
    <x v="75"/>
    <s v="female"/>
    <x v="1"/>
  </r>
  <r>
    <s v="Brahim, Mr Youssef"/>
    <x v="0"/>
    <x v="75"/>
    <s v="male"/>
    <x v="1"/>
  </r>
  <r>
    <s v="Cacic, Mr Manda"/>
    <x v="0"/>
    <x v="75"/>
    <s v="male"/>
    <x v="1"/>
  </r>
  <r>
    <s v="Caram (Kareem), Mr Joseph"/>
    <x v="0"/>
    <x v="75"/>
    <s v="male"/>
    <x v="1"/>
  </r>
  <r>
    <s v="Caram (Kareem), Mrs Joseph (Maria Elias)"/>
    <x v="0"/>
    <x v="75"/>
    <s v="female"/>
    <x v="1"/>
  </r>
  <r>
    <s v="Cassem, Mr Nassef Belmenly"/>
    <x v="0"/>
    <x v="75"/>
    <s v="male"/>
    <x v="0"/>
  </r>
  <r>
    <s v="Chebab, Mr Emir Farres"/>
    <x v="0"/>
    <x v="75"/>
    <s v="male"/>
    <x v="1"/>
  </r>
  <r>
    <s v="Connors, Mr Patrick"/>
    <x v="0"/>
    <x v="75"/>
    <s v="male"/>
    <x v="1"/>
  </r>
  <r>
    <s v="Daher, Mr Tannous"/>
    <x v="0"/>
    <x v="75"/>
    <s v="male"/>
    <x v="1"/>
  </r>
  <r>
    <s v="Davison, Mr Thomas Henry"/>
    <x v="0"/>
    <x v="75"/>
    <s v="male"/>
    <x v="1"/>
  </r>
  <r>
    <s v="Davison, Mrs Thomas Henry (Mary Finck)"/>
    <x v="0"/>
    <x v="75"/>
    <s v="female"/>
    <x v="0"/>
  </r>
  <r>
    <s v="Denkoff, Mr Mito"/>
    <x v="0"/>
    <x v="75"/>
    <s v="male"/>
    <x v="1"/>
  </r>
  <r>
    <s v="Dibo, Mr Elias"/>
    <x v="0"/>
    <x v="75"/>
    <s v="male"/>
    <x v="1"/>
  </r>
  <r>
    <s v="Drazonovic, Mr Josef"/>
    <x v="0"/>
    <x v="75"/>
    <s v="male"/>
    <x v="1"/>
  </r>
  <r>
    <s v="Econovic, Mr Joso"/>
    <x v="0"/>
    <x v="75"/>
    <s v="male"/>
    <x v="1"/>
  </r>
  <r>
    <s v="Elias, Mr Elias"/>
    <x v="0"/>
    <x v="75"/>
    <s v="male"/>
    <x v="1"/>
  </r>
  <r>
    <s v="Elias, Mr John"/>
    <x v="0"/>
    <x v="75"/>
    <s v="male"/>
    <x v="1"/>
  </r>
  <r>
    <s v="Elias, Mr Joseph"/>
    <x v="0"/>
    <x v="75"/>
    <s v="male"/>
    <x v="1"/>
  </r>
  <r>
    <s v="Emmeth, Mr Thomas"/>
    <x v="0"/>
    <x v="75"/>
    <s v="male"/>
    <x v="1"/>
  </r>
  <r>
    <s v="Everett, Thomas James"/>
    <x v="0"/>
    <x v="75"/>
    <s v="male"/>
    <x v="1"/>
  </r>
  <r>
    <s v="Farrell, Mr James"/>
    <x v="0"/>
    <x v="75"/>
    <s v="male"/>
    <x v="1"/>
  </r>
  <r>
    <s v="Finoli, Mr Luigi"/>
    <x v="0"/>
    <x v="75"/>
    <s v="male"/>
    <x v="0"/>
  </r>
  <r>
    <s v="Fischer, Mr Eberhard Telander"/>
    <x v="0"/>
    <x v="75"/>
    <s v="male"/>
    <x v="1"/>
  </r>
  <r>
    <s v="Flynn, Mr James"/>
    <x v="0"/>
    <x v="75"/>
    <s v="male"/>
    <x v="1"/>
  </r>
  <r>
    <s v="Flynn, Mr John"/>
    <x v="0"/>
    <x v="75"/>
    <s v="male"/>
    <x v="1"/>
  </r>
  <r>
    <s v="Foley, Mr Joseph"/>
    <x v="0"/>
    <x v="75"/>
    <s v="male"/>
    <x v="1"/>
  </r>
  <r>
    <s v="Foley, Mr William"/>
    <x v="0"/>
    <x v="75"/>
    <s v="male"/>
    <x v="1"/>
  </r>
  <r>
    <s v="Foo, Mr Choong"/>
    <x v="0"/>
    <x v="75"/>
    <s v="male"/>
    <x v="0"/>
  </r>
  <r>
    <s v="Ford, Mr Arthur"/>
    <x v="0"/>
    <x v="75"/>
    <s v="male"/>
    <x v="1"/>
  </r>
  <r>
    <s v="Fox, Mr Patrick"/>
    <x v="0"/>
    <x v="75"/>
    <s v="male"/>
    <x v="1"/>
  </r>
  <r>
    <s v="Franklin, Mr Charles"/>
    <x v="0"/>
    <x v="75"/>
    <s v="male"/>
    <x v="1"/>
  </r>
  <r>
    <s v="Garfirth, Mr John"/>
    <x v="0"/>
    <x v="75"/>
    <s v="male"/>
    <x v="1"/>
  </r>
  <r>
    <s v="Glynn, Miss Mary Agatha"/>
    <x v="0"/>
    <x v="75"/>
    <s v="female"/>
    <x v="0"/>
  </r>
  <r>
    <s v="Goldsmith, Mrs Frank John (Emily A Brown)"/>
    <x v="0"/>
    <x v="75"/>
    <s v="female"/>
    <x v="0"/>
  </r>
  <r>
    <s v="Guest, Mr Robert"/>
    <x v="0"/>
    <x v="75"/>
    <s v="male"/>
    <x v="1"/>
  </r>
  <r>
    <s v="Hagland, Mr Ingvald Olsen"/>
    <x v="0"/>
    <x v="75"/>
    <s v="male"/>
    <x v="1"/>
  </r>
  <r>
    <s v="Hagland, Mr Konrad Mathias Reiersen"/>
    <x v="0"/>
    <x v="75"/>
    <s v="male"/>
    <x v="1"/>
  </r>
  <r>
    <s v="Harknett, Miss Alice"/>
    <x v="0"/>
    <x v="75"/>
    <s v="female"/>
    <x v="1"/>
  </r>
  <r>
    <s v="Harmer, Mr Abraham"/>
    <x v="0"/>
    <x v="75"/>
    <s v="male"/>
    <x v="1"/>
  </r>
  <r>
    <s v="Hart, Mr Henry"/>
    <x v="0"/>
    <x v="75"/>
    <s v="male"/>
    <x v="1"/>
  </r>
  <r>
    <s v="Hassan, Mr M Houssein"/>
    <x v="0"/>
    <x v="75"/>
    <s v="male"/>
    <x v="1"/>
  </r>
  <r>
    <s v="Healy, Miss Nora"/>
    <x v="0"/>
    <x v="75"/>
    <s v="female"/>
    <x v="1"/>
  </r>
  <r>
    <s v="Hee, Mr Ling"/>
    <x v="0"/>
    <x v="75"/>
    <s v="male"/>
    <x v="1"/>
  </r>
  <r>
    <s v="Hemming, Miss Nora"/>
    <x v="0"/>
    <x v="75"/>
    <s v="female"/>
    <x v="1"/>
  </r>
  <r>
    <s v="Hendekovic, Mr Ignaz"/>
    <x v="0"/>
    <x v="75"/>
    <s v="male"/>
    <x v="1"/>
  </r>
  <r>
    <s v="Henery, Delia"/>
    <x v="0"/>
    <x v="75"/>
    <s v="female"/>
    <x v="1"/>
  </r>
  <r>
    <s v="Holthen, Mr Johan Martin"/>
    <x v="0"/>
    <x v="75"/>
    <s v="male"/>
    <x v="1"/>
  </r>
  <r>
    <s v="Horgan, Mr John"/>
    <x v="0"/>
    <x v="75"/>
    <s v="male"/>
    <x v="1"/>
  </r>
  <r>
    <s v="Howard, Miss May"/>
    <x v="0"/>
    <x v="75"/>
    <s v="female"/>
    <x v="0"/>
  </r>
  <r>
    <s v="Hyman, Mr Abraham"/>
    <x v="0"/>
    <x v="75"/>
    <s v="male"/>
    <x v="0"/>
  </r>
  <r>
    <s v="Ilieff, Mr Ylio"/>
    <x v="0"/>
    <x v="75"/>
    <s v="male"/>
    <x v="1"/>
  </r>
  <r>
    <s v="Ivanoff, Mr Konio"/>
    <x v="0"/>
    <x v="75"/>
    <s v="male"/>
    <x v="1"/>
  </r>
  <r>
    <s v="Jardin, Mr Jose Netto"/>
    <x v="0"/>
    <x v="75"/>
    <s v="male"/>
    <x v="1"/>
  </r>
  <r>
    <s v="Jermyn, Miss Annie"/>
    <x v="0"/>
    <x v="75"/>
    <s v="female"/>
    <x v="0"/>
  </r>
  <r>
    <s v="Johannesen-Bratthammer, Mr Bernt"/>
    <x v="0"/>
    <x v="75"/>
    <s v="male"/>
    <x v="1"/>
  </r>
  <r>
    <s v="Johnston, Mr Andrew G"/>
    <x v="0"/>
    <x v="75"/>
    <s v="male"/>
    <x v="1"/>
  </r>
  <r>
    <s v="Johnston, Mrs Andrew G"/>
    <x v="0"/>
    <x v="75"/>
    <s v="female"/>
    <x v="1"/>
  </r>
  <r>
    <s v="Johnston, Miss Catherine H"/>
    <x v="0"/>
    <x v="75"/>
    <s v="female"/>
    <x v="1"/>
  </r>
  <r>
    <s v="Johnston, Master William A"/>
    <x v="0"/>
    <x v="75"/>
    <s v="male"/>
    <x v="1"/>
  </r>
  <r>
    <s v="Jonkoff, Mr Lazor"/>
    <x v="0"/>
    <x v="75"/>
    <s v="male"/>
    <x v="1"/>
  </r>
  <r>
    <s v="Kassem, Mr Fared"/>
    <x v="0"/>
    <x v="75"/>
    <s v="male"/>
    <x v="1"/>
  </r>
  <r>
    <s v="Keefe, Mr Arthur"/>
    <x v="0"/>
    <x v="75"/>
    <s v="male"/>
    <x v="1"/>
  </r>
  <r>
    <s v="Kekic, Mr Tido"/>
    <x v="0"/>
    <x v="75"/>
    <s v="male"/>
    <x v="1"/>
  </r>
  <r>
    <s v="Khalil, Mr Betros"/>
    <x v="0"/>
    <x v="75"/>
    <s v="male"/>
    <x v="1"/>
  </r>
  <r>
    <s v="Khalil, Mrs Betros"/>
    <x v="0"/>
    <x v="75"/>
    <s v="female"/>
    <x v="1"/>
  </r>
  <r>
    <s v="Khalil, Mr Saad"/>
    <x v="0"/>
    <x v="75"/>
    <s v="male"/>
    <x v="1"/>
  </r>
  <r>
    <s v="Kraeff, Mr Theodor"/>
    <x v="0"/>
    <x v="75"/>
    <s v="male"/>
    <x v="1"/>
  </r>
  <r>
    <s v="Lahowd, Mr Sarkis"/>
    <x v="0"/>
    <x v="75"/>
    <s v="male"/>
    <x v="1"/>
  </r>
  <r>
    <s v="Laleff, Mr Kristo"/>
    <x v="0"/>
    <x v="75"/>
    <s v="male"/>
    <x v="1"/>
  </r>
  <r>
    <s v="Lam, Mr Ali"/>
    <x v="0"/>
    <x v="75"/>
    <s v="male"/>
    <x v="0"/>
  </r>
  <r>
    <s v="Lam, Mr Len"/>
    <x v="0"/>
    <x v="75"/>
    <s v="male"/>
    <x v="1"/>
  </r>
  <r>
    <s v="Leeni, Mr Fahim"/>
    <x v="0"/>
    <x v="75"/>
    <s v="male"/>
    <x v="0"/>
  </r>
  <r>
    <s v="Lefebre, Mrs Frank"/>
    <x v="0"/>
    <x v="75"/>
    <s v="female"/>
    <x v="1"/>
  </r>
  <r>
    <s v="Lefebre, Master Henry"/>
    <x v="0"/>
    <x v="75"/>
    <s v="male"/>
    <x v="1"/>
  </r>
  <r>
    <s v="Lefebre, Miss Ida"/>
    <x v="0"/>
    <x v="75"/>
    <s v="female"/>
    <x v="1"/>
  </r>
  <r>
    <s v="Lefebre, Miss Jeannie"/>
    <x v="0"/>
    <x v="75"/>
    <s v="female"/>
    <x v="1"/>
  </r>
  <r>
    <s v="Lefebre, Miss Mathilde"/>
    <x v="0"/>
    <x v="75"/>
    <s v="female"/>
    <x v="1"/>
  </r>
  <r>
    <s v="Lemberopolous, Mr Peter L"/>
    <x v="0"/>
    <x v="75"/>
    <s v="male"/>
    <x v="1"/>
  </r>
  <r>
    <s v="Linehan, Mr Michael"/>
    <x v="0"/>
    <x v="75"/>
    <s v="male"/>
    <x v="1"/>
  </r>
  <r>
    <s v="Ling, Mr Lee"/>
    <x v="0"/>
    <x v="75"/>
    <s v="male"/>
    <x v="1"/>
  </r>
  <r>
    <s v="Lithman, Mr Simon"/>
    <x v="0"/>
    <x v="75"/>
    <s v="male"/>
    <x v="1"/>
  </r>
  <r>
    <s v="Lobb, Mr William Arthur"/>
    <x v="0"/>
    <x v="75"/>
    <s v="male"/>
    <x v="1"/>
  </r>
  <r>
    <s v="Lobb, Mrs William Arthur"/>
    <x v="0"/>
    <x v="75"/>
    <s v="female"/>
    <x v="1"/>
  </r>
  <r>
    <s v="Lockyer, Mr Edward"/>
    <x v="0"/>
    <x v="75"/>
    <s v="male"/>
    <x v="1"/>
  </r>
  <r>
    <s v="Lovell, Mr John"/>
    <x v="0"/>
    <x v="75"/>
    <s v="male"/>
    <x v="1"/>
  </r>
  <r>
    <s v="Lulich, Mr Nicola"/>
    <x v="0"/>
    <x v="75"/>
    <s v="male"/>
    <x v="0"/>
  </r>
  <r>
    <s v="Lundahl, Mr Johan"/>
    <x v="0"/>
    <x v="75"/>
    <s v="male"/>
    <x v="1"/>
  </r>
  <r>
    <s v="Lundin, Miss Olga Elida"/>
    <x v="0"/>
    <x v="75"/>
    <s v="female"/>
    <x v="0"/>
  </r>
  <r>
    <s v="Lundstrom, Mr Thure Edvin"/>
    <x v="0"/>
    <x v="75"/>
    <s v="male"/>
    <x v="1"/>
  </r>
  <r>
    <s v="Lyntakoff, Mr Stanko"/>
    <x v="0"/>
    <x v="75"/>
    <s v="male"/>
    <x v="1"/>
  </r>
  <r>
    <s v="MacKay, Mr George William"/>
    <x v="0"/>
    <x v="75"/>
    <s v="male"/>
    <x v="1"/>
  </r>
  <r>
    <s v="Madigan, Miss Margaret"/>
    <x v="0"/>
    <x v="75"/>
    <s v="female"/>
    <x v="0"/>
  </r>
  <r>
    <s v="Madsen, Mr Frithiof"/>
    <x v="0"/>
    <x v="75"/>
    <s v="male"/>
    <x v="1"/>
  </r>
  <r>
    <s v="Maenpaa, Mr Matti Alexanteri"/>
    <x v="0"/>
    <x v="75"/>
    <s v="male"/>
    <x v="1"/>
  </r>
  <r>
    <s v="Mahon, Miss Delia"/>
    <x v="0"/>
    <x v="75"/>
    <s v="female"/>
    <x v="1"/>
  </r>
  <r>
    <s v="Maisner, Mr Simon"/>
    <x v="0"/>
    <x v="75"/>
    <s v="male"/>
    <x v="1"/>
  </r>
  <r>
    <s v="Makinen, Mr Kalle Edvard"/>
    <x v="0"/>
    <x v="75"/>
    <s v="male"/>
    <x v="1"/>
  </r>
  <r>
    <s v="Mamee, Mr Hanna"/>
    <x v="0"/>
    <x v="75"/>
    <s v="male"/>
    <x v="0"/>
  </r>
  <r>
    <s v="Mangan, Miss Mary"/>
    <x v="0"/>
    <x v="75"/>
    <s v="female"/>
    <x v="1"/>
  </r>
  <r>
    <s v="Mannion, Miss Margareth"/>
    <x v="0"/>
    <x v="75"/>
    <s v="female"/>
    <x v="0"/>
  </r>
  <r>
    <s v="Mansour, Mr Hanna"/>
    <x v="0"/>
    <x v="75"/>
    <s v="male"/>
    <x v="1"/>
  </r>
  <r>
    <s v="Mardirosian, Mr Sarkis"/>
    <x v="0"/>
    <x v="75"/>
    <s v="male"/>
    <x v="1"/>
  </r>
  <r>
    <s v="Marinko, Mr Dmitri"/>
    <x v="0"/>
    <x v="75"/>
    <s v="male"/>
    <x v="1"/>
  </r>
  <r>
    <s v="Markim, Mr Johann"/>
    <x v="0"/>
    <x v="75"/>
    <s v="male"/>
    <x v="1"/>
  </r>
  <r>
    <s v="Markoff, Mr Marin"/>
    <x v="0"/>
    <x v="75"/>
    <s v="male"/>
    <x v="1"/>
  </r>
  <r>
    <s v="Masselmany, Mrs Fatima"/>
    <x v="0"/>
    <x v="75"/>
    <s v="female"/>
    <x v="0"/>
  </r>
  <r>
    <s v="Matinoff, Mr Nicola"/>
    <x v="0"/>
    <x v="75"/>
    <s v="male"/>
    <x v="1"/>
  </r>
  <r>
    <s v="McCarthy, Miss Katie"/>
    <x v="0"/>
    <x v="75"/>
    <s v="female"/>
    <x v="0"/>
  </r>
  <r>
    <s v="McCormack, Mr Thomas J"/>
    <x v="0"/>
    <x v="75"/>
    <s v="male"/>
    <x v="1"/>
  </r>
  <r>
    <s v="McCoy, Miss Agnes"/>
    <x v="0"/>
    <x v="75"/>
    <s v="female"/>
    <x v="1"/>
  </r>
  <r>
    <s v="McCoy, Miss Alice"/>
    <x v="0"/>
    <x v="75"/>
    <s v="female"/>
    <x v="1"/>
  </r>
  <r>
    <s v="McCoy, Mr Bernard"/>
    <x v="0"/>
    <x v="75"/>
    <s v="male"/>
    <x v="1"/>
  </r>
  <r>
    <s v="McDermott, Miss Delia"/>
    <x v="0"/>
    <x v="75"/>
    <s v="female"/>
    <x v="1"/>
  </r>
  <r>
    <s v="McElroy, Mr Michael"/>
    <x v="0"/>
    <x v="75"/>
    <s v="male"/>
    <x v="1"/>
  </r>
  <r>
    <s v="McGovern, Mrs Hugh"/>
    <x v="0"/>
    <x v="75"/>
    <s v="female"/>
    <x v="0"/>
  </r>
  <r>
    <s v="McGowan, Miss Anna"/>
    <x v="0"/>
    <x v="75"/>
    <s v="female"/>
    <x v="1"/>
  </r>
  <r>
    <s v="McGowan, Miss Katherine"/>
    <x v="0"/>
    <x v="75"/>
    <s v="female"/>
    <x v="1"/>
  </r>
  <r>
    <s v="McMahon, Mr Martin"/>
    <x v="0"/>
    <x v="75"/>
    <s v="male"/>
    <x v="1"/>
  </r>
  <r>
    <s v="McNamee, Mr Neal"/>
    <x v="0"/>
    <x v="75"/>
    <s v="male"/>
    <x v="1"/>
  </r>
  <r>
    <s v="McNamee, Mrs Neal"/>
    <x v="0"/>
    <x v="75"/>
    <s v="female"/>
    <x v="1"/>
  </r>
  <r>
    <s v="Meanwell, Miss Marion Ogden"/>
    <x v="0"/>
    <x v="75"/>
    <s v="female"/>
    <x v="1"/>
  </r>
  <r>
    <s v="Mechen, Mr John"/>
    <x v="0"/>
    <x v="75"/>
    <s v="male"/>
    <x v="1"/>
  </r>
  <r>
    <s v="Meek, Mrs Thomas"/>
    <x v="0"/>
    <x v="75"/>
    <s v="female"/>
    <x v="1"/>
  </r>
  <r>
    <s v="Meo, Mr Alfonso"/>
    <x v="0"/>
    <x v="75"/>
    <s v="male"/>
    <x v="1"/>
  </r>
  <r>
    <s v="Midtsjo, Mr Karl Albert"/>
    <x v="0"/>
    <x v="75"/>
    <s v="male"/>
    <x v="0"/>
  </r>
  <r>
    <s v="Mihoff, Mr Stoytcho"/>
    <x v="0"/>
    <x v="75"/>
    <s v="male"/>
    <x v="1"/>
  </r>
  <r>
    <s v="Miles, Mr Frank"/>
    <x v="0"/>
    <x v="75"/>
    <s v="male"/>
    <x v="1"/>
  </r>
  <r>
    <s v="Mineff, Mr Ivan"/>
    <x v="0"/>
    <x v="75"/>
    <s v="male"/>
    <x v="1"/>
  </r>
  <r>
    <s v="Minkoff, Mr Lazar"/>
    <x v="0"/>
    <x v="75"/>
    <s v="male"/>
    <x v="1"/>
  </r>
  <r>
    <s v="Mirko, Mr Dika"/>
    <x v="0"/>
    <x v="75"/>
    <s v="male"/>
    <x v="1"/>
  </r>
  <r>
    <s v="Mitkoff, Mr Mito"/>
    <x v="0"/>
    <x v="75"/>
    <s v="male"/>
    <x v="1"/>
  </r>
  <r>
    <s v="Mocklare, Miss Helen Mary"/>
    <x v="0"/>
    <x v="75"/>
    <s v="female"/>
    <x v="0"/>
  </r>
  <r>
    <s v="Moen, Mr Sigurd H"/>
    <x v="0"/>
    <x v="75"/>
    <s v="male"/>
    <x v="1"/>
  </r>
  <r>
    <s v="Moor, Mrs Beila"/>
    <x v="0"/>
    <x v="75"/>
    <s v="female"/>
    <x v="0"/>
  </r>
  <r>
    <s v="Moor, Master Meier"/>
    <x v="0"/>
    <x v="75"/>
    <s v="male"/>
    <x v="1"/>
  </r>
  <r>
    <s v="Moore, Mr Leonard Charles"/>
    <x v="0"/>
    <x v="75"/>
    <s v="male"/>
    <x v="1"/>
  </r>
  <r>
    <s v="Moran, Miss Bertha"/>
    <x v="0"/>
    <x v="75"/>
    <s v="female"/>
    <x v="0"/>
  </r>
  <r>
    <s v="Moran, Mr Daniel J"/>
    <x v="0"/>
    <x v="75"/>
    <s v="male"/>
    <x v="1"/>
  </r>
  <r>
    <s v="Moran, Mr James"/>
    <x v="0"/>
    <x v="75"/>
    <s v="male"/>
    <x v="1"/>
  </r>
  <r>
    <s v="Morley, Mr Henry Samuel"/>
    <x v="0"/>
    <x v="75"/>
    <s v="male"/>
    <x v="1"/>
  </r>
  <r>
    <s v="Morrow, Mr Thomas Rowan"/>
    <x v="0"/>
    <x v="75"/>
    <s v="male"/>
    <x v="1"/>
  </r>
  <r>
    <s v="Moubarek (Borak), Mr Hanna (John)"/>
    <x v="0"/>
    <x v="75"/>
    <s v="male"/>
    <x v="0"/>
  </r>
  <r>
    <s v="Moubarek, Mrs George"/>
    <x v="0"/>
    <x v="75"/>
    <s v="female"/>
    <x v="1"/>
  </r>
  <r>
    <s v="Moubarek, Master George"/>
    <x v="0"/>
    <x v="75"/>
    <s v="male"/>
    <x v="1"/>
  </r>
  <r>
    <s v="Moubarek, Master William George"/>
    <x v="0"/>
    <x v="75"/>
    <s v="male"/>
    <x v="1"/>
  </r>
  <r>
    <s v="Moss, Albert Johan"/>
    <x v="0"/>
    <x v="75"/>
    <s v="male"/>
    <x v="1"/>
  </r>
  <r>
    <s v="Moussa, Mrs Mantoura Baloics"/>
    <x v="0"/>
    <x v="75"/>
    <s v="female"/>
    <x v="1"/>
  </r>
  <r>
    <s v="Moutal, Mr Rahamin"/>
    <x v="0"/>
    <x v="75"/>
    <s v="male"/>
    <x v="1"/>
  </r>
  <r>
    <s v="Mullins, Miss Katie"/>
    <x v="0"/>
    <x v="75"/>
    <s v="female"/>
    <x v="0"/>
  </r>
  <r>
    <s v="Mulvihill, Miss Bertha E"/>
    <x v="0"/>
    <x v="75"/>
    <s v="female"/>
    <x v="1"/>
  </r>
  <r>
    <s v="Murdlin, Mr Joseph"/>
    <x v="0"/>
    <x v="75"/>
    <s v="male"/>
    <x v="1"/>
  </r>
  <r>
    <s v="Murphy, Miss Katherine"/>
    <x v="0"/>
    <x v="75"/>
    <s v="female"/>
    <x v="1"/>
  </r>
  <r>
    <s v="Murphy, Miss Margaret"/>
    <x v="0"/>
    <x v="75"/>
    <s v="female"/>
    <x v="1"/>
  </r>
  <r>
    <s v="Murphy, Miss Nora"/>
    <x v="0"/>
    <x v="75"/>
    <s v="female"/>
    <x v="1"/>
  </r>
  <r>
    <s v="Myhrman, Mr Pehr Fabian Oliver Malkolm"/>
    <x v="0"/>
    <x v="75"/>
    <s v="male"/>
    <x v="1"/>
  </r>
  <r>
    <s v="Nackid, Miss Maria"/>
    <x v="0"/>
    <x v="75"/>
    <s v="female"/>
    <x v="0"/>
  </r>
  <r>
    <s v="Nackid, Mr Said"/>
    <x v="0"/>
    <x v="75"/>
    <s v="male"/>
    <x v="1"/>
  </r>
  <r>
    <s v="Nackid, Mrs Said"/>
    <x v="0"/>
    <x v="75"/>
    <s v="female"/>
    <x v="1"/>
  </r>
  <r>
    <s v="Nahill, Mr Toufik"/>
    <x v="0"/>
    <x v="75"/>
    <s v="male"/>
    <x v="1"/>
  </r>
  <r>
    <s v="Naidenoff, Mr Penko"/>
    <x v="0"/>
    <x v="75"/>
    <s v="male"/>
    <x v="1"/>
  </r>
  <r>
    <s v="Nancarrow, W H"/>
    <x v="0"/>
    <x v="75"/>
    <s v="male"/>
    <x v="1"/>
  </r>
  <r>
    <s v="Niklasen, Sander"/>
    <x v="0"/>
    <x v="75"/>
    <s v="male"/>
    <x v="1"/>
  </r>
  <r>
    <s v="Nosworthy, Richard C"/>
    <x v="0"/>
    <x v="75"/>
    <s v="male"/>
    <x v="1"/>
  </r>
  <r>
    <s v="Najib, Miss Adele Kiamie"/>
    <x v="0"/>
    <x v="75"/>
    <s v="female"/>
    <x v="0"/>
  </r>
  <r>
    <s v="Nancarrow, Mr William Henry"/>
    <x v="0"/>
    <x v="75"/>
    <s v="male"/>
    <x v="1"/>
  </r>
  <r>
    <s v="Nankoff, Mr Minko"/>
    <x v="0"/>
    <x v="75"/>
    <s v="male"/>
    <x v="1"/>
  </r>
  <r>
    <s v="Nasr, Mr Mustafa"/>
    <x v="0"/>
    <x v="75"/>
    <s v="male"/>
    <x v="1"/>
  </r>
  <r>
    <s v="Nassr, Mr Saade Jean"/>
    <x v="0"/>
    <x v="75"/>
    <s v="male"/>
    <x v="1"/>
  </r>
  <r>
    <s v="Naughton, Miss Hannah"/>
    <x v="0"/>
    <x v="75"/>
    <s v="female"/>
    <x v="1"/>
  </r>
  <r>
    <s v="Nemaugh, Mr Robert"/>
    <x v="0"/>
    <x v="75"/>
    <s v="male"/>
    <x v="1"/>
  </r>
  <r>
    <s v="Nenkoff, Mr Christo"/>
    <x v="0"/>
    <x v="75"/>
    <s v="male"/>
    <x v="1"/>
  </r>
  <r>
    <s v="Nicola-Yarred, Miss Jamila"/>
    <x v="0"/>
    <x v="75"/>
    <s v="female"/>
    <x v="0"/>
  </r>
  <r>
    <s v="Nicola-Yarred, Master Elias"/>
    <x v="0"/>
    <x v="75"/>
    <s v="male"/>
    <x v="1"/>
  </r>
  <r>
    <s v="Nieminen, Miss Manta Josefina"/>
    <x v="0"/>
    <x v="75"/>
    <s v="female"/>
    <x v="1"/>
  </r>
  <r>
    <s v="Niklasson, Mr Samuel"/>
    <x v="0"/>
    <x v="75"/>
    <s v="male"/>
    <x v="1"/>
  </r>
  <r>
    <s v="Nilsson, Mr August Ferdinand"/>
    <x v="0"/>
    <x v="75"/>
    <s v="male"/>
    <x v="1"/>
  </r>
  <r>
    <s v="Nilsson, Miss Berta Olivia"/>
    <x v="0"/>
    <x v="75"/>
    <s v="female"/>
    <x v="0"/>
  </r>
  <r>
    <s v="Nilsson, Miss Helmina Josefina"/>
    <x v="0"/>
    <x v="75"/>
    <s v="female"/>
    <x v="1"/>
  </r>
  <r>
    <s v="Niskanen, Mr Johan"/>
    <x v="0"/>
    <x v="75"/>
    <s v="male"/>
    <x v="1"/>
  </r>
  <r>
    <s v="Nosworthy, Mr Richard Cater"/>
    <x v="0"/>
    <x v="75"/>
    <s v="male"/>
    <x v="1"/>
  </r>
  <r>
    <s v="Novel, Mansouer"/>
    <x v="0"/>
    <x v="75"/>
    <s v="male"/>
    <x v="0"/>
  </r>
  <r>
    <s v="Nysten, Miss Anna"/>
    <x v="0"/>
    <x v="75"/>
    <s v="female"/>
    <x v="1"/>
  </r>
  <r>
    <s v="Nysveen, Mr Johan H"/>
    <x v="0"/>
    <x v="75"/>
    <s v="male"/>
    <x v="1"/>
  </r>
  <r>
    <s v="O'Brien, Mr Denis"/>
    <x v="0"/>
    <x v="75"/>
    <s v="male"/>
    <x v="1"/>
  </r>
  <r>
    <s v="O'Brien, Mr Thomas"/>
    <x v="0"/>
    <x v="75"/>
    <s v="male"/>
    <x v="1"/>
  </r>
  <r>
    <s v="O'Brien, Mrs Thomas"/>
    <x v="0"/>
    <x v="75"/>
    <s v="female"/>
    <x v="0"/>
  </r>
  <r>
    <s v="O'Connell, Mr Patrick D"/>
    <x v="0"/>
    <x v="75"/>
    <s v="male"/>
    <x v="1"/>
  </r>
  <r>
    <s v="O'Connor, Mr Maurice"/>
    <x v="0"/>
    <x v="75"/>
    <s v="male"/>
    <x v="1"/>
  </r>
  <r>
    <s v="O'Connor, Mr Patrick"/>
    <x v="0"/>
    <x v="75"/>
    <s v="male"/>
    <x v="1"/>
  </r>
  <r>
    <s v="Odahl, Mr Nils Martin"/>
    <x v="0"/>
    <x v="75"/>
    <s v="male"/>
    <x v="0"/>
  </r>
  <r>
    <s v="O'Dwyer, Miss Nellie"/>
    <x v="0"/>
    <x v="75"/>
    <s v="female"/>
    <x v="1"/>
  </r>
  <r>
    <s v="Ohman, Miss Velin"/>
    <x v="0"/>
    <x v="75"/>
    <s v="female"/>
    <x v="1"/>
  </r>
  <r>
    <s v="O'Keefe, Mr Patrick"/>
    <x v="0"/>
    <x v="75"/>
    <s v="male"/>
    <x v="1"/>
  </r>
  <r>
    <s v="OLeary, Miss Norah"/>
    <x v="0"/>
    <x v="75"/>
    <s v="female"/>
    <x v="1"/>
  </r>
  <r>
    <s v="Olsen, Master Arthur"/>
    <x v="0"/>
    <x v="75"/>
    <s v="male"/>
    <x v="1"/>
  </r>
  <r>
    <s v="Olsen, Mr Charlie (Carl)"/>
    <x v="0"/>
    <x v="75"/>
    <s v="male"/>
    <x v="1"/>
  </r>
  <r>
    <s v="Olsen, Mr Henry Margido"/>
    <x v="0"/>
    <x v="75"/>
    <s v="male"/>
    <x v="1"/>
  </r>
  <r>
    <s v="Olsen, Mr Ole M"/>
    <x v="0"/>
    <x v="75"/>
    <s v="male"/>
    <x v="1"/>
  </r>
  <r>
    <s v="Olsson, Miss Elida"/>
    <x v="0"/>
    <x v="75"/>
    <s v="female"/>
    <x v="1"/>
  </r>
  <r>
    <s v="Olsson, Mr Nils Johan"/>
    <x v="0"/>
    <x v="75"/>
    <s v="male"/>
    <x v="1"/>
  </r>
  <r>
    <s v="Olsson, Mr Oscar Johansson"/>
    <x v="0"/>
    <x v="75"/>
    <s v="male"/>
    <x v="0"/>
  </r>
  <r>
    <s v="O'Neill, Miss Bridget"/>
    <x v="0"/>
    <x v="75"/>
    <s v="female"/>
    <x v="1"/>
  </r>
  <r>
    <s v="Oreskovic, Mr Jeko"/>
    <x v="0"/>
    <x v="75"/>
    <s v="male"/>
    <x v="1"/>
  </r>
  <r>
    <s v="Oreskovic, Mr Luka"/>
    <x v="0"/>
    <x v="75"/>
    <s v="male"/>
    <x v="1"/>
  </r>
  <r>
    <s v="Oreskovic, Mr Maria"/>
    <x v="0"/>
    <x v="75"/>
    <s v="male"/>
    <x v="1"/>
  </r>
  <r>
    <s v="Osen, Mr Olof Elon"/>
    <x v="0"/>
    <x v="75"/>
    <s v="male"/>
    <x v="1"/>
  </r>
  <r>
    <s v="Osman, Miss Maria"/>
    <x v="0"/>
    <x v="75"/>
    <s v="female"/>
    <x v="0"/>
  </r>
  <r>
    <s v="O'Sullivan, Miss Bridget"/>
    <x v="0"/>
    <x v="75"/>
    <s v="female"/>
    <x v="1"/>
  </r>
  <r>
    <s v="Panula, Mr Ernesti Arvid"/>
    <x v="0"/>
    <x v="75"/>
    <s v="male"/>
    <x v="1"/>
  </r>
  <r>
    <s v="Panula, Mr Jaako Arnold"/>
    <x v="0"/>
    <x v="75"/>
    <s v="male"/>
    <x v="1"/>
  </r>
  <r>
    <s v="Panula, Master Juha Niilo"/>
    <x v="0"/>
    <x v="75"/>
    <s v="male"/>
    <x v="1"/>
  </r>
  <r>
    <s v="Panula, Mrs John"/>
    <x v="0"/>
    <x v="75"/>
    <s v="female"/>
    <x v="1"/>
  </r>
  <r>
    <s v="Panula, Master Urho Abraham"/>
    <x v="0"/>
    <x v="75"/>
    <s v="male"/>
    <x v="1"/>
  </r>
  <r>
    <s v="Panula, Master William"/>
    <x v="0"/>
    <x v="75"/>
    <s v="male"/>
    <x v="1"/>
  </r>
  <r>
    <s v="Pasic, Mr Jakob"/>
    <x v="0"/>
    <x v="75"/>
    <s v="male"/>
    <x v="1"/>
  </r>
  <r>
    <s v="Paulner, Mr Uscher"/>
    <x v="0"/>
    <x v="75"/>
    <s v="male"/>
    <x v="1"/>
  </r>
  <r>
    <s v="Paulsson, Master Gosta Leonard"/>
    <x v="0"/>
    <x v="75"/>
    <s v="male"/>
    <x v="1"/>
  </r>
  <r>
    <s v="Paulsson, Mrs Nils"/>
    <x v="0"/>
    <x v="75"/>
    <s v="female"/>
    <x v="1"/>
  </r>
  <r>
    <s v="Paulsson, Master Paul Folke"/>
    <x v="0"/>
    <x v="75"/>
    <s v="male"/>
    <x v="1"/>
  </r>
  <r>
    <s v="Paulsson, Miss Stina Viola"/>
    <x v="0"/>
    <x v="75"/>
    <s v="female"/>
    <x v="1"/>
  </r>
  <r>
    <s v="Paulsson, Miss Torborg Danira"/>
    <x v="0"/>
    <x v="75"/>
    <s v="female"/>
    <x v="1"/>
  </r>
  <r>
    <s v="Pavlovic, Mr Stefo"/>
    <x v="0"/>
    <x v="75"/>
    <s v="male"/>
    <x v="1"/>
  </r>
  <r>
    <s v="Peacock, Master Alfred Edward"/>
    <x v="0"/>
    <x v="75"/>
    <s v="male"/>
    <x v="1"/>
  </r>
  <r>
    <s v="Peacock, Mrs Benjamin"/>
    <x v="0"/>
    <x v="75"/>
    <s v="female"/>
    <x v="1"/>
  </r>
  <r>
    <s v="Peacock, Miss Treasteall"/>
    <x v="0"/>
    <x v="75"/>
    <s v="female"/>
    <x v="1"/>
  </r>
  <r>
    <s v="Pearce, Mr Ernest"/>
    <x v="0"/>
    <x v="75"/>
    <s v="male"/>
    <x v="1"/>
  </r>
  <r>
    <s v="Pecruic, Mr Mate"/>
    <x v="0"/>
    <x v="75"/>
    <s v="male"/>
    <x v="1"/>
  </r>
  <r>
    <s v="Pecruic, Mr Tome"/>
    <x v="0"/>
    <x v="75"/>
    <s v="male"/>
    <x v="1"/>
  </r>
  <r>
    <s v="Pedersen, Mr Olaf"/>
    <x v="0"/>
    <x v="75"/>
    <s v="male"/>
    <x v="1"/>
  </r>
  <r>
    <s v="Peduzzi, Mr Joseph"/>
    <x v="0"/>
    <x v="75"/>
    <s v="male"/>
    <x v="1"/>
  </r>
  <r>
    <s v="Pekoniemi, Mr Edvard"/>
    <x v="0"/>
    <x v="75"/>
    <s v="male"/>
    <x v="0"/>
  </r>
  <r>
    <s v="Peltomaki, Nikolai Johannes"/>
    <x v="0"/>
    <x v="75"/>
    <s v="male"/>
    <x v="1"/>
  </r>
  <r>
    <s v="Perkin, Mr John Henry"/>
    <x v="0"/>
    <x v="75"/>
    <s v="male"/>
    <x v="1"/>
  </r>
  <r>
    <s v="Persson, Mr Ernst Ulrik"/>
    <x v="0"/>
    <x v="75"/>
    <s v="male"/>
    <x v="0"/>
  </r>
  <r>
    <s v="Peter (Joseph), Miss Mary"/>
    <x v="0"/>
    <x v="75"/>
    <s v="female"/>
    <x v="1"/>
  </r>
  <r>
    <s v="Peter (Joseph), Mrs Catherine"/>
    <x v="0"/>
    <x v="75"/>
    <s v="female"/>
    <x v="1"/>
  </r>
  <r>
    <s v="Peter (Joseph), Master Michael J"/>
    <x v="0"/>
    <x v="75"/>
    <s v="male"/>
    <x v="1"/>
  </r>
  <r>
    <s v="Peters, Miss Katie"/>
    <x v="0"/>
    <x v="75"/>
    <s v="female"/>
    <x v="1"/>
  </r>
  <r>
    <s v="Petersen, Mr Marius"/>
    <x v="0"/>
    <x v="75"/>
    <s v="male"/>
    <x v="1"/>
  </r>
  <r>
    <s v="Petranec, Miss Matilda"/>
    <x v="0"/>
    <x v="75"/>
    <s v="female"/>
    <x v="1"/>
  </r>
  <r>
    <s v="Petroff, Mr Nedeca"/>
    <x v="0"/>
    <x v="75"/>
    <s v="male"/>
    <x v="1"/>
  </r>
  <r>
    <s v="Petroff, Mr Pentcho"/>
    <x v="0"/>
    <x v="75"/>
    <s v="male"/>
    <x v="1"/>
  </r>
  <r>
    <s v="Pettersson, Miss Ellen Natalia"/>
    <x v="0"/>
    <x v="75"/>
    <s v="female"/>
    <x v="1"/>
  </r>
  <r>
    <s v="Peterson, Mr Johan Emil"/>
    <x v="0"/>
    <x v="75"/>
    <s v="male"/>
    <x v="1"/>
  </r>
  <r>
    <s v="Pickard (Trembisky), Mr Berk"/>
    <x v="0"/>
    <x v="75"/>
    <s v="male"/>
    <x v="0"/>
  </r>
  <r>
    <s v="Plotcharsky, Mr Vasil"/>
    <x v="0"/>
    <x v="75"/>
    <s v="male"/>
    <x v="1"/>
  </r>
  <r>
    <s v="Potchett, Mr George"/>
    <x v="0"/>
    <x v="75"/>
    <s v="male"/>
    <x v="1"/>
  </r>
  <r>
    <s v="Radeff, Mr Alexander"/>
    <x v="0"/>
    <x v="75"/>
    <s v="male"/>
    <x v="1"/>
  </r>
  <r>
    <s v="Raibid, Mr Razi"/>
    <x v="0"/>
    <x v="75"/>
    <s v="male"/>
    <x v="1"/>
  </r>
  <r>
    <s v="Reed, Mr James George"/>
    <x v="0"/>
    <x v="75"/>
    <s v="male"/>
    <x v="1"/>
  </r>
  <r>
    <s v="Reynolds, Mr Harold"/>
    <x v="0"/>
    <x v="75"/>
    <s v="male"/>
    <x v="1"/>
  </r>
  <r>
    <s v="Rice, Master Albert"/>
    <x v="0"/>
    <x v="75"/>
    <s v="male"/>
    <x v="1"/>
  </r>
  <r>
    <s v="Rice, Master Arthur"/>
    <x v="0"/>
    <x v="75"/>
    <s v="male"/>
    <x v="1"/>
  </r>
  <r>
    <s v="Rice, Master George"/>
    <x v="0"/>
    <x v="75"/>
    <s v="male"/>
    <x v="1"/>
  </r>
  <r>
    <s v="Rice, Master Eric"/>
    <x v="0"/>
    <x v="75"/>
    <s v="male"/>
    <x v="1"/>
  </r>
  <r>
    <s v="Rice, Master Eugene"/>
    <x v="0"/>
    <x v="75"/>
    <s v="male"/>
    <x v="1"/>
  </r>
  <r>
    <s v="Rice, Mrs William"/>
    <x v="0"/>
    <x v="75"/>
    <s v="female"/>
    <x v="1"/>
  </r>
  <r>
    <s v="Riihiivouri, Miss Sanni"/>
    <x v="0"/>
    <x v="75"/>
    <s v="female"/>
    <x v="1"/>
  </r>
  <r>
    <s v="Rintamaki, Mr Matti"/>
    <x v="0"/>
    <x v="75"/>
    <s v="male"/>
    <x v="1"/>
  </r>
  <r>
    <s v="Riordan, Miss Hannah"/>
    <x v="0"/>
    <x v="75"/>
    <s v="female"/>
    <x v="0"/>
  </r>
  <r>
    <s v="Risien, Mr Samuel"/>
    <x v="0"/>
    <x v="75"/>
    <s v="male"/>
    <x v="1"/>
  </r>
  <r>
    <s v="Risien, Mrs Samuel"/>
    <x v="0"/>
    <x v="75"/>
    <s v="female"/>
    <x v="1"/>
  </r>
  <r>
    <s v="Robins, Mr Alexander A"/>
    <x v="0"/>
    <x v="75"/>
    <s v="male"/>
    <x v="1"/>
  </r>
  <r>
    <s v="Robins, Mrs Alexander A"/>
    <x v="0"/>
    <x v="75"/>
    <s v="female"/>
    <x v="1"/>
  </r>
  <r>
    <s v="Rommetvedt, Mr Karl Kristian Knut"/>
    <x v="0"/>
    <x v="75"/>
    <s v="male"/>
    <x v="1"/>
  </r>
  <r>
    <s v="Rogers, Mr William John"/>
    <x v="0"/>
    <x v="75"/>
    <s v="male"/>
    <x v="1"/>
  </r>
  <r>
    <s v="Rosblom, Mrs Viktor"/>
    <x v="0"/>
    <x v="75"/>
    <s v="female"/>
    <x v="1"/>
  </r>
  <r>
    <s v="Rosblom, Miss Salli Helena"/>
    <x v="0"/>
    <x v="75"/>
    <s v="female"/>
    <x v="1"/>
  </r>
  <r>
    <s v="Rosblom, Mr Viktor Rickard"/>
    <x v="0"/>
    <x v="75"/>
    <s v="male"/>
    <x v="1"/>
  </r>
  <r>
    <s v="Roth, Miss Sarah"/>
    <x v="0"/>
    <x v="75"/>
    <s v="female"/>
    <x v="0"/>
  </r>
  <r>
    <s v="Rouse, Mr Richard Henry"/>
    <x v="0"/>
    <x v="75"/>
    <s v="male"/>
    <x v="1"/>
  </r>
  <r>
    <s v="Rush, Mr Alfred George John"/>
    <x v="0"/>
    <x v="75"/>
    <s v="male"/>
    <x v="1"/>
  </r>
  <r>
    <s v="Ryan, Mr Edward Ryan"/>
    <x v="0"/>
    <x v="75"/>
    <s v="male"/>
    <x v="0"/>
  </r>
  <r>
    <s v="Ryan, Mr Patrick"/>
    <x v="0"/>
    <x v="75"/>
    <s v="male"/>
    <x v="1"/>
  </r>
  <r>
    <s v="Saad, Mr Amin"/>
    <x v="0"/>
    <x v="75"/>
    <s v="male"/>
    <x v="1"/>
  </r>
  <r>
    <s v="Saad, Khalil"/>
    <x v="0"/>
    <x v="75"/>
    <s v="male"/>
    <x v="0"/>
  </r>
  <r>
    <s v="Sadlier, Mr Matthew"/>
    <x v="0"/>
    <x v="75"/>
    <s v="male"/>
    <x v="1"/>
  </r>
  <r>
    <s v="Sadowitz, Mr Harry"/>
    <x v="0"/>
    <x v="75"/>
    <s v="male"/>
    <x v="1"/>
  </r>
  <r>
    <s v="Sage, Miss Ada"/>
    <x v="0"/>
    <x v="75"/>
    <s v="female"/>
    <x v="1"/>
  </r>
  <r>
    <s v="Sage, Miss Constance"/>
    <x v="0"/>
    <x v="75"/>
    <s v="female"/>
    <x v="1"/>
  </r>
  <r>
    <s v="Sage, Miss Dorothy"/>
    <x v="0"/>
    <x v="75"/>
    <s v="female"/>
    <x v="1"/>
  </r>
  <r>
    <s v="Sage, Mr Douglas"/>
    <x v="0"/>
    <x v="75"/>
    <s v="male"/>
    <x v="1"/>
  </r>
  <r>
    <s v="Sage, Mr Frederick"/>
    <x v="0"/>
    <x v="75"/>
    <s v="male"/>
    <x v="1"/>
  </r>
  <r>
    <s v="Sage, Mr George"/>
    <x v="0"/>
    <x v="75"/>
    <s v="male"/>
    <x v="1"/>
  </r>
  <r>
    <s v="Sage, Mr John"/>
    <x v="0"/>
    <x v="75"/>
    <s v="male"/>
    <x v="1"/>
  </r>
  <r>
    <s v="Sage, Mrs John"/>
    <x v="0"/>
    <x v="75"/>
    <s v="female"/>
    <x v="1"/>
  </r>
  <r>
    <s v="Sage, Miss Stella"/>
    <x v="0"/>
    <x v="75"/>
    <s v="female"/>
    <x v="1"/>
  </r>
  <r>
    <s v="Sage, Thomas (child)"/>
    <x v="0"/>
    <x v="75"/>
    <s v="male"/>
    <x v="1"/>
  </r>
  <r>
    <s v="Sage, Master William"/>
    <x v="0"/>
    <x v="75"/>
    <s v="male"/>
    <x v="1"/>
  </r>
  <r>
    <s v="Salkjelsvik, Miss Anna"/>
    <x v="0"/>
    <x v="75"/>
    <s v="female"/>
    <x v="0"/>
  </r>
  <r>
    <s v="Salonen, Mr Johan Werner"/>
    <x v="0"/>
    <x v="75"/>
    <s v="male"/>
    <x v="1"/>
  </r>
  <r>
    <s v="Samaan, Mr Elias"/>
    <x v="0"/>
    <x v="75"/>
    <s v="male"/>
    <x v="1"/>
  </r>
  <r>
    <s v="Samaan, Mr Hanna"/>
    <x v="0"/>
    <x v="75"/>
    <s v="male"/>
    <x v="1"/>
  </r>
  <r>
    <s v="Samaan, Mr Youssef"/>
    <x v="0"/>
    <x v="75"/>
    <s v="male"/>
    <x v="1"/>
  </r>
  <r>
    <s v="Sandstrom, Miss Hjalmar"/>
    <x v="0"/>
    <x v="75"/>
    <s v="female"/>
    <x v="0"/>
  </r>
  <r>
    <s v="Sandstrom, Miss Marguerite Rut"/>
    <x v="0"/>
    <x v="75"/>
    <s v="female"/>
    <x v="1"/>
  </r>
  <r>
    <s v="Sather, Simon Sivertsen"/>
    <x v="0"/>
    <x v="75"/>
    <s v="male"/>
    <x v="1"/>
  </r>
  <r>
    <s v="Saundercock, William Henry"/>
    <x v="0"/>
    <x v="75"/>
    <s v="male"/>
    <x v="1"/>
  </r>
  <r>
    <s v="Sawyer, Mr Frederick"/>
    <x v="0"/>
    <x v="75"/>
    <s v="male"/>
    <x v="1"/>
  </r>
  <r>
    <s v="Scanlan, Mr James"/>
    <x v="0"/>
    <x v="75"/>
    <s v="male"/>
    <x v="1"/>
  </r>
  <r>
    <s v="Sdycoff, Mr Todor"/>
    <x v="0"/>
    <x v="75"/>
    <s v="male"/>
    <x v="1"/>
  </r>
  <r>
    <s v="Seman Master Betros"/>
    <x v="0"/>
    <x v="75"/>
    <s v="male"/>
    <x v="1"/>
  </r>
  <r>
    <s v="Serota, Mr Maurice"/>
    <x v="0"/>
    <x v="75"/>
    <s v="male"/>
    <x v="1"/>
  </r>
  <r>
    <s v="Shaughnesay, Mr Patrick"/>
    <x v="0"/>
    <x v="75"/>
    <s v="male"/>
    <x v="1"/>
  </r>
  <r>
    <s v="Shedid (Sitik), Mr Daher (Docart)"/>
    <x v="0"/>
    <x v="75"/>
    <s v="male"/>
    <x v="1"/>
  </r>
  <r>
    <s v="Sheerlinck, Mr Jean"/>
    <x v="0"/>
    <x v="75"/>
    <s v="male"/>
    <x v="0"/>
  </r>
  <r>
    <s v="Shellard, Mr Frederick B"/>
    <x v="0"/>
    <x v="75"/>
    <s v="male"/>
    <x v="1"/>
  </r>
  <r>
    <s v="Shine, Miss Ellen"/>
    <x v="0"/>
    <x v="75"/>
    <s v="female"/>
    <x v="0"/>
  </r>
  <r>
    <s v="Shorney, Mr Charles"/>
    <x v="0"/>
    <x v="75"/>
    <s v="male"/>
    <x v="1"/>
  </r>
  <r>
    <s v="Simmons, Mr John"/>
    <x v="0"/>
    <x v="75"/>
    <s v="male"/>
    <x v="1"/>
  </r>
  <r>
    <s v="Sirayanian, Mr Arsun"/>
    <x v="0"/>
    <x v="75"/>
    <s v="male"/>
    <x v="1"/>
  </r>
  <r>
    <s v="Sivic, Mr Husen"/>
    <x v="0"/>
    <x v="75"/>
    <s v="male"/>
    <x v="1"/>
  </r>
  <r>
    <s v="Sivola, Mr Antti"/>
    <x v="0"/>
    <x v="75"/>
    <s v="male"/>
    <x v="1"/>
  </r>
  <r>
    <s v="Sjoblom, Miss Anna Sofia"/>
    <x v="0"/>
    <x v="75"/>
    <s v="female"/>
    <x v="0"/>
  </r>
  <r>
    <s v="Sholt, Mr Peter Andreas Lauritz Andersen"/>
    <x v="0"/>
    <x v="75"/>
    <s v="male"/>
    <x v="1"/>
  </r>
  <r>
    <s v="Skinner, Mr Henry John"/>
    <x v="0"/>
    <x v="75"/>
    <s v="male"/>
    <x v="1"/>
  </r>
  <r>
    <s v="Skoog, Master Harald"/>
    <x v="0"/>
    <x v="75"/>
    <s v="male"/>
    <x v="1"/>
  </r>
  <r>
    <s v="Skoog, Master Karl"/>
    <x v="0"/>
    <x v="75"/>
    <s v="male"/>
    <x v="1"/>
  </r>
  <r>
    <s v="Skoog, Miss Mabel"/>
    <x v="0"/>
    <x v="75"/>
    <s v="female"/>
    <x v="1"/>
  </r>
  <r>
    <s v="Skoog, Miss Margit"/>
    <x v="0"/>
    <x v="75"/>
    <s v="female"/>
    <x v="1"/>
  </r>
  <r>
    <s v="Skoog, Mr William"/>
    <x v="0"/>
    <x v="75"/>
    <s v="male"/>
    <x v="1"/>
  </r>
  <r>
    <s v="Skoog, Mrs William"/>
    <x v="0"/>
    <x v="75"/>
    <s v="female"/>
    <x v="1"/>
  </r>
  <r>
    <s v="Slabenoff, Mr Petco"/>
    <x v="0"/>
    <x v="75"/>
    <s v="male"/>
    <x v="1"/>
  </r>
  <r>
    <s v="Slocovski, Mr Selman"/>
    <x v="0"/>
    <x v="75"/>
    <s v="male"/>
    <x v="1"/>
  </r>
  <r>
    <s v="Smiljanovic, Mr Mile"/>
    <x v="0"/>
    <x v="75"/>
    <s v="male"/>
    <x v="1"/>
  </r>
  <r>
    <s v="Smyth, Miss Julia"/>
    <x v="0"/>
    <x v="75"/>
    <s v="female"/>
    <x v="0"/>
  </r>
  <r>
    <s v="Solvang, Mrs Lena Jacobsen"/>
    <x v="0"/>
    <x v="75"/>
    <s v="female"/>
    <x v="1"/>
  </r>
  <r>
    <s v="Somerton, Mr Francis William"/>
    <x v="0"/>
    <x v="75"/>
    <s v="male"/>
    <x v="1"/>
  </r>
  <r>
    <s v="Sop, Mr Jules"/>
    <x v="0"/>
    <x v="75"/>
    <s v="male"/>
    <x v="0"/>
  </r>
  <r>
    <s v="Spector, Mr Woolf"/>
    <x v="0"/>
    <x v="75"/>
    <s v="male"/>
    <x v="1"/>
  </r>
  <r>
    <s v="Staneff, Mr Ivan"/>
    <x v="0"/>
    <x v="75"/>
    <s v="male"/>
    <x v="1"/>
  </r>
  <r>
    <s v="Stankovic, Mr Jovan"/>
    <x v="0"/>
    <x v="75"/>
    <s v="male"/>
    <x v="1"/>
  </r>
  <r>
    <s v="Stanley, Miss Amy Zilla Elsie"/>
    <x v="0"/>
    <x v="75"/>
    <s v="female"/>
    <x v="0"/>
  </r>
  <r>
    <s v="Stanley, Mr Edward Roland"/>
    <x v="0"/>
    <x v="75"/>
    <s v="male"/>
    <x v="1"/>
  </r>
  <r>
    <s v="Storey, Mr Thomas"/>
    <x v="0"/>
    <x v="75"/>
    <s v="male"/>
    <x v="1"/>
  </r>
  <r>
    <s v="Stoyehoff, Mr Ilia"/>
    <x v="0"/>
    <x v="75"/>
    <s v="male"/>
    <x v="1"/>
  </r>
  <r>
    <s v="Strandberg, Miss Ida Sofia"/>
    <x v="0"/>
    <x v="75"/>
    <s v="female"/>
    <x v="1"/>
  </r>
  <r>
    <s v="Stranden, Mr Juho"/>
    <x v="0"/>
    <x v="75"/>
    <s v="male"/>
    <x v="0"/>
  </r>
  <r>
    <s v="Strilic, Mr Ivan"/>
    <x v="0"/>
    <x v="75"/>
    <s v="male"/>
    <x v="1"/>
  </r>
  <r>
    <s v="Strom, Mrs Wilhelm"/>
    <x v="0"/>
    <x v="75"/>
    <s v="female"/>
    <x v="1"/>
  </r>
  <r>
    <s v="Strom, Miss Telma (Selma) Matilda"/>
    <x v="0"/>
    <x v="75"/>
    <s v="female"/>
    <x v="1"/>
  </r>
  <r>
    <s v="Sunderland, Mr Victor Francis"/>
    <x v="0"/>
    <x v="75"/>
    <s v="male"/>
    <x v="0"/>
  </r>
  <r>
    <s v="Sundman, Mr Johan Julian"/>
    <x v="0"/>
    <x v="75"/>
    <s v="male"/>
    <x v="1"/>
  </r>
  <r>
    <s v="Sutehall, Mr Henry, Jr"/>
    <x v="0"/>
    <x v="75"/>
    <s v="male"/>
    <x v="1"/>
  </r>
  <r>
    <s v="Svensson, Mr Johan"/>
    <x v="0"/>
    <x v="75"/>
    <s v="male"/>
    <x v="1"/>
  </r>
  <r>
    <s v="Svensson, Mr Johan Cervin"/>
    <x v="0"/>
    <x v="75"/>
    <s v="male"/>
    <x v="0"/>
  </r>
  <r>
    <s v="Svensson, Mr Olof"/>
    <x v="0"/>
    <x v="75"/>
    <s v="male"/>
    <x v="1"/>
  </r>
  <r>
    <s v="Tannous, Mr Thomas"/>
    <x v="0"/>
    <x v="75"/>
    <s v="male"/>
    <x v="1"/>
  </r>
  <r>
    <s v="Tenglin, Mr Gunnar Isidor"/>
    <x v="0"/>
    <x v="75"/>
    <s v="male"/>
    <x v="0"/>
  </r>
  <r>
    <s v="Theobald, Mr Thomas Leonard"/>
    <x v="0"/>
    <x v="75"/>
    <s v="male"/>
    <x v="1"/>
  </r>
  <r>
    <s v="Thomas, Mrs Alexander"/>
    <x v="0"/>
    <x v="75"/>
    <s v="female"/>
    <x v="0"/>
  </r>
  <r>
    <s v="Thomas, Master Assad Alexander"/>
    <x v="0"/>
    <x v="75"/>
    <s v="male"/>
    <x v="1"/>
  </r>
  <r>
    <s v="Thomas, Mr Charles"/>
    <x v="0"/>
    <x v="75"/>
    <s v="male"/>
    <x v="1"/>
  </r>
  <r>
    <s v="Thomas, Mr John, Jr"/>
    <x v="0"/>
    <x v="75"/>
    <s v="male"/>
    <x v="1"/>
  </r>
  <r>
    <s v="Thomas, Mr John (? 1st/2nd class)"/>
    <x v="0"/>
    <x v="75"/>
    <s v="male"/>
    <x v="1"/>
  </r>
  <r>
    <s v="Thomson, Mr Alexander"/>
    <x v="0"/>
    <x v="75"/>
    <s v="male"/>
    <x v="1"/>
  </r>
  <r>
    <s v="Thorneycroft, Mr Percival"/>
    <x v="0"/>
    <x v="75"/>
    <s v="male"/>
    <x v="1"/>
  </r>
  <r>
    <s v="Thorneycroft, Mrs Percival"/>
    <x v="0"/>
    <x v="75"/>
    <s v="female"/>
    <x v="0"/>
  </r>
  <r>
    <s v="Tikkanen, Mr Juho"/>
    <x v="0"/>
    <x v="75"/>
    <s v="male"/>
    <x v="1"/>
  </r>
  <r>
    <s v="Tobin, Mr Roger"/>
    <x v="0"/>
    <x v="75"/>
    <s v="male"/>
    <x v="1"/>
  </r>
  <r>
    <s v="Todoroff, Mr Lalio"/>
    <x v="0"/>
    <x v="75"/>
    <s v="male"/>
    <x v="1"/>
  </r>
  <r>
    <s v="Toerber, Mr Ernest William"/>
    <x v="0"/>
    <x v="75"/>
    <s v="male"/>
    <x v="1"/>
  </r>
  <r>
    <s v="Tomlin, Mr Ernest Portage"/>
    <x v="0"/>
    <x v="75"/>
    <s v="male"/>
    <x v="1"/>
  </r>
  <r>
    <s v="Torfa, Mr Assad"/>
    <x v="0"/>
    <x v="75"/>
    <s v="male"/>
    <x v="1"/>
  </r>
  <r>
    <s v="Touma (Thomas), Mrs Darwin"/>
    <x v="0"/>
    <x v="75"/>
    <s v="female"/>
    <x v="1"/>
  </r>
  <r>
    <s v="Touma (Thomas), Master George"/>
    <x v="0"/>
    <x v="75"/>
    <s v="male"/>
    <x v="1"/>
  </r>
  <r>
    <s v="Touma (Thomas), Miss Hannah"/>
    <x v="0"/>
    <x v="75"/>
    <s v="female"/>
    <x v="1"/>
  </r>
  <r>
    <s v="Turcin, Mr Stefan"/>
    <x v="0"/>
    <x v="75"/>
    <s v="male"/>
    <x v="1"/>
  </r>
  <r>
    <s v="Uzelas, Mr Joso"/>
    <x v="0"/>
    <x v="75"/>
    <s v="male"/>
    <x v="1"/>
  </r>
  <r>
    <s v="Van Billiard, Mr Austin Blyler"/>
    <x v="0"/>
    <x v="75"/>
    <s v="male"/>
    <x v="1"/>
  </r>
  <r>
    <s v="Van Billiard, Master James William"/>
    <x v="0"/>
    <x v="75"/>
    <s v="male"/>
    <x v="1"/>
  </r>
  <r>
    <s v="Van Billiard, Master Walter John"/>
    <x v="0"/>
    <x v="75"/>
    <s v="male"/>
    <x v="1"/>
  </r>
  <r>
    <s v="Vassilios, Mr Catavelas"/>
    <x v="0"/>
    <x v="75"/>
    <s v="male"/>
    <x v="1"/>
  </r>
  <r>
    <s v="Ware, Mr Frederick"/>
    <x v="0"/>
    <x v="75"/>
    <s v="male"/>
    <x v="1"/>
  </r>
  <r>
    <s v="Warren, Mr Charles William"/>
    <x v="0"/>
    <x v="75"/>
    <s v="male"/>
    <x v="1"/>
  </r>
  <r>
    <s v="Wazli, Mr Yousif"/>
    <x v="0"/>
    <x v="75"/>
    <s v="male"/>
    <x v="1"/>
  </r>
  <r>
    <s v="Webber, Mr James"/>
    <x v="0"/>
    <x v="75"/>
    <s v="male"/>
    <x v="1"/>
  </r>
  <r>
    <s v="Wennerstrom, Mr August Edvard"/>
    <x v="0"/>
    <x v="75"/>
    <s v="male"/>
    <x v="0"/>
  </r>
  <r>
    <s v="Wenzel, Mr Linhart"/>
    <x v="0"/>
    <x v="75"/>
    <s v="male"/>
    <x v="1"/>
  </r>
  <r>
    <s v="Willer, Mr Aaron"/>
    <x v="0"/>
    <x v="75"/>
    <s v="male"/>
    <x v="1"/>
  </r>
  <r>
    <s v="Willey, Mr Edward"/>
    <x v="0"/>
    <x v="75"/>
    <s v="male"/>
    <x v="1"/>
  </r>
  <r>
    <s v="Williams, Mr Howard Hugh"/>
    <x v="0"/>
    <x v="75"/>
    <s v="male"/>
    <x v="1"/>
  </r>
  <r>
    <s v="Wiseman, Mr Phillippe"/>
    <x v="0"/>
    <x v="75"/>
    <s v="male"/>
    <x v="1"/>
  </r>
  <r>
    <s v="Yalsevac, Mr Ivan"/>
    <x v="0"/>
    <x v="75"/>
    <s v="male"/>
    <x v="0"/>
  </r>
  <r>
    <s v="Youssef, Mr Gerios"/>
    <x v="0"/>
    <x v="75"/>
    <s v="male"/>
    <x v="1"/>
  </r>
  <r>
    <s v="Zabour, Miss Hileni"/>
    <x v="0"/>
    <x v="75"/>
    <s v="female"/>
    <x v="1"/>
  </r>
  <r>
    <s v="Zabour, Miss Tamini"/>
    <x v="0"/>
    <x v="75"/>
    <s v="female"/>
    <x v="1"/>
  </r>
  <r>
    <m/>
    <x v="3"/>
    <x v="75"/>
    <m/>
    <x v="2"/>
  </r>
  <r>
    <m/>
    <x v="3"/>
    <x v="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A25E8-9ECB-4B87-AAB4-C9988B5FDCC5}" name="Tableau croisé dynamique42" cacheId="4" applyNumberFormats="0" applyBorderFormats="0" applyFontFormats="0" applyPatternFormats="0" applyAlignmentFormats="0" applyWidthHeightFormats="1" dataCaption="Moyenne" updatedVersion="8" minRefreshableVersion="3" useAutoFormatting="1" itemPrintTitles="1" createdVersion="6" indent="0" outline="1" outlineData="1" multipleFieldFilters="0">
  <location ref="I71:K75" firstHeaderRow="0" firstDataRow="1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epal_Length" fld="0" subtotal="average" baseField="4" baseItem="0"/>
    <dataField name="Varp de Sepal_Length" fld="0" subtotal="varp" baseField="4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3F31-15A1-4128-9A64-0751BE71777C}" name="Tableau croisé dynamique3" cacheId="4" dataOnRows="1" applyNumberFormats="0" applyBorderFormats="0" applyFontFormats="0" applyPatternFormats="0" applyAlignmentFormats="0" applyWidthHeightFormats="1" dataCaption="Moyenne" updatedVersion="6" minRefreshableVersion="3" useAutoFormatting="1" itemPrintTitles="1" createdVersion="6" indent="0" outline="1" outlineData="1" multipleFieldFilters="0">
  <location ref="I61:M66" firstHeaderRow="1" firstDataRow="2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Moy. Sepal_Length" fld="0" subtotal="average" baseField="4" baseItem="0"/>
    <dataField name="Moy. Sepal_Width" fld="1" subtotal="average" baseField="4" baseItem="0"/>
    <dataField name="Moy. Petal_Length" fld="2" subtotal="average" baseField="4" baseItem="0"/>
    <dataField name="Moy. Petal_Width" fld="3" subtotal="average" baseField="4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141F-390F-4E94-B0DB-C9F4CEA00FC3}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52:J57" firstHeaderRow="1" firstDataRow="1" firstDataCol="1"/>
  <pivotFields count="5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epal_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C64C-EFE0-458C-AA10-1F250AC653CC}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pecies">
  <location ref="I44:M48" firstHeaderRow="0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effectif cum." fld="0" subtotal="count" showDataAs="runTotal" baseField="0" baseItem="0"/>
    <dataField name="fréquence" fld="0" subtotal="count" showDataAs="percentOfTotal" baseField="0" baseItem="0" numFmtId="9"/>
    <dataField name="Fréquence cum.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3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592-6D56-43E3-8F24-EC81B9FC81BA}" name="Tableau croisé dynamique8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5" rowHeaderCaption="Pclass">
  <location ref="I26:J29" firstHeaderRow="1" firstDataRow="1" firstDataCol="1"/>
  <pivotFields count="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Effectif" fld="4" subtotal="count" showDataAs="percentOfTotal" baseField="4" baseItem="1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FE11-5061-4C2C-B32B-58F401D6C301}" name="Tableau croisé dynamique7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Pclass">
  <location ref="I15:K19" firstHeaderRow="0" firstDataRow="1" firstDataCol="1"/>
  <pivotFields count="5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1" subtotal="count" baseField="0" baseItem="0"/>
    <dataField name="Fréquence" fld="1" subtotal="count" showDataAs="percentOfTotal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63F9-A856-4ACD-B0E0-21D1F3184380}" name="Tableau croisé dynamique10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 rowHeaderCaption="Pclass" colHeaderCaption="Survived">
  <location ref="I50:L56" firstHeaderRow="1" firstDataRow="2" firstDataCol="1"/>
  <pivotFields count="5">
    <pivotField dataField="1"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C9E-4DAE-4AEA-B232-672F3ECEA06D}" name="Tableau croisé dynamique9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 colHeaderCaption="Survived">
  <location ref="I37:L42" firstHeaderRow="1" firstDataRow="2" firstDataCol="1"/>
  <pivotFields count="5"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63FE-A400-4E9F-A3F8-85D87AE95230}">
  <dimension ref="A1:AF151"/>
  <sheetViews>
    <sheetView tabSelected="1"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4.7109375" bestFit="1" customWidth="1"/>
    <col min="10" max="10" width="23.85546875" bestFit="1" customWidth="1"/>
    <col min="11" max="11" width="9.7109375" bestFit="1" customWidth="1"/>
    <col min="12" max="12" width="12.28515625" customWidth="1"/>
    <col min="13" max="14" width="12.5703125" bestFit="1" customWidth="1"/>
    <col min="15" max="15" width="8.7109375" customWidth="1"/>
    <col min="16" max="16" width="24.5703125" bestFit="1" customWidth="1"/>
    <col min="17" max="17" width="16.5703125" customWidth="1"/>
    <col min="18" max="18" width="15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32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32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32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32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32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R5" s="34"/>
      <c r="S5" s="35"/>
      <c r="T5" s="35"/>
      <c r="U5" s="35"/>
      <c r="V5" s="35"/>
      <c r="W5" s="35"/>
      <c r="X5" s="36"/>
      <c r="Z5" s="5"/>
      <c r="AA5" s="6" t="s">
        <v>1409</v>
      </c>
    </row>
    <row r="6" spans="1:32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R6" s="37"/>
      <c r="X6" s="16"/>
      <c r="Z6" s="5"/>
    </row>
    <row r="7" spans="1:32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R7" s="37"/>
      <c r="X7" s="16"/>
      <c r="Z7" s="5"/>
    </row>
    <row r="8" spans="1:32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R8" s="37"/>
      <c r="X8" s="16"/>
      <c r="Z8" s="5"/>
      <c r="AB8" s="34"/>
      <c r="AC8" s="35"/>
      <c r="AD8" s="35"/>
      <c r="AE8" s="35"/>
      <c r="AF8" s="36"/>
    </row>
    <row r="9" spans="1:32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R9" s="37"/>
      <c r="X9" s="16"/>
      <c r="Z9" s="5"/>
      <c r="AB9" s="37"/>
      <c r="AF9" s="16"/>
    </row>
    <row r="10" spans="1:32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R10" s="37"/>
      <c r="X10" s="16"/>
      <c r="Z10" s="5"/>
      <c r="AB10" s="37"/>
      <c r="AF10" s="16"/>
    </row>
    <row r="11" spans="1:32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R11" s="37"/>
      <c r="X11" s="16"/>
      <c r="Z11" s="5"/>
      <c r="AB11" s="37"/>
      <c r="AF11" s="16"/>
    </row>
    <row r="12" spans="1:32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R12" s="37"/>
      <c r="X12" s="16"/>
      <c r="Z12" s="5"/>
      <c r="AB12" s="37"/>
      <c r="AF12" s="16"/>
    </row>
    <row r="13" spans="1:32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R13" s="38"/>
      <c r="S13" s="39"/>
      <c r="T13" s="39"/>
      <c r="U13" s="39"/>
      <c r="V13" s="39"/>
      <c r="W13" s="39"/>
      <c r="X13" s="19"/>
      <c r="Z13" s="5"/>
      <c r="AB13" s="37"/>
      <c r="AF13" s="16"/>
    </row>
    <row r="14" spans="1:32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B14" s="37"/>
      <c r="AF14" s="16"/>
    </row>
    <row r="15" spans="1:32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  <c r="AB15" s="37"/>
      <c r="AF15" s="16"/>
    </row>
    <row r="16" spans="1:32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  <c r="AB16" s="37"/>
      <c r="AF16" s="16"/>
    </row>
    <row r="17" spans="1:32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/>
      <c r="K17" s="27"/>
      <c r="L17" s="27"/>
      <c r="M17" s="27"/>
      <c r="O17" s="5"/>
      <c r="Z17" s="5"/>
      <c r="AB17" s="38"/>
      <c r="AC17" s="39"/>
      <c r="AD17" s="39"/>
      <c r="AE17" s="39"/>
      <c r="AF17" s="19"/>
    </row>
    <row r="18" spans="1:32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/>
      <c r="K18" s="33"/>
      <c r="L18" s="33"/>
      <c r="M18" s="33"/>
      <c r="O18" s="5"/>
      <c r="Z18" s="5"/>
    </row>
    <row r="19" spans="1:32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/>
      <c r="K19" s="33"/>
      <c r="L19" s="33"/>
      <c r="M19" s="33"/>
      <c r="O19" s="5"/>
      <c r="Z19" s="5"/>
    </row>
    <row r="20" spans="1:32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/>
      <c r="K20" s="27"/>
      <c r="L20" s="27"/>
      <c r="M20" s="27"/>
      <c r="O20" s="5"/>
      <c r="Z20" s="5"/>
    </row>
    <row r="21" spans="1:32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6" t="s">
        <v>50</v>
      </c>
      <c r="Q21" s="46"/>
      <c r="R21" s="46"/>
      <c r="S21" s="46"/>
      <c r="T21" s="46"/>
      <c r="U21" s="46"/>
      <c r="V21" s="46"/>
      <c r="W21" s="46"/>
      <c r="X21" s="46"/>
      <c r="Z21" s="5"/>
    </row>
    <row r="22" spans="1:32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6"/>
      <c r="Q22" s="46"/>
      <c r="R22" s="46"/>
      <c r="S22" s="46"/>
      <c r="T22" s="46"/>
      <c r="U22" s="46"/>
      <c r="V22" s="46"/>
      <c r="W22" s="46"/>
      <c r="X22" s="46"/>
      <c r="Z22" s="5"/>
    </row>
    <row r="23" spans="1:32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32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/>
      <c r="K24" s="27"/>
      <c r="L24" s="27"/>
      <c r="M24" s="27"/>
      <c r="O24" s="5"/>
      <c r="Q24" s="47" t="s">
        <v>5</v>
      </c>
      <c r="R24" s="48"/>
      <c r="S24" s="49"/>
      <c r="U24" s="34"/>
      <c r="V24" s="35"/>
      <c r="W24" s="35"/>
      <c r="X24" s="36"/>
      <c r="Z24" s="5"/>
      <c r="AA24" s="6" t="s">
        <v>53</v>
      </c>
    </row>
    <row r="25" spans="1:32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/>
      <c r="K25" s="27"/>
      <c r="L25" s="27"/>
      <c r="M25" s="27"/>
      <c r="O25" s="5"/>
      <c r="Q25" s="12" t="s">
        <v>2</v>
      </c>
      <c r="R25" s="13" t="s">
        <v>3</v>
      </c>
      <c r="S25" s="14" t="s">
        <v>4</v>
      </c>
      <c r="U25" s="37"/>
      <c r="X25" s="16"/>
      <c r="Z25" s="5"/>
    </row>
    <row r="26" spans="1:32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/>
      <c r="K26" s="27"/>
      <c r="L26" s="27"/>
      <c r="M26" s="27"/>
      <c r="O26" s="5"/>
      <c r="Q26" s="15">
        <v>5.0999999999999996</v>
      </c>
      <c r="R26" s="2">
        <v>7</v>
      </c>
      <c r="S26" s="16">
        <v>6.3</v>
      </c>
      <c r="U26" s="37"/>
      <c r="X26" s="16"/>
      <c r="Z26" s="5"/>
      <c r="AB26" s="28" t="s">
        <v>54</v>
      </c>
      <c r="AC26" s="32"/>
    </row>
    <row r="27" spans="1:32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/>
      <c r="K27" s="27"/>
      <c r="L27" s="27"/>
      <c r="M27" s="27"/>
      <c r="O27" s="5"/>
      <c r="Q27" s="15">
        <v>4.9000000000000004</v>
      </c>
      <c r="R27" s="2">
        <v>6.4</v>
      </c>
      <c r="S27" s="16">
        <v>5.8</v>
      </c>
      <c r="U27" s="37"/>
      <c r="X27" s="16"/>
      <c r="Z27" s="5"/>
      <c r="AB27" s="28" t="s">
        <v>55</v>
      </c>
      <c r="AC27" s="32"/>
    </row>
    <row r="28" spans="1:32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/>
      <c r="K28" s="27"/>
      <c r="L28" s="27"/>
      <c r="M28" s="27"/>
      <c r="O28" s="5"/>
      <c r="Q28" s="15">
        <v>4.7</v>
      </c>
      <c r="R28" s="2">
        <v>6.9</v>
      </c>
      <c r="S28" s="16">
        <v>7.1</v>
      </c>
      <c r="U28" s="37"/>
      <c r="X28" s="16"/>
      <c r="Z28" s="5"/>
    </row>
    <row r="29" spans="1:32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/>
      <c r="K29" s="27"/>
      <c r="L29" s="27"/>
      <c r="M29" s="27"/>
      <c r="O29" s="5"/>
      <c r="Q29" s="15">
        <v>4.5999999999999996</v>
      </c>
      <c r="R29" s="2">
        <v>5.5</v>
      </c>
      <c r="S29" s="16">
        <v>6.3</v>
      </c>
      <c r="U29" s="37"/>
      <c r="X29" s="16"/>
      <c r="Z29" s="5"/>
      <c r="AA29" s="6" t="s">
        <v>1410</v>
      </c>
    </row>
    <row r="30" spans="1:32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/>
      <c r="K30" s="27"/>
      <c r="L30" s="27"/>
      <c r="M30" s="27"/>
      <c r="O30" s="5"/>
      <c r="Q30" s="15">
        <v>5</v>
      </c>
      <c r="R30" s="2">
        <v>6.5</v>
      </c>
      <c r="S30" s="16">
        <v>6.5</v>
      </c>
      <c r="U30" s="37"/>
      <c r="X30" s="16"/>
      <c r="Z30" s="5"/>
    </row>
    <row r="31" spans="1:32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U31" s="37"/>
      <c r="X31" s="16"/>
      <c r="Z31" s="5"/>
      <c r="AB31" s="34"/>
      <c r="AC31" s="35"/>
      <c r="AD31" s="35"/>
      <c r="AE31" s="35"/>
      <c r="AF31" s="36"/>
    </row>
    <row r="32" spans="1:32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U32" s="37"/>
      <c r="X32" s="16"/>
      <c r="Z32" s="5"/>
      <c r="AB32" s="37"/>
      <c r="AF32" s="16"/>
    </row>
    <row r="33" spans="1:32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U33" s="37"/>
      <c r="X33" s="16"/>
      <c r="Z33" s="5"/>
      <c r="AB33" s="37"/>
      <c r="AF33" s="16"/>
    </row>
    <row r="34" spans="1:32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/>
      <c r="K34" s="27"/>
      <c r="L34" s="27"/>
      <c r="M34" s="27"/>
      <c r="O34" s="5"/>
      <c r="Q34" s="15">
        <v>4.4000000000000004</v>
      </c>
      <c r="R34" s="2">
        <v>6.6</v>
      </c>
      <c r="S34" s="16">
        <v>6.7</v>
      </c>
      <c r="U34" s="37"/>
      <c r="X34" s="16"/>
      <c r="Z34" s="5"/>
      <c r="AB34" s="37"/>
      <c r="AF34" s="16"/>
    </row>
    <row r="35" spans="1:32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/>
      <c r="K35" s="27"/>
      <c r="L35" s="27"/>
      <c r="M35" s="27"/>
      <c r="O35" s="5"/>
      <c r="Q35" s="15">
        <v>4.9000000000000004</v>
      </c>
      <c r="R35" s="2">
        <v>5.2</v>
      </c>
      <c r="S35" s="16">
        <v>7.2</v>
      </c>
      <c r="U35" s="37"/>
      <c r="X35" s="16"/>
      <c r="Z35" s="5"/>
      <c r="AB35" s="37"/>
      <c r="AF35" s="16"/>
    </row>
    <row r="36" spans="1:32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/>
      <c r="K36" s="32"/>
      <c r="L36" s="32"/>
      <c r="M36" s="32"/>
      <c r="O36" s="5"/>
      <c r="Q36" s="15">
        <v>5.4</v>
      </c>
      <c r="R36" s="2">
        <v>5</v>
      </c>
      <c r="S36" s="16">
        <v>6.5</v>
      </c>
      <c r="U36" s="37"/>
      <c r="X36" s="16"/>
      <c r="Z36" s="5"/>
      <c r="AB36" s="37"/>
      <c r="AF36" s="16"/>
    </row>
    <row r="37" spans="1:32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/>
      <c r="K37" s="32"/>
      <c r="L37" s="32"/>
      <c r="M37" s="32"/>
      <c r="O37" s="5"/>
      <c r="Q37" s="15">
        <v>4.8</v>
      </c>
      <c r="R37" s="2">
        <v>5.9</v>
      </c>
      <c r="S37" s="16">
        <v>6.4</v>
      </c>
      <c r="U37" s="37"/>
      <c r="X37" s="16"/>
      <c r="Z37" s="5"/>
      <c r="AB37" s="37"/>
      <c r="AF37" s="16"/>
    </row>
    <row r="38" spans="1:32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U38" s="37"/>
      <c r="X38" s="16"/>
      <c r="Z38" s="5"/>
      <c r="AB38" s="37"/>
      <c r="AF38" s="16"/>
    </row>
    <row r="39" spans="1:32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U39" s="37"/>
      <c r="X39" s="16"/>
      <c r="Z39" s="5"/>
      <c r="AB39" s="37"/>
      <c r="AF39" s="16"/>
    </row>
    <row r="40" spans="1:32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U40" s="37"/>
      <c r="X40" s="16"/>
      <c r="Z40" s="5"/>
      <c r="AB40" s="38"/>
      <c r="AC40" s="39"/>
      <c r="AD40" s="39"/>
      <c r="AE40" s="39"/>
      <c r="AF40" s="19"/>
    </row>
    <row r="41" spans="1:32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U41" s="37"/>
      <c r="X41" s="16"/>
      <c r="Z41" s="5"/>
    </row>
    <row r="42" spans="1:32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U42" s="37"/>
      <c r="X42" s="16"/>
      <c r="Z42" s="5"/>
    </row>
    <row r="43" spans="1:32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U43" s="37"/>
      <c r="X43" s="16"/>
      <c r="Z43" s="5"/>
    </row>
    <row r="44" spans="1:32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O44" s="5"/>
      <c r="Q44" s="15">
        <v>5.7</v>
      </c>
      <c r="R44" s="2">
        <v>6.2</v>
      </c>
      <c r="S44" s="16">
        <v>7.7</v>
      </c>
      <c r="U44" s="37"/>
      <c r="X44" s="16"/>
      <c r="Z44" s="5"/>
    </row>
    <row r="45" spans="1:32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O45" s="5"/>
      <c r="Q45" s="15">
        <v>5.0999999999999996</v>
      </c>
      <c r="R45" s="2">
        <v>5.6</v>
      </c>
      <c r="S45" s="16">
        <v>6</v>
      </c>
      <c r="U45" s="37"/>
      <c r="X45" s="16"/>
      <c r="Z45" s="5"/>
    </row>
    <row r="46" spans="1:32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O46" s="5"/>
      <c r="Q46" s="15">
        <v>5.4</v>
      </c>
      <c r="R46" s="2">
        <v>5.9</v>
      </c>
      <c r="S46" s="16">
        <v>6.9</v>
      </c>
      <c r="U46" s="37"/>
      <c r="X46" s="16"/>
      <c r="Z46" s="5"/>
    </row>
    <row r="47" spans="1:32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O47" s="5"/>
      <c r="Q47" s="15">
        <v>5.0999999999999996</v>
      </c>
      <c r="R47" s="2">
        <v>6.1</v>
      </c>
      <c r="S47" s="16">
        <v>5.6</v>
      </c>
      <c r="U47" s="37"/>
      <c r="X47" s="16"/>
      <c r="Z47" s="5"/>
    </row>
    <row r="48" spans="1:32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O48" s="5"/>
      <c r="Q48" s="15">
        <v>4.5999999999999996</v>
      </c>
      <c r="R48" s="2">
        <v>6.3</v>
      </c>
      <c r="S48" s="16">
        <v>7.7</v>
      </c>
      <c r="U48" s="38"/>
      <c r="V48" s="39"/>
      <c r="W48" s="39"/>
      <c r="X48" s="19"/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/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/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/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9" t="s">
        <v>44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/>
      <c r="AD62" s="22"/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/>
      <c r="AD63" s="22"/>
      <c r="AE63" s="22"/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S64" s="16">
        <v>6</v>
      </c>
      <c r="Z64" s="5"/>
      <c r="AB64" s="20" t="s">
        <v>8</v>
      </c>
      <c r="AC64" s="22"/>
      <c r="AD64" s="22"/>
      <c r="AE64" s="22"/>
      <c r="AF64" s="22"/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9" t="s">
        <v>1411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  <c r="H79" s="5"/>
      <c r="O79" s="5"/>
      <c r="Z79" s="5"/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  <c r="H80" s="5"/>
      <c r="O80" s="5"/>
      <c r="Z80" s="5"/>
    </row>
    <row r="81" spans="1:2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  <c r="H81" s="5"/>
      <c r="O81" s="5"/>
      <c r="Z81" s="5"/>
    </row>
    <row r="82" spans="1:2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  <c r="H82" s="5"/>
      <c r="O82" s="5"/>
      <c r="Z82" s="5"/>
    </row>
    <row r="83" spans="1:2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  <c r="H83" s="5"/>
      <c r="O83" s="5"/>
      <c r="Z83" s="5"/>
    </row>
    <row r="84" spans="1:2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  <c r="H84" s="5"/>
      <c r="O84" s="5"/>
      <c r="Z84" s="5"/>
    </row>
    <row r="85" spans="1:2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  <c r="H85" s="5"/>
      <c r="O85" s="5"/>
      <c r="Z85" s="5"/>
    </row>
    <row r="86" spans="1:2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  <c r="H86" s="5"/>
      <c r="O86" s="5"/>
      <c r="Z86" s="5"/>
    </row>
    <row r="87" spans="1:2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  <c r="H87" s="5"/>
      <c r="O87" s="5"/>
      <c r="Z87" s="5"/>
    </row>
    <row r="88" spans="1:2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  <c r="H88" s="5"/>
      <c r="O88" s="5"/>
      <c r="Z88" s="5"/>
    </row>
    <row r="89" spans="1:2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  <c r="H89" s="5"/>
      <c r="O89" s="5"/>
      <c r="Z89" s="5"/>
    </row>
    <row r="90" spans="1:2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  <c r="H90" s="5"/>
      <c r="O90" s="5"/>
      <c r="Z90" s="5"/>
    </row>
    <row r="91" spans="1:2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  <c r="H91" s="5"/>
      <c r="O91" s="5"/>
      <c r="Z91" s="5"/>
    </row>
    <row r="92" spans="1:2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  <c r="H92" s="5"/>
      <c r="O92" s="5"/>
      <c r="Z92" s="5"/>
    </row>
    <row r="93" spans="1:2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  <c r="H93" s="5"/>
      <c r="O93" s="5"/>
      <c r="Z93" s="5"/>
    </row>
    <row r="94" spans="1:2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  <c r="H94" s="5"/>
      <c r="O94" s="5"/>
      <c r="Z94" s="5"/>
    </row>
    <row r="95" spans="1:2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  <c r="H95" s="5"/>
      <c r="O95" s="5"/>
      <c r="Z95" s="5"/>
    </row>
    <row r="96" spans="1:2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  <c r="H96" s="5"/>
      <c r="O96" s="5"/>
      <c r="Z96" s="5"/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P21:X22"/>
    <mergeCell ref="Q24:S24"/>
  </mergeCells>
  <conditionalFormatting sqref="AC61:AC64 AD62 AD63:A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4 AD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97-68F3-41F6-A17F-5AD695998499}">
  <dimension ref="A1:Z13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A1" sqref="AA1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P5" s="34"/>
      <c r="Q5" s="35"/>
      <c r="R5" s="35"/>
      <c r="S5" s="36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P6" s="37"/>
      <c r="S6" s="16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P7" s="37"/>
      <c r="S7" s="16"/>
      <c r="U7" s="5"/>
      <c r="W7" s="28" t="s">
        <v>1401</v>
      </c>
      <c r="X7" s="51" t="s">
        <v>63</v>
      </c>
      <c r="Y7" s="52"/>
      <c r="Z7" s="53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P8" s="37"/>
      <c r="S8" s="16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P9" s="37"/>
      <c r="S9" s="16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P10" s="37"/>
      <c r="S10" s="16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P11" s="37"/>
      <c r="S11" s="16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P12" s="38"/>
      <c r="Q12" s="39"/>
      <c r="R12" s="39"/>
      <c r="S12" s="19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N15" s="5"/>
      <c r="U15" s="5"/>
      <c r="W15" s="28" t="s">
        <v>1402</v>
      </c>
      <c r="X15" s="51" t="s">
        <v>63</v>
      </c>
      <c r="Y15" s="52"/>
      <c r="Z15" s="53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N17" s="5"/>
      <c r="U17" s="5"/>
      <c r="W17" s="27" t="s">
        <v>65</v>
      </c>
      <c r="X17" s="30"/>
      <c r="Y17" s="30"/>
      <c r="Z17" s="29"/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N18" s="5"/>
      <c r="U18" s="5"/>
      <c r="W18" s="27" t="s">
        <v>390</v>
      </c>
      <c r="X18" s="30"/>
      <c r="Y18" s="30"/>
      <c r="Z18" s="29"/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N19" s="5"/>
      <c r="U19" s="5"/>
      <c r="W19" s="27" t="s">
        <v>671</v>
      </c>
      <c r="X19" s="30"/>
      <c r="Y19" s="30"/>
      <c r="Z19" s="29"/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/>
      <c r="Y20" s="29"/>
      <c r="Z20" s="29"/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N24" s="5"/>
      <c r="P24" s="34"/>
      <c r="Q24" s="35"/>
      <c r="R24" s="35"/>
      <c r="S24" s="36"/>
      <c r="U24" s="5"/>
      <c r="W24" s="28" t="s">
        <v>1405</v>
      </c>
      <c r="X24" s="51" t="s">
        <v>63</v>
      </c>
      <c r="Y24" s="52"/>
      <c r="Z24" s="53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N25" s="5"/>
      <c r="P25" s="37"/>
      <c r="S25" s="16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N26" s="5"/>
      <c r="P26" s="37"/>
      <c r="S26" s="16"/>
      <c r="U26" s="5"/>
      <c r="W26" s="27" t="s">
        <v>65</v>
      </c>
      <c r="X26" s="30"/>
      <c r="Y26" s="30"/>
      <c r="Z26" s="30"/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4" t="s">
        <v>1397</v>
      </c>
      <c r="N27" s="5"/>
      <c r="P27" s="37"/>
      <c r="S27" s="16"/>
      <c r="U27" s="5"/>
      <c r="W27" s="27" t="s">
        <v>390</v>
      </c>
      <c r="X27" s="30"/>
      <c r="Y27" s="30"/>
      <c r="Z27" s="30"/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46" t="s">
        <v>1381</v>
      </c>
      <c r="J28" s="46"/>
      <c r="K28" s="46"/>
      <c r="L28" s="46"/>
      <c r="N28" s="5"/>
      <c r="P28" s="37"/>
      <c r="S28" s="16"/>
      <c r="U28" s="5"/>
      <c r="W28" s="27" t="s">
        <v>671</v>
      </c>
      <c r="X28" s="30"/>
      <c r="Y28" s="30"/>
      <c r="Z28" s="30"/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46"/>
      <c r="J29" s="46"/>
      <c r="K29" s="46"/>
      <c r="L29" s="46"/>
      <c r="N29" s="5"/>
      <c r="P29" s="37"/>
      <c r="S29" s="16"/>
      <c r="U29" s="5"/>
      <c r="W29" s="27" t="s">
        <v>30</v>
      </c>
      <c r="X29" s="30"/>
      <c r="Y29" s="30"/>
      <c r="Z29" s="30"/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P30" s="38"/>
      <c r="Q30" s="39"/>
      <c r="R30" s="39"/>
      <c r="S30" s="19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N33" s="5"/>
      <c r="O33" s="6" t="s">
        <v>1393</v>
      </c>
      <c r="U33" s="5"/>
      <c r="W33" s="28" t="s">
        <v>1406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N35" s="5"/>
      <c r="P35" s="34"/>
      <c r="Q35" s="35"/>
      <c r="R35" s="35"/>
      <c r="S35" s="36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P36" s="37"/>
      <c r="S36" s="16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N37" s="5"/>
      <c r="P37" s="37"/>
      <c r="S37" s="16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N38" s="5"/>
      <c r="P38" s="37"/>
      <c r="S38" s="16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N39" s="5"/>
      <c r="P39" s="37"/>
      <c r="S39" s="16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N40" s="5"/>
      <c r="P40" s="37"/>
      <c r="S40" s="16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N41" s="5"/>
      <c r="P41" s="37"/>
      <c r="S41" s="16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N42" s="5"/>
      <c r="P42" s="38"/>
      <c r="Q42" s="39"/>
      <c r="R42" s="39"/>
      <c r="S42" s="19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I44" s="4" t="s">
        <v>1398</v>
      </c>
      <c r="N44" s="5"/>
      <c r="U44" s="5"/>
      <c r="W44" s="31" t="s">
        <v>1401</v>
      </c>
      <c r="X44" s="50" t="s">
        <v>63</v>
      </c>
      <c r="Y44" s="50"/>
      <c r="Z44" s="50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6" t="s">
        <v>1382</v>
      </c>
      <c r="J45" s="46"/>
      <c r="K45" s="46"/>
      <c r="L45" s="46"/>
      <c r="N45" s="5"/>
      <c r="U45" s="5"/>
      <c r="W45" s="27" t="s">
        <v>61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6"/>
      <c r="J46" s="46"/>
      <c r="K46" s="46"/>
      <c r="L46" s="46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N48" s="5"/>
      <c r="P48" s="34"/>
      <c r="Q48" s="35"/>
      <c r="R48" s="35"/>
      <c r="S48" s="36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5"/>
      <c r="P49" s="37"/>
      <c r="S49" s="16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N50" s="5"/>
      <c r="P50" s="37"/>
      <c r="S50" s="16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N51" s="5"/>
      <c r="P51" s="37"/>
      <c r="S51" s="16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N52" s="5"/>
      <c r="P52" s="37"/>
      <c r="S52" s="16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N53" s="5"/>
      <c r="P53" s="37"/>
      <c r="S53" s="16"/>
      <c r="U53" s="5"/>
      <c r="W53" s="28" t="s">
        <v>1402</v>
      </c>
      <c r="X53" s="50" t="s">
        <v>63</v>
      </c>
      <c r="Y53" s="50"/>
      <c r="Z53" s="50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N54" s="5"/>
      <c r="P54" s="37"/>
      <c r="S54" s="16"/>
      <c r="U54" s="5"/>
      <c r="W54" s="27" t="s">
        <v>61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N55" s="5"/>
      <c r="P55" s="37"/>
      <c r="S55" s="16"/>
      <c r="U55" s="5"/>
      <c r="W55" s="27" t="s">
        <v>1386</v>
      </c>
      <c r="X55" s="33"/>
      <c r="Y55" s="33"/>
      <c r="Z55" s="27"/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N56" s="5"/>
      <c r="P56" s="37"/>
      <c r="S56" s="16"/>
      <c r="U56" s="5"/>
      <c r="W56" s="27" t="s">
        <v>1387</v>
      </c>
      <c r="X56" s="33"/>
      <c r="Y56" s="33"/>
      <c r="Z56" s="27"/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P57" s="37"/>
      <c r="S57" s="16"/>
      <c r="U57" s="5"/>
      <c r="W57" s="27" t="s">
        <v>1388</v>
      </c>
      <c r="X57" s="33"/>
      <c r="Y57" s="33"/>
      <c r="Z57" s="27"/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P58" s="38"/>
      <c r="Q58" s="39"/>
      <c r="R58" s="39"/>
      <c r="S58" s="19"/>
      <c r="U58" s="5"/>
      <c r="W58" s="27" t="s">
        <v>1389</v>
      </c>
      <c r="X58" s="33"/>
      <c r="Y58" s="33"/>
      <c r="Z58" s="27"/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/>
      <c r="Y59" s="27"/>
      <c r="Z59" s="27"/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I62" s="4" t="s">
        <v>1399</v>
      </c>
      <c r="N62" s="5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I63" s="46" t="s">
        <v>1390</v>
      </c>
      <c r="J63" s="46"/>
      <c r="K63" s="46"/>
      <c r="L63" s="46"/>
      <c r="N63" s="5"/>
      <c r="U63" s="5"/>
      <c r="W63" s="28" t="s">
        <v>1405</v>
      </c>
      <c r="X63" s="50" t="s">
        <v>63</v>
      </c>
      <c r="Y63" s="50"/>
      <c r="Z63" s="50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I64" s="46"/>
      <c r="J64" s="46"/>
      <c r="K64" s="46"/>
      <c r="L64" s="46"/>
      <c r="N64" s="5"/>
      <c r="U64" s="5"/>
      <c r="W64" s="27" t="s">
        <v>61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I65" s="46"/>
      <c r="J65" s="46"/>
      <c r="K65" s="46"/>
      <c r="L65" s="46"/>
      <c r="N65" s="5"/>
      <c r="U65" s="5"/>
      <c r="W65" s="27" t="s">
        <v>1386</v>
      </c>
      <c r="X65" s="33"/>
      <c r="Y65" s="33"/>
      <c r="Z65" s="33"/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/>
      <c r="Y66" s="33"/>
      <c r="Z66" s="33"/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/>
      <c r="Y67" s="33"/>
      <c r="Z67" s="33"/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/>
      <c r="Y68" s="33"/>
      <c r="Z68" s="33"/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/>
      <c r="Y69" s="33"/>
      <c r="Z69" s="33"/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mergeCells count="9">
    <mergeCell ref="I63:L65"/>
    <mergeCell ref="X53:Z53"/>
    <mergeCell ref="X63:Z63"/>
    <mergeCell ref="X7:Z7"/>
    <mergeCell ref="X15:Z15"/>
    <mergeCell ref="I28:L29"/>
    <mergeCell ref="X24:Z24"/>
    <mergeCell ref="I45:L46"/>
    <mergeCell ref="X44:Z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1"/>
  <sheetViews>
    <sheetView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1" bestFit="1" customWidth="1"/>
    <col min="10" max="10" width="24.85546875" bestFit="1" customWidth="1"/>
    <col min="11" max="11" width="20.28515625" bestFit="1" customWidth="1"/>
    <col min="12" max="13" width="12.5703125" bestFit="1" customWidth="1"/>
    <col min="14" max="14" width="3.85546875" customWidth="1"/>
    <col min="15" max="15" width="2.140625" customWidth="1"/>
    <col min="16" max="16" width="3.5703125" customWidth="1"/>
    <col min="17" max="17" width="6.7109375" bestFit="1" customWidth="1"/>
    <col min="18" max="18" width="9.7109375" bestFit="1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  <col min="42" max="42" width="5.140625" customWidth="1"/>
  </cols>
  <sheetData>
    <row r="1" spans="1:43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43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43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43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43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Z5" s="5"/>
      <c r="AA5" s="6" t="s">
        <v>1409</v>
      </c>
    </row>
    <row r="6" spans="1:43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Z6" s="5"/>
    </row>
    <row r="7" spans="1:43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Z7" s="5"/>
    </row>
    <row r="8" spans="1:43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Z8" s="5"/>
      <c r="AN8" s="40"/>
      <c r="AO8" s="42"/>
      <c r="AP8" s="25"/>
      <c r="AQ8" s="43"/>
    </row>
    <row r="9" spans="1:43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Z9" s="5"/>
    </row>
    <row r="10" spans="1:43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Z10" s="5"/>
      <c r="AO10" s="42"/>
    </row>
    <row r="11" spans="1:43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Z11" s="5"/>
    </row>
    <row r="12" spans="1:43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Z12" s="5"/>
      <c r="AK12" s="41"/>
    </row>
    <row r="13" spans="1:43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Z13" s="5"/>
      <c r="AK13" s="42"/>
    </row>
    <row r="14" spans="1:43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</row>
    <row r="15" spans="1:43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</row>
    <row r="16" spans="1:43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</row>
    <row r="17" spans="1:29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>
        <f>MIN(B:B)</f>
        <v>4.3</v>
      </c>
      <c r="K17" s="27">
        <f t="shared" ref="K17:M17" si="0">MIN(C:C)</f>
        <v>2</v>
      </c>
      <c r="L17" s="27">
        <f t="shared" si="0"/>
        <v>1</v>
      </c>
      <c r="M17" s="27">
        <f t="shared" si="0"/>
        <v>0.1</v>
      </c>
      <c r="O17" s="5"/>
      <c r="Z17" s="5"/>
    </row>
    <row r="18" spans="1:29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>
        <f>AVERAGE(B:B)</f>
        <v>5.8433333333333346</v>
      </c>
      <c r="K18" s="33">
        <f t="shared" ref="K18:M18" si="1">AVERAGE(C:C)</f>
        <v>3.0540000000000007</v>
      </c>
      <c r="L18" s="33">
        <f t="shared" si="1"/>
        <v>3.7586666666666693</v>
      </c>
      <c r="M18" s="33">
        <f t="shared" si="1"/>
        <v>1.1986666666666672</v>
      </c>
      <c r="O18" s="5"/>
      <c r="Z18" s="5"/>
    </row>
    <row r="19" spans="1:29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>
        <f>MEDIAN(B:B)</f>
        <v>5.8</v>
      </c>
      <c r="K19" s="33">
        <f t="shared" ref="K19:M19" si="2">MEDIAN(C:C)</f>
        <v>3</v>
      </c>
      <c r="L19" s="33">
        <f t="shared" si="2"/>
        <v>4.3499999999999996</v>
      </c>
      <c r="M19" s="33">
        <f t="shared" si="2"/>
        <v>1.3</v>
      </c>
      <c r="O19" s="5"/>
      <c r="Z19" s="5"/>
    </row>
    <row r="20" spans="1:29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>
        <f>MAX(B:B)</f>
        <v>7.9</v>
      </c>
      <c r="K20" s="27">
        <f t="shared" ref="K20:M20" si="3">MAX(C:C)</f>
        <v>4.4000000000000004</v>
      </c>
      <c r="L20" s="27">
        <f t="shared" si="3"/>
        <v>6.9</v>
      </c>
      <c r="M20" s="27">
        <f t="shared" si="3"/>
        <v>2.5</v>
      </c>
      <c r="O20" s="5"/>
      <c r="Z20" s="5"/>
    </row>
    <row r="21" spans="1:29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6" t="s">
        <v>50</v>
      </c>
      <c r="Q21" s="46"/>
      <c r="R21" s="46"/>
      <c r="S21" s="46"/>
      <c r="T21" s="46"/>
      <c r="U21" s="46"/>
      <c r="V21" s="46"/>
      <c r="W21" s="46"/>
      <c r="X21" s="46"/>
      <c r="Z21" s="5"/>
    </row>
    <row r="22" spans="1:29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6"/>
      <c r="Q22" s="46"/>
      <c r="R22" s="46"/>
      <c r="S22" s="46"/>
      <c r="T22" s="46"/>
      <c r="U22" s="46"/>
      <c r="V22" s="46"/>
      <c r="W22" s="46"/>
      <c r="X22" s="46"/>
      <c r="Z22" s="5"/>
    </row>
    <row r="23" spans="1:29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29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>
        <f>QUARTILE(B:B,1)</f>
        <v>5.0999999999999996</v>
      </c>
      <c r="K24" s="27">
        <f t="shared" ref="K24:M24" si="4">QUARTILE(C:C,1)</f>
        <v>2.8</v>
      </c>
      <c r="L24" s="27">
        <f t="shared" si="4"/>
        <v>1.6</v>
      </c>
      <c r="M24" s="27">
        <f t="shared" si="4"/>
        <v>0.3</v>
      </c>
      <c r="O24" s="5"/>
      <c r="Q24" s="47" t="s">
        <v>5</v>
      </c>
      <c r="R24" s="48"/>
      <c r="S24" s="49"/>
      <c r="Z24" s="5"/>
      <c r="AA24" s="6" t="s">
        <v>53</v>
      </c>
    </row>
    <row r="25" spans="1:29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>
        <f>QUARTILE(B:B,2)</f>
        <v>5.8</v>
      </c>
      <c r="K25" s="27">
        <f t="shared" ref="K25:M25" si="5">QUARTILE(C:C,2)</f>
        <v>3</v>
      </c>
      <c r="L25" s="27">
        <f t="shared" si="5"/>
        <v>4.3499999999999996</v>
      </c>
      <c r="M25" s="27">
        <f t="shared" si="5"/>
        <v>1.3</v>
      </c>
      <c r="O25" s="5"/>
      <c r="Q25" s="12" t="s">
        <v>2</v>
      </c>
      <c r="R25" s="13" t="s">
        <v>3</v>
      </c>
      <c r="S25" s="14" t="s">
        <v>4</v>
      </c>
      <c r="Z25" s="5"/>
    </row>
    <row r="26" spans="1:29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>
        <f>QUARTILE(B:B,3)</f>
        <v>6.4</v>
      </c>
      <c r="K26" s="27">
        <f t="shared" ref="K26:M26" si="6">QUARTILE(C:C,3)</f>
        <v>3.3</v>
      </c>
      <c r="L26" s="27">
        <f t="shared" si="6"/>
        <v>5.0999999999999996</v>
      </c>
      <c r="M26" s="27">
        <f t="shared" si="6"/>
        <v>1.8</v>
      </c>
      <c r="O26" s="5"/>
      <c r="Q26" s="15">
        <v>5.0999999999999996</v>
      </c>
      <c r="R26" s="2">
        <v>7</v>
      </c>
      <c r="S26" s="16">
        <v>6.3</v>
      </c>
      <c r="Z26" s="5"/>
      <c r="AB26" s="28" t="s">
        <v>54</v>
      </c>
      <c r="AC26" s="32">
        <f>CORREL(D:D,B:B)</f>
        <v>0.87175415730487182</v>
      </c>
    </row>
    <row r="27" spans="1:29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>
        <f>PERCENTILE(B:B,0.1)</f>
        <v>4.8</v>
      </c>
      <c r="K27" s="27">
        <f t="shared" ref="K27:M27" si="7">PERCENTILE(C:C,0.1)</f>
        <v>2.5</v>
      </c>
      <c r="L27" s="27">
        <f t="shared" si="7"/>
        <v>1.4</v>
      </c>
      <c r="M27" s="27">
        <f t="shared" si="7"/>
        <v>0.2</v>
      </c>
      <c r="O27" s="5"/>
      <c r="Q27" s="15">
        <v>4.9000000000000004</v>
      </c>
      <c r="R27" s="2">
        <v>6.4</v>
      </c>
      <c r="S27" s="16">
        <v>5.8</v>
      </c>
      <c r="Z27" s="5"/>
      <c r="AB27" s="28" t="s">
        <v>55</v>
      </c>
      <c r="AC27" s="32">
        <f>RSQ(B:B,D:D)</f>
        <v>0.75995531077832723</v>
      </c>
    </row>
    <row r="28" spans="1:29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>
        <f>PERCENTILE(B:B,0.9)</f>
        <v>6.9</v>
      </c>
      <c r="K28" s="27">
        <f t="shared" ref="K28:M28" si="8">PERCENTILE(C:C,0.9)</f>
        <v>3.6099999999999994</v>
      </c>
      <c r="L28" s="27">
        <f t="shared" si="8"/>
        <v>5.8</v>
      </c>
      <c r="M28" s="27">
        <f t="shared" si="8"/>
        <v>2.2000000000000002</v>
      </c>
      <c r="O28" s="5"/>
      <c r="Q28" s="15">
        <v>4.7</v>
      </c>
      <c r="R28" s="2">
        <v>6.9</v>
      </c>
      <c r="S28" s="16">
        <v>7.1</v>
      </c>
      <c r="Z28" s="5"/>
    </row>
    <row r="29" spans="1:29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>
        <f>PERCENTILE(B:B,0.05)</f>
        <v>4.5999999999999996</v>
      </c>
      <c r="K29" s="27">
        <f t="shared" ref="K29:M29" si="9">PERCENTILE(C:C,0.05)</f>
        <v>2.3449999999999998</v>
      </c>
      <c r="L29" s="27">
        <f t="shared" si="9"/>
        <v>1.3</v>
      </c>
      <c r="M29" s="27">
        <f t="shared" si="9"/>
        <v>0.2</v>
      </c>
      <c r="O29" s="5"/>
      <c r="Q29" s="15">
        <v>4.5999999999999996</v>
      </c>
      <c r="R29" s="2">
        <v>5.5</v>
      </c>
      <c r="S29" s="16">
        <v>6.3</v>
      </c>
      <c r="Z29" s="5"/>
      <c r="AA29" s="6" t="s">
        <v>1410</v>
      </c>
    </row>
    <row r="30" spans="1:29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>
        <f>PERCENTILE(B:B,0.95)</f>
        <v>7.2549999999999981</v>
      </c>
      <c r="K30" s="27">
        <f t="shared" ref="K30:M30" si="10">PERCENTILE(C:C,0.95)</f>
        <v>3.8</v>
      </c>
      <c r="L30" s="27">
        <f t="shared" si="10"/>
        <v>6.1</v>
      </c>
      <c r="M30" s="27">
        <f t="shared" si="10"/>
        <v>2.2999999999999998</v>
      </c>
      <c r="O30" s="5"/>
      <c r="Q30" s="15">
        <v>5</v>
      </c>
      <c r="R30" s="2">
        <v>6.5</v>
      </c>
      <c r="S30" s="16">
        <v>6.5</v>
      </c>
      <c r="Z30" s="5"/>
    </row>
    <row r="31" spans="1:29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Z31" s="5"/>
    </row>
    <row r="32" spans="1:29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Z32" s="5"/>
    </row>
    <row r="33" spans="1:27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Z33" s="5"/>
    </row>
    <row r="34" spans="1:27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>
        <f>J20-J17</f>
        <v>3.6000000000000005</v>
      </c>
      <c r="K34" s="27">
        <f t="shared" ref="K34:M34" si="11">K20-K17</f>
        <v>2.4000000000000004</v>
      </c>
      <c r="L34" s="27">
        <f t="shared" si="11"/>
        <v>5.9</v>
      </c>
      <c r="M34" s="27">
        <f t="shared" si="11"/>
        <v>2.4</v>
      </c>
      <c r="O34" s="5"/>
      <c r="Q34" s="15">
        <v>4.4000000000000004</v>
      </c>
      <c r="R34" s="2">
        <v>6.6</v>
      </c>
      <c r="S34" s="16">
        <v>6.7</v>
      </c>
      <c r="Z34" s="5"/>
    </row>
    <row r="35" spans="1:27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>
        <f>J26-J24</f>
        <v>1.3000000000000007</v>
      </c>
      <c r="K35" s="27">
        <f t="shared" ref="K35:M35" si="12">K26-K24</f>
        <v>0.5</v>
      </c>
      <c r="L35" s="27">
        <f t="shared" si="12"/>
        <v>3.4999999999999996</v>
      </c>
      <c r="M35" s="27">
        <f t="shared" si="12"/>
        <v>1.5</v>
      </c>
      <c r="O35" s="5"/>
      <c r="Q35" s="15">
        <v>4.9000000000000004</v>
      </c>
      <c r="R35" s="2">
        <v>5.2</v>
      </c>
      <c r="S35" s="16">
        <v>7.2</v>
      </c>
      <c r="Z35" s="5"/>
    </row>
    <row r="36" spans="1:27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>
        <f>VAR(B:B)</f>
        <v>0.68569351230421827</v>
      </c>
      <c r="K36" s="32">
        <f t="shared" ref="K36:M36" si="13">VAR(C:C)</f>
        <v>0.1880040268456255</v>
      </c>
      <c r="L36" s="32">
        <f t="shared" si="13"/>
        <v>3.1131794183445023</v>
      </c>
      <c r="M36" s="32">
        <f t="shared" si="13"/>
        <v>0.58241431767337748</v>
      </c>
      <c r="O36" s="5"/>
      <c r="Q36" s="15">
        <v>5.4</v>
      </c>
      <c r="R36" s="2">
        <v>5</v>
      </c>
      <c r="S36" s="16">
        <v>6.5</v>
      </c>
      <c r="Z36" s="5"/>
    </row>
    <row r="37" spans="1:27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>
        <f>STDEV(B:B)</f>
        <v>0.82806612797784351</v>
      </c>
      <c r="K37" s="32">
        <f t="shared" ref="K37:M37" si="14">STDEV(C:C)</f>
        <v>0.4335943113621597</v>
      </c>
      <c r="L37" s="32">
        <f t="shared" si="14"/>
        <v>1.764420419952258</v>
      </c>
      <c r="M37" s="32">
        <f t="shared" si="14"/>
        <v>0.76316074170084081</v>
      </c>
      <c r="O37" s="5"/>
      <c r="Q37" s="15">
        <v>4.8</v>
      </c>
      <c r="R37" s="2">
        <v>5.9</v>
      </c>
      <c r="S37" s="16">
        <v>6.4</v>
      </c>
      <c r="Z37" s="5"/>
    </row>
    <row r="38" spans="1:27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Z38" s="5"/>
    </row>
    <row r="39" spans="1:27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Z39" s="5"/>
    </row>
    <row r="40" spans="1:27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Z40" s="5"/>
    </row>
    <row r="41" spans="1:27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Z41" s="5"/>
    </row>
    <row r="42" spans="1:27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Z42" s="5"/>
    </row>
    <row r="43" spans="1:27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Z43" s="5"/>
    </row>
    <row r="44" spans="1:27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I44" s="7" t="s">
        <v>1</v>
      </c>
      <c r="J44" t="s">
        <v>31</v>
      </c>
      <c r="K44" t="s">
        <v>32</v>
      </c>
      <c r="L44" t="s">
        <v>33</v>
      </c>
      <c r="M44" t="s">
        <v>34</v>
      </c>
      <c r="O44" s="5"/>
      <c r="Q44" s="15">
        <v>5.7</v>
      </c>
      <c r="R44" s="2">
        <v>6.2</v>
      </c>
      <c r="S44" s="16">
        <v>7.7</v>
      </c>
      <c r="Z44" s="5"/>
    </row>
    <row r="45" spans="1:27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I45" s="8" t="s">
        <v>2</v>
      </c>
      <c r="J45">
        <v>50</v>
      </c>
      <c r="K45">
        <v>50</v>
      </c>
      <c r="L45" s="11">
        <v>0.33333333333333331</v>
      </c>
      <c r="M45" s="11">
        <v>0.33333333333333331</v>
      </c>
      <c r="O45" s="5"/>
      <c r="Q45" s="15">
        <v>5.0999999999999996</v>
      </c>
      <c r="R45" s="2">
        <v>5.6</v>
      </c>
      <c r="S45" s="16">
        <v>6</v>
      </c>
      <c r="Z45" s="5"/>
    </row>
    <row r="46" spans="1:27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I46" s="8" t="s">
        <v>3</v>
      </c>
      <c r="J46">
        <v>50</v>
      </c>
      <c r="K46">
        <v>100</v>
      </c>
      <c r="L46" s="11">
        <v>0.33333333333333331</v>
      </c>
      <c r="M46" s="11">
        <v>0.66666666666666663</v>
      </c>
      <c r="O46" s="5"/>
      <c r="Q46" s="15">
        <v>5.4</v>
      </c>
      <c r="R46" s="2">
        <v>5.9</v>
      </c>
      <c r="S46" s="16">
        <v>6.9</v>
      </c>
      <c r="Z46" s="5"/>
    </row>
    <row r="47" spans="1:27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I47" s="8" t="s">
        <v>4</v>
      </c>
      <c r="J47">
        <v>50</v>
      </c>
      <c r="K47">
        <v>150</v>
      </c>
      <c r="L47" s="11">
        <v>0.33333333333333331</v>
      </c>
      <c r="M47" s="11">
        <v>1</v>
      </c>
      <c r="O47" s="5"/>
      <c r="Q47" s="15">
        <v>5.0999999999999996</v>
      </c>
      <c r="R47" s="2">
        <v>6.1</v>
      </c>
      <c r="S47" s="16">
        <v>5.6</v>
      </c>
      <c r="Z47" s="5"/>
    </row>
    <row r="48" spans="1:27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I48" s="8" t="s">
        <v>30</v>
      </c>
      <c r="J48">
        <v>150</v>
      </c>
      <c r="L48" s="11">
        <v>1</v>
      </c>
      <c r="M48" s="11"/>
      <c r="O48" s="5"/>
      <c r="Q48" s="15">
        <v>4.5999999999999996</v>
      </c>
      <c r="R48" s="2">
        <v>6.3</v>
      </c>
      <c r="S48" s="16">
        <v>7.7</v>
      </c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>
        <f>CORREL(D:D,C:C)</f>
        <v>-0.42051609640115495</v>
      </c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I52" s="7" t="s">
        <v>29</v>
      </c>
      <c r="J52" t="s">
        <v>41</v>
      </c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>
        <f>RSQ(C:C,D:D)</f>
        <v>0.17683378733246535</v>
      </c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I53" s="8" t="s">
        <v>37</v>
      </c>
      <c r="J53">
        <v>45</v>
      </c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I54" s="8" t="s">
        <v>38</v>
      </c>
      <c r="J54">
        <v>54</v>
      </c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I55" s="8" t="s">
        <v>39</v>
      </c>
      <c r="J55">
        <v>43</v>
      </c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I56" s="8" t="s">
        <v>40</v>
      </c>
      <c r="J56">
        <v>8</v>
      </c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I57" s="8" t="s">
        <v>30</v>
      </c>
      <c r="J57">
        <v>150</v>
      </c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I59" s="9" t="s">
        <v>44</v>
      </c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J61" s="7" t="s">
        <v>45</v>
      </c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>
        <f>CORREL(B:B,B:B)</f>
        <v>0.99999999999999989</v>
      </c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7" t="s">
        <v>11</v>
      </c>
      <c r="J62" t="s">
        <v>2</v>
      </c>
      <c r="K62" t="s">
        <v>3</v>
      </c>
      <c r="L62" t="s">
        <v>4</v>
      </c>
      <c r="M62" t="s">
        <v>30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>
        <f>CORREL(B:B,C:C)</f>
        <v>-0.10936924995064935</v>
      </c>
      <c r="AD62" s="22">
        <f>CORREL(C:C,C:C)</f>
        <v>1.0000000000000002</v>
      </c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I63" s="8" t="s">
        <v>43</v>
      </c>
      <c r="J63" s="10">
        <v>5.0059999999999993</v>
      </c>
      <c r="K63" s="10">
        <v>5.9359999999999999</v>
      </c>
      <c r="L63" s="10">
        <v>6.5879999999999983</v>
      </c>
      <c r="M63" s="10">
        <v>5.8433333333333346</v>
      </c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>
        <f>CORREL(B:B,D:D)</f>
        <v>0.87175415730487182</v>
      </c>
      <c r="AD63" s="22">
        <f>CORREL(C:C,D:D)</f>
        <v>-0.42051609640115495</v>
      </c>
      <c r="AE63" s="22">
        <f>CORREL(D:D,D:D)</f>
        <v>1</v>
      </c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I64" s="8" t="s">
        <v>46</v>
      </c>
      <c r="J64" s="10">
        <v>3.4180000000000006</v>
      </c>
      <c r="K64" s="10">
        <v>2.7700000000000005</v>
      </c>
      <c r="L64" s="10">
        <v>2.9739999999999998</v>
      </c>
      <c r="M64" s="10">
        <v>3.0540000000000007</v>
      </c>
      <c r="O64" s="5"/>
      <c r="Q64" s="15">
        <v>4.4000000000000004</v>
      </c>
      <c r="R64" s="2">
        <v>5.6</v>
      </c>
      <c r="S64" s="16">
        <v>6</v>
      </c>
      <c r="Z64" s="5"/>
      <c r="AB64" s="20" t="s">
        <v>8</v>
      </c>
      <c r="AC64" s="22">
        <f>CORREL(B:B,E:E)</f>
        <v>0.81795363336916327</v>
      </c>
      <c r="AD64" s="22">
        <f>CORREL(C:C,E:E)</f>
        <v>-0.35654408961380551</v>
      </c>
      <c r="AE64" s="22">
        <f>CORREL(D:D,E:E)</f>
        <v>0.96275709705096668</v>
      </c>
      <c r="AF64" s="22">
        <f>CORREL(E:E,E:E)</f>
        <v>0.99999999999999978</v>
      </c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I65" s="8" t="s">
        <v>47</v>
      </c>
      <c r="J65" s="10">
        <v>1.464</v>
      </c>
      <c r="K65" s="10">
        <v>4.26</v>
      </c>
      <c r="L65" s="10">
        <v>5.5519999999999996</v>
      </c>
      <c r="M65" s="10">
        <v>3.7586666666666693</v>
      </c>
      <c r="O65" s="5"/>
      <c r="Q65" s="15">
        <v>5.0999999999999996</v>
      </c>
      <c r="R65" s="2">
        <v>5.5</v>
      </c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I66" s="8" t="s">
        <v>48</v>
      </c>
      <c r="J66" s="10">
        <v>0.24399999999999991</v>
      </c>
      <c r="K66" s="10">
        <v>1.3259999999999998</v>
      </c>
      <c r="L66" s="10">
        <v>2.0259999999999998</v>
      </c>
      <c r="M66" s="10">
        <v>1.1986666666666672</v>
      </c>
      <c r="O66" s="5"/>
      <c r="Q66" s="15">
        <v>5</v>
      </c>
      <c r="R66" s="2">
        <v>5.5</v>
      </c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O67" s="5"/>
      <c r="Q67" s="15">
        <v>4.5</v>
      </c>
      <c r="R67" s="2">
        <v>6.1</v>
      </c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I69" s="9" t="s">
        <v>1411</v>
      </c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I71" s="7" t="s">
        <v>29</v>
      </c>
      <c r="J71" t="s">
        <v>1412</v>
      </c>
      <c r="K71" t="s">
        <v>1413</v>
      </c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8" t="s">
        <v>2</v>
      </c>
      <c r="J72" s="10">
        <v>5.0059999999999993</v>
      </c>
      <c r="K72" s="10">
        <v>0.12176399999999848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I73" s="8" t="s">
        <v>3</v>
      </c>
      <c r="J73" s="10">
        <v>5.9359999999999999</v>
      </c>
      <c r="K73" s="10">
        <v>0.26110400000000955</v>
      </c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I74" s="8" t="s">
        <v>4</v>
      </c>
      <c r="J74" s="10">
        <v>6.5879999999999983</v>
      </c>
      <c r="K74" s="10">
        <v>0.39625600000003469</v>
      </c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I75" s="8" t="s">
        <v>30</v>
      </c>
      <c r="J75" s="10">
        <v>5.8433333333333346</v>
      </c>
      <c r="K75" s="10">
        <v>0.68112222222219121</v>
      </c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</row>
    <row r="81" spans="1: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</row>
    <row r="82" spans="1: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</row>
    <row r="83" spans="1: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</row>
    <row r="84" spans="1: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</row>
    <row r="85" spans="1: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</row>
    <row r="86" spans="1: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</row>
    <row r="87" spans="1: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</row>
    <row r="88" spans="1: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</row>
    <row r="89" spans="1: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</row>
    <row r="90" spans="1: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</row>
    <row r="91" spans="1: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</row>
    <row r="92" spans="1: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</row>
    <row r="93" spans="1: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</row>
    <row r="94" spans="1: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</row>
    <row r="95" spans="1: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</row>
    <row r="96" spans="1: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Q24:S24"/>
    <mergeCell ref="P21:X22"/>
  </mergeCells>
  <phoneticPr fontId="18" type="noConversion"/>
  <conditionalFormatting sqref="AC61:AC62 AD62 AC63:AE64 A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7FCA-E541-4A60-A48B-1F34EFD6CCE6}">
  <dimension ref="A1:AI131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J5" sqref="AJ5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0" width="8.140625" bestFit="1" customWidth="1"/>
    <col min="11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  <col min="29" max="29" width="12.5703125" bestFit="1" customWidth="1"/>
    <col min="32" max="32" width="1.7109375" bestFit="1" customWidth="1"/>
    <col min="34" max="34" width="1.5703125" bestFit="1" customWidth="1"/>
    <col min="36" max="36" width="1.7109375" bestFit="1" customWidth="1"/>
  </cols>
  <sheetData>
    <row r="1" spans="1:35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35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35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35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35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U5" s="5"/>
      <c r="V5" s="6" t="s">
        <v>1403</v>
      </c>
      <c r="AG5" s="45"/>
      <c r="AH5" s="45"/>
      <c r="AI5" s="45"/>
    </row>
    <row r="6" spans="1:35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U6" s="5"/>
    </row>
    <row r="7" spans="1:35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U7" s="5"/>
      <c r="W7" s="28" t="s">
        <v>1401</v>
      </c>
      <c r="X7" s="51" t="s">
        <v>63</v>
      </c>
      <c r="Y7" s="52"/>
      <c r="Z7" s="53"/>
      <c r="AC7" s="42"/>
    </row>
    <row r="8" spans="1:35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35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35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35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35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35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35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35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I15" s="7" t="s">
        <v>1383</v>
      </c>
      <c r="J15" t="s">
        <v>1384</v>
      </c>
      <c r="K15" t="s">
        <v>1385</v>
      </c>
      <c r="N15" s="5"/>
      <c r="U15" s="5"/>
      <c r="W15" s="28" t="s">
        <v>1402</v>
      </c>
      <c r="X15" s="51" t="s">
        <v>63</v>
      </c>
      <c r="Y15" s="52"/>
      <c r="Z15" s="53"/>
    </row>
    <row r="16" spans="1:35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I16" s="8" t="s">
        <v>65</v>
      </c>
      <c r="J16">
        <v>322</v>
      </c>
      <c r="K16" s="11">
        <v>0.24523990860624523</v>
      </c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I17" s="8" t="s">
        <v>390</v>
      </c>
      <c r="J17">
        <v>280</v>
      </c>
      <c r="K17" s="11">
        <v>0.21325209444021326</v>
      </c>
      <c r="N17" s="5"/>
      <c r="U17" s="5"/>
      <c r="W17" s="27" t="s">
        <v>65</v>
      </c>
      <c r="X17" s="30">
        <f>($Z9*X$12)/$Z$12</f>
        <v>211.64204112718963</v>
      </c>
      <c r="Y17" s="30">
        <f t="shared" ref="Y17:Z17" si="0">($Z9*Y$12)/$Z$12</f>
        <v>110.35795887281036</v>
      </c>
      <c r="Z17" s="29">
        <f t="shared" si="0"/>
        <v>322</v>
      </c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I18" s="8" t="s">
        <v>671</v>
      </c>
      <c r="J18">
        <v>711</v>
      </c>
      <c r="K18" s="11">
        <v>0.54150799695354146</v>
      </c>
      <c r="M18" s="7"/>
      <c r="N18" s="5"/>
      <c r="U18" s="5"/>
      <c r="W18" s="27" t="s">
        <v>390</v>
      </c>
      <c r="X18" s="30">
        <f t="shared" ref="X18:Z18" si="1">($Z10*X$12)/$Z$12</f>
        <v>184.03655750190404</v>
      </c>
      <c r="Y18" s="30">
        <f t="shared" si="1"/>
        <v>95.963442498095958</v>
      </c>
      <c r="Z18" s="29">
        <f t="shared" si="1"/>
        <v>280</v>
      </c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I19" s="8" t="s">
        <v>30</v>
      </c>
      <c r="J19">
        <v>1313</v>
      </c>
      <c r="K19" s="11">
        <v>1</v>
      </c>
      <c r="N19" s="5"/>
      <c r="U19" s="5"/>
      <c r="W19" s="27" t="s">
        <v>671</v>
      </c>
      <c r="X19" s="30">
        <f t="shared" ref="X19:Z19" si="2">($Z11*X$12)/$Z$12</f>
        <v>467.3214013709063</v>
      </c>
      <c r="Y19" s="30">
        <f t="shared" si="2"/>
        <v>243.67859862909367</v>
      </c>
      <c r="Z19" s="29">
        <f t="shared" si="2"/>
        <v>711</v>
      </c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>
        <f t="shared" ref="X20:Z20" si="3">($Z12*X$12)/$Z$12</f>
        <v>863</v>
      </c>
      <c r="Y20" s="29">
        <f t="shared" si="3"/>
        <v>450</v>
      </c>
      <c r="Z20" s="29">
        <f t="shared" si="3"/>
        <v>1313</v>
      </c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I22" s="4" t="s">
        <v>1397</v>
      </c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I23" s="46" t="s">
        <v>1381</v>
      </c>
      <c r="J23" s="46"/>
      <c r="K23" s="46"/>
      <c r="L23" s="46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I24" s="46"/>
      <c r="J24" s="46"/>
      <c r="K24" s="46"/>
      <c r="L24" s="46"/>
      <c r="N24" s="5"/>
      <c r="U24" s="5"/>
      <c r="W24" s="28" t="s">
        <v>1405</v>
      </c>
      <c r="X24" s="51" t="s">
        <v>63</v>
      </c>
      <c r="Y24" s="52"/>
      <c r="Z24" s="53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M25" s="7"/>
      <c r="N25" s="23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I26" s="7" t="s">
        <v>1383</v>
      </c>
      <c r="J26" t="s">
        <v>1384</v>
      </c>
      <c r="N26" s="5"/>
      <c r="U26" s="5"/>
      <c r="W26" s="27" t="s">
        <v>65</v>
      </c>
      <c r="X26" s="30">
        <f>((X9-X17)^2)/X17</f>
        <v>32.270086440735476</v>
      </c>
      <c r="Y26" s="30">
        <f t="shared" ref="Y26" si="4">((Y9-Y17)^2)/Y17</f>
        <v>61.886854663010503</v>
      </c>
      <c r="Z26" s="30">
        <f>SUM(X26:Y26)</f>
        <v>94.156941103745979</v>
      </c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8">
        <v>0</v>
      </c>
      <c r="J27" s="44">
        <v>0.65727341964965724</v>
      </c>
      <c r="N27" s="5"/>
      <c r="U27" s="5"/>
      <c r="W27" s="27" t="s">
        <v>390</v>
      </c>
      <c r="X27" s="30">
        <f t="shared" ref="X27:Y27" si="5">((X10-X18)^2)/X18</f>
        <v>2.8835737243837598</v>
      </c>
      <c r="Y27" s="30">
        <f t="shared" si="5"/>
        <v>5.5300536092070773</v>
      </c>
      <c r="Z27" s="30">
        <f t="shared" ref="Z27:Z29" si="6">SUM(X27:Y27)</f>
        <v>8.4136273335908367</v>
      </c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8">
        <v>1</v>
      </c>
      <c r="J28" s="44">
        <v>0.3427265803503427</v>
      </c>
      <c r="N28" s="5"/>
      <c r="U28" s="5"/>
      <c r="W28" s="27" t="s">
        <v>671</v>
      </c>
      <c r="X28" s="30">
        <f t="shared" ref="X28:Y28" si="7">((X11-X19)^2)/X19</f>
        <v>23.897827438348433</v>
      </c>
      <c r="Y28" s="30">
        <f t="shared" si="7"/>
        <v>45.830722398432627</v>
      </c>
      <c r="Z28" s="30">
        <f t="shared" si="6"/>
        <v>69.728549836781056</v>
      </c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8" t="s">
        <v>30</v>
      </c>
      <c r="J29" s="44">
        <v>1</v>
      </c>
      <c r="N29" s="5"/>
      <c r="U29" s="5"/>
      <c r="W29" s="27" t="s">
        <v>30</v>
      </c>
      <c r="X29" s="30">
        <f>SUM(X26:X28)</f>
        <v>59.051487603467663</v>
      </c>
      <c r="Y29" s="30">
        <f>SUM(Y26:Y28)</f>
        <v>113.24763067065021</v>
      </c>
      <c r="Z29" s="30">
        <f t="shared" si="6"/>
        <v>172.29911827411786</v>
      </c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I33" s="4" t="s">
        <v>1398</v>
      </c>
      <c r="N33" s="5"/>
      <c r="O33" s="6" t="s">
        <v>1393</v>
      </c>
      <c r="U33" s="5"/>
      <c r="W33" s="28" t="s">
        <v>1406</v>
      </c>
      <c r="X33">
        <f>SQRT(Z29/(Z20*1))</f>
        <v>0.36225064252214362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I34" s="46" t="s">
        <v>1382</v>
      </c>
      <c r="J34" s="46"/>
      <c r="K34" s="46"/>
      <c r="L34" s="46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I35" s="46"/>
      <c r="J35" s="46"/>
      <c r="K35" s="46"/>
      <c r="L35" s="46"/>
      <c r="N35" s="23"/>
      <c r="O35" s="7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I37" s="7" t="s">
        <v>1384</v>
      </c>
      <c r="J37" s="7" t="s">
        <v>63</v>
      </c>
      <c r="M37" s="7"/>
      <c r="N37" s="5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I38" s="7" t="s">
        <v>1383</v>
      </c>
      <c r="J38">
        <v>0</v>
      </c>
      <c r="K38">
        <v>1</v>
      </c>
      <c r="L38" t="s">
        <v>30</v>
      </c>
      <c r="N38" s="5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I39" s="8" t="s">
        <v>65</v>
      </c>
      <c r="J39">
        <v>129</v>
      </c>
      <c r="K39">
        <v>193</v>
      </c>
      <c r="L39">
        <v>322</v>
      </c>
      <c r="N39" s="5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I40" s="8" t="s">
        <v>390</v>
      </c>
      <c r="J40">
        <v>161</v>
      </c>
      <c r="K40">
        <v>119</v>
      </c>
      <c r="L40">
        <v>280</v>
      </c>
      <c r="N40" s="5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I41" s="8" t="s">
        <v>671</v>
      </c>
      <c r="J41">
        <v>573</v>
      </c>
      <c r="K41">
        <v>138</v>
      </c>
      <c r="L41">
        <v>711</v>
      </c>
      <c r="N41" s="5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I42" s="8" t="s">
        <v>30</v>
      </c>
      <c r="J42">
        <v>863</v>
      </c>
      <c r="K42">
        <v>450</v>
      </c>
      <c r="L42">
        <v>1313</v>
      </c>
      <c r="N42" s="5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N44" s="23"/>
      <c r="U44" s="5"/>
      <c r="W44" s="31" t="s">
        <v>1401</v>
      </c>
      <c r="X44" s="50" t="s">
        <v>63</v>
      </c>
      <c r="Y44" s="50"/>
      <c r="Z44" s="50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" t="s">
        <v>1399</v>
      </c>
      <c r="N45" s="5"/>
      <c r="U45" s="5"/>
      <c r="W45" s="27" t="s">
        <v>1383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6" t="s">
        <v>1390</v>
      </c>
      <c r="J46" s="46"/>
      <c r="K46" s="46"/>
      <c r="L46" s="46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I47" s="46"/>
      <c r="J47" s="46"/>
      <c r="K47" s="46"/>
      <c r="L47" s="46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I48" s="46"/>
      <c r="J48" s="46"/>
      <c r="K48" s="46"/>
      <c r="L48" s="46"/>
      <c r="N48" s="5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23"/>
      <c r="O49" s="7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I50" s="7" t="s">
        <v>1384</v>
      </c>
      <c r="J50" s="7" t="s">
        <v>63</v>
      </c>
      <c r="N50" s="5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I51" s="7" t="s">
        <v>1383</v>
      </c>
      <c r="J51">
        <v>0</v>
      </c>
      <c r="K51">
        <v>1</v>
      </c>
      <c r="L51" t="s">
        <v>30</v>
      </c>
      <c r="M51" s="7"/>
      <c r="N51" s="5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I52" s="8" t="s">
        <v>1386</v>
      </c>
      <c r="J52">
        <v>85</v>
      </c>
      <c r="K52">
        <v>87</v>
      </c>
      <c r="L52">
        <v>172</v>
      </c>
      <c r="N52" s="23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I53" s="8" t="s">
        <v>1387</v>
      </c>
      <c r="J53">
        <v>257</v>
      </c>
      <c r="K53">
        <v>153</v>
      </c>
      <c r="L53">
        <v>410</v>
      </c>
      <c r="N53" s="5"/>
      <c r="U53" s="5"/>
      <c r="W53" s="28" t="s">
        <v>1402</v>
      </c>
      <c r="X53" s="50" t="s">
        <v>63</v>
      </c>
      <c r="Y53" s="50"/>
      <c r="Z53" s="50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I54" s="8" t="s">
        <v>1388</v>
      </c>
      <c r="J54">
        <v>84</v>
      </c>
      <c r="K54">
        <v>68</v>
      </c>
      <c r="L54">
        <v>152</v>
      </c>
      <c r="N54" s="5"/>
      <c r="U54" s="5"/>
      <c r="W54" s="27" t="s">
        <v>1383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I55" s="8" t="s">
        <v>1389</v>
      </c>
      <c r="J55">
        <v>17</v>
      </c>
      <c r="K55">
        <v>5</v>
      </c>
      <c r="L55">
        <v>22</v>
      </c>
      <c r="N55" s="5"/>
      <c r="U55" s="5"/>
      <c r="W55" s="27" t="s">
        <v>1386</v>
      </c>
      <c r="X55" s="33">
        <f>($Z46*X$50)/$Z$50</f>
        <v>100.78835978835978</v>
      </c>
      <c r="Y55" s="33">
        <f>($Z46*Y$50)/$Z$50</f>
        <v>71.211640211640216</v>
      </c>
      <c r="Z55" s="27">
        <v>172</v>
      </c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I56" s="8" t="s">
        <v>30</v>
      </c>
      <c r="J56">
        <v>443</v>
      </c>
      <c r="K56">
        <v>313</v>
      </c>
      <c r="L56">
        <v>756</v>
      </c>
      <c r="N56" s="5"/>
      <c r="U56" s="5"/>
      <c r="W56" s="27" t="s">
        <v>1387</v>
      </c>
      <c r="X56" s="33">
        <f t="shared" ref="X56:Y56" si="8">($Z47*X$50)/$Z$50</f>
        <v>240.25132275132276</v>
      </c>
      <c r="Y56" s="33">
        <f t="shared" si="8"/>
        <v>169.74867724867724</v>
      </c>
      <c r="Z56" s="27">
        <v>410</v>
      </c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U57" s="5"/>
      <c r="W57" s="27" t="s">
        <v>1388</v>
      </c>
      <c r="X57" s="33">
        <f t="shared" ref="X57:Y57" si="9">($Z48*X$50)/$Z$50</f>
        <v>89.068783068783063</v>
      </c>
      <c r="Y57" s="33">
        <f t="shared" si="9"/>
        <v>62.93121693121693</v>
      </c>
      <c r="Z57" s="27">
        <v>152</v>
      </c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U58" s="5"/>
      <c r="W58" s="27" t="s">
        <v>1389</v>
      </c>
      <c r="X58" s="33">
        <f t="shared" ref="X58:Y58" si="10">($Z49*X$50)/$Z$50</f>
        <v>12.891534391534391</v>
      </c>
      <c r="Y58" s="33">
        <f t="shared" si="10"/>
        <v>9.1084656084656093</v>
      </c>
      <c r="Z58" s="27">
        <v>22</v>
      </c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>
        <v>443</v>
      </c>
      <c r="Y59" s="27">
        <v>313</v>
      </c>
      <c r="Z59" s="27">
        <v>756</v>
      </c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N62" s="23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N63" s="5"/>
      <c r="U63" s="5"/>
      <c r="W63" s="28" t="s">
        <v>1405</v>
      </c>
      <c r="X63" s="50" t="s">
        <v>63</v>
      </c>
      <c r="Y63" s="50"/>
      <c r="Z63" s="50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N64" s="5"/>
      <c r="U64" s="5"/>
      <c r="W64" s="27" t="s">
        <v>1383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N65" s="5"/>
      <c r="U65" s="5"/>
      <c r="W65" s="27" t="s">
        <v>1386</v>
      </c>
      <c r="X65" s="33">
        <f>((X46-X55)^2)/X55</f>
        <v>2.4732251356221107</v>
      </c>
      <c r="Y65" s="33">
        <f>((Y46-Y55)^2)/Y55</f>
        <v>3.5004432430689931</v>
      </c>
      <c r="Z65" s="33">
        <f>SUM(X65:Y65)</f>
        <v>5.9736683786911033</v>
      </c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>
        <f t="shared" ref="X66:Y66" si="11">((X47-X56)^2)/X56</f>
        <v>1.167603101485168</v>
      </c>
      <c r="Y66" s="33">
        <f t="shared" si="11"/>
        <v>1.6525500765429058</v>
      </c>
      <c r="Z66" s="33">
        <f t="shared" ref="Z66:Z68" si="12">SUM(X66:Y66)</f>
        <v>2.8201531780280735</v>
      </c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>
        <f t="shared" ref="X67:Y67" si="13">((X48-X57)^2)/X57</f>
        <v>0.28845753712095573</v>
      </c>
      <c r="Y67" s="33">
        <f t="shared" si="13"/>
        <v>0.40826418193157743</v>
      </c>
      <c r="Z67" s="33">
        <f t="shared" si="12"/>
        <v>0.69672171905253322</v>
      </c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>
        <f t="shared" ref="X68:Y68" si="14">((X49-X58)^2)/X58</f>
        <v>1.3093468274055187</v>
      </c>
      <c r="Y68" s="33">
        <f t="shared" si="14"/>
        <v>1.8531649985324112</v>
      </c>
      <c r="Z68" s="33">
        <f t="shared" si="12"/>
        <v>3.1625118259379299</v>
      </c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>
        <f>SUM(X65:X68)</f>
        <v>5.2386326016337534</v>
      </c>
      <c r="Y69" s="33">
        <f t="shared" ref="Y69:Z69" si="15">SUM(Y65:Y68)</f>
        <v>7.4144225000758874</v>
      </c>
      <c r="Z69" s="33">
        <f t="shared" si="15"/>
        <v>12.65305510170964</v>
      </c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  <c r="X73">
        <f>SQRT(Z69/(Z59*1))</f>
        <v>0.12937096031425213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sortState xmlns:xlrd2="http://schemas.microsoft.com/office/spreadsheetml/2017/richdata2" ref="A2:F1314">
    <sortCondition ref="B2:B1314"/>
  </sortState>
  <mergeCells count="9">
    <mergeCell ref="X63:Z63"/>
    <mergeCell ref="I34:L35"/>
    <mergeCell ref="I23:L24"/>
    <mergeCell ref="I46:L48"/>
    <mergeCell ref="X7:Z7"/>
    <mergeCell ref="X15:Z15"/>
    <mergeCell ref="X24:Z24"/>
    <mergeCell ref="X44:Z44"/>
    <mergeCell ref="X53:Z5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O K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O i z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4 p R K I p H u A 4 A A A A R A A A A E w A c A E Z v c m 1 1 b G F z L 1 N l Y 3 R p b 2 4 x L m 0 g o h g A K K A U A A A A A A A A A A A A A A A A A A A A A A A A A A A A K 0 5 N L s n M z 1 M I h t C G 1 g B Q S w E C L Q A U A A I A C A D o s 4 p R z U d p g 6 U A A A D 1 A A A A E g A A A A A A A A A A A A A A A A A A A A A A Q 2 9 u Z m l n L 1 B h Y 2 t h Z 2 U u e G 1 s U E s B A i 0 A F A A C A A g A 6 L O K U Q / K 6 a u k A A A A 6 Q A A A B M A A A A A A A A A A A A A A A A A 8 Q A A A F t D b 2 5 0 Z W 5 0 X 1 R 5 c G V z X S 5 4 b W x Q S w E C L Q A U A A I A C A D o s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z S U f l C 8 c E 2 A A p 1 F D T W 2 W g A A A A A C A A A A A A A D Z g A A w A A A A B A A A A A B e K a + h 4 3 S I o N H j z P 8 5 s E T A A A A A A S A A A C g A A A A E A A A A G Q s S u 8 S Q z j p u N K H i F j I X 7 l Q A A A A h y r b 5 p x 1 U m 2 + E o k d s 8 c b L O z F 5 M N T i N 7 Y S K q S V Y x w + j w D n k l L i m V s s y b y D 7 R B b X 0 E 1 J w C n y g Q 5 2 m d 9 s f U M i d t e P t 2 i Z 4 F O a O h t P P P q v Y h / z U U A A A A T w 9 j v Y b A 6 h q o b B o K e L r s 7 8 p Q j C U = < / D a t a M a s h u p > 
</file>

<file path=customXml/itemProps1.xml><?xml version="1.0" encoding="utf-8"?>
<ds:datastoreItem xmlns:ds="http://schemas.openxmlformats.org/officeDocument/2006/customXml" ds:itemID="{CA6B5F2D-E187-44D4-BAA3-F43BA873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Iris</vt:lpstr>
      <vt:lpstr>Titanic</vt:lpstr>
      <vt:lpstr>Iris_correction</vt:lpstr>
      <vt:lpstr>Titanic_correction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2020-12-10T16:04:40Z</dcterms:created>
  <dcterms:modified xsi:type="dcterms:W3CDTF">2024-07-17T12:10:34Z</dcterms:modified>
</cp:coreProperties>
</file>