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/>
  <mc:AlternateContent xmlns:mc="http://schemas.openxmlformats.org/markup-compatibility/2006">
    <mc:Choice Requires="x15">
      <x15ac:absPath xmlns:x15ac="http://schemas.microsoft.com/office/spreadsheetml/2010/11/ac" url="C:\misc\6165\04_IP_models\"/>
    </mc:Choice>
  </mc:AlternateContent>
  <bookViews>
    <workbookView xWindow="480" yWindow="108" windowWidth="6300" windowHeight="5352"/>
  </bookViews>
  <sheets>
    <sheet name="daily_schedule" sheetId="7" r:id="rId1"/>
    <sheet name="weekly schedule" sheetId="9" r:id="rId2"/>
    <sheet name="Budgeting" sheetId="8" r:id="rId3"/>
  </sheets>
  <definedNames>
    <definedName name="solver_adj" localSheetId="2" hidden="1">Budgeting!$C$4:$C$11</definedName>
    <definedName name="solver_adj" localSheetId="0" hidden="1">daily_schedule!$C$4:$C$7</definedName>
    <definedName name="solver_adj" localSheetId="1" hidden="1">'weekly schedule'!$B$4:$B$10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ng" localSheetId="2" hidden="1">2</definedName>
    <definedName name="solver_eng" localSheetId="0" hidden="1">2</definedName>
    <definedName name="solver_eng" localSheetId="1" hidden="1">2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bd" localSheetId="2" hidden="1">2</definedName>
    <definedName name="solver_itr" localSheetId="2" hidden="1">100</definedName>
    <definedName name="solver_itr" localSheetId="0" hidden="1">100</definedName>
    <definedName name="solver_itr" localSheetId="1" hidden="1">100</definedName>
    <definedName name="solver_lhs1" localSheetId="2" hidden="1">Budgeting!$B$18:$B$20</definedName>
    <definedName name="solver_lhs1" localSheetId="0" hidden="1">daily_schedule!$B$20:$B$24</definedName>
    <definedName name="solver_lhs1" localSheetId="1" hidden="1">'weekly schedule'!$B$27:$B$33</definedName>
    <definedName name="solver_lhs2" localSheetId="2" hidden="1">Budgeting!$B$21</definedName>
    <definedName name="solver_lhs2" localSheetId="0" hidden="1">daily_schedule!$C$4:$C$7</definedName>
    <definedName name="solver_lhs2" localSheetId="1" hidden="1">'weekly schedule'!$B$4:$B$10</definedName>
    <definedName name="solver_lhs3" localSheetId="2" hidden="1">Budgeting!$C$4:$C$11</definedName>
    <definedName name="solver_lhs4" localSheetId="2" hidden="1">Budgeting!$B$21</definedName>
    <definedName name="solver_lin" localSheetId="2" hidden="1">1</definedName>
    <definedName name="solver_lin" localSheetId="0" hidden="1">1</definedName>
    <definedName name="solver_lin" localSheetId="1" hidden="1">1</definedName>
    <definedName name="solver_loc" localSheetId="2" hidden="1">1</definedName>
    <definedName name="solver_lva" localSheetId="2" hidden="1">2</definedName>
    <definedName name="solver_mip" localSheetId="2" hidden="1">5000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od" localSheetId="2" hidden="1">5000</definedName>
    <definedName name="solver_nod" localSheetId="0" hidden="1">2147483647</definedName>
    <definedName name="solver_nod" localSheetId="1" hidden="1">2147483647</definedName>
    <definedName name="solver_num" localSheetId="2" hidden="1">3</definedName>
    <definedName name="solver_num" localSheetId="0" hidden="1">1</definedName>
    <definedName name="solver_num" localSheetId="1" hidden="1">2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fx" localSheetId="2" hidden="1">2</definedName>
    <definedName name="solver_opt" localSheetId="2" hidden="1">Budgeting!$C$15</definedName>
    <definedName name="solver_opt" localSheetId="0" hidden="1">daily_schedule!$C$17</definedName>
    <definedName name="solver_opt" localSheetId="1" hidden="1">'weekly schedule'!$B$24</definedName>
    <definedName name="solver_piv" localSheetId="2" hidden="1">0.000001</definedName>
    <definedName name="solver_pre" localSheetId="2" hidden="1">0.000001</definedName>
    <definedName name="solver_pre" localSheetId="0" hidden="1">0.00000000001</definedName>
    <definedName name="solver_pre" localSheetId="1" hidden="1">0.000001</definedName>
    <definedName name="solver_pro" localSheetId="2" hidden="1">2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ed" localSheetId="2" hidden="1">0.000001</definedName>
    <definedName name="solver_rel1" localSheetId="2" hidden="1">1</definedName>
    <definedName name="solver_rel1" localSheetId="0" hidden="1">3</definedName>
    <definedName name="solver_rel1" localSheetId="1" hidden="1">3</definedName>
    <definedName name="solver_rel2" localSheetId="2" hidden="1">3</definedName>
    <definedName name="solver_rel2" localSheetId="0" hidden="1">4</definedName>
    <definedName name="solver_rel2" localSheetId="1" hidden="1">4</definedName>
    <definedName name="solver_rel3" localSheetId="2" hidden="1">5</definedName>
    <definedName name="solver_rel4" localSheetId="2" hidden="1">3</definedName>
    <definedName name="solver_reo" localSheetId="2" hidden="1">2</definedName>
    <definedName name="solver_rep" localSheetId="2" hidden="1">2</definedName>
    <definedName name="solver_rhs1" localSheetId="2" hidden="1">Budgeting!$D$18:$D$20</definedName>
    <definedName name="solver_rhs1" localSheetId="0" hidden="1">daily_schedule!$D$20:$D$24</definedName>
    <definedName name="solver_rhs1" localSheetId="1" hidden="1">'weekly schedule'!$D$27:$D$33</definedName>
    <definedName name="solver_rhs2" localSheetId="2" hidden="1">Budgeting!$D$21</definedName>
    <definedName name="solver_rhs2" localSheetId="0" hidden="1">integer</definedName>
    <definedName name="solver_rhs2" localSheetId="1" hidden="1">integer</definedName>
    <definedName name="solver_rhs3" localSheetId="2" hidden="1">binary</definedName>
    <definedName name="solver_rhs4" localSheetId="2" hidden="1">Budgeting!$D$21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2</definedName>
    <definedName name="solver_scl" localSheetId="0" hidden="1">2</definedName>
    <definedName name="solver_scl" localSheetId="1" hidden="1">2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std" localSheetId="2" hidden="1">1</definedName>
    <definedName name="solver_tim" localSheetId="2" hidden="1">100</definedName>
    <definedName name="solver_tim" localSheetId="0" hidden="1">100</definedName>
    <definedName name="solver_tim" localSheetId="1" hidden="1">100</definedName>
    <definedName name="solver_tol" localSheetId="2" hidden="1">0</definedName>
    <definedName name="solver_tol" localSheetId="0" hidden="1">0.05</definedName>
    <definedName name="solver_tol" localSheetId="1" hidden="1">0.05</definedName>
    <definedName name="solver_typ" localSheetId="2" hidden="1">1</definedName>
    <definedName name="solver_typ" localSheetId="0" hidden="1">2</definedName>
    <definedName name="solver_typ" localSheetId="1" hidden="1">2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0" hidden="1">3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B33" i="9" l="1"/>
  <c r="B32" i="9"/>
  <c r="B30" i="9"/>
  <c r="C15" i="8" l="1"/>
  <c r="F14" i="7"/>
  <c r="H14" i="7"/>
  <c r="I14" i="7"/>
  <c r="G14" i="7"/>
  <c r="E13" i="7"/>
  <c r="F13" i="7"/>
  <c r="G13" i="7"/>
  <c r="D13" i="7"/>
  <c r="C12" i="7"/>
  <c r="D12" i="7"/>
  <c r="E12" i="7"/>
  <c r="B12" i="7"/>
  <c r="C11" i="7"/>
  <c r="D11" i="7"/>
  <c r="E11" i="7"/>
  <c r="F11" i="7"/>
  <c r="G11" i="7"/>
  <c r="H11" i="7"/>
  <c r="I11" i="7"/>
  <c r="B11" i="7"/>
  <c r="D24" i="7" l="1"/>
  <c r="B24" i="7"/>
  <c r="B23" i="7"/>
  <c r="B22" i="7"/>
  <c r="B21" i="7"/>
  <c r="B20" i="7"/>
  <c r="B19" i="8"/>
  <c r="B18" i="8"/>
  <c r="D21" i="8"/>
  <c r="D19" i="8"/>
  <c r="D18" i="8"/>
  <c r="G5" i="8"/>
  <c r="G6" i="8"/>
  <c r="G7" i="8"/>
  <c r="G8" i="8"/>
  <c r="G9" i="8"/>
  <c r="G10" i="8"/>
  <c r="G11" i="8"/>
  <c r="G4" i="8"/>
  <c r="B20" i="8"/>
  <c r="B21" i="8"/>
  <c r="B24" i="9"/>
  <c r="B29" i="9"/>
  <c r="B28" i="9"/>
  <c r="B31" i="9"/>
  <c r="B27" i="9"/>
  <c r="C17" i="7" l="1"/>
  <c r="H21" i="9"/>
  <c r="E21" i="9"/>
  <c r="D21" i="9"/>
  <c r="C21" i="9"/>
  <c r="B21" i="9"/>
  <c r="H20" i="9"/>
  <c r="G20" i="9"/>
  <c r="D20" i="9"/>
  <c r="C20" i="9"/>
  <c r="B20" i="9"/>
  <c r="H19" i="9"/>
  <c r="G19" i="9"/>
  <c r="F19" i="9"/>
  <c r="C19" i="9"/>
  <c r="B19" i="9"/>
  <c r="H18" i="9"/>
  <c r="G18" i="9"/>
  <c r="F18" i="9"/>
  <c r="E18" i="9"/>
  <c r="B18" i="9"/>
  <c r="H17" i="9"/>
  <c r="G17" i="9"/>
  <c r="F17" i="9"/>
  <c r="E17" i="9"/>
  <c r="D17" i="9"/>
  <c r="G16" i="9"/>
  <c r="F16" i="9"/>
  <c r="E16" i="9"/>
  <c r="D16" i="9"/>
  <c r="C16" i="9"/>
  <c r="F15" i="9"/>
  <c r="E15" i="9"/>
  <c r="D15" i="9"/>
  <c r="C15" i="9"/>
  <c r="B15" i="9"/>
</calcChain>
</file>

<file path=xl/sharedStrings.xml><?xml version="1.0" encoding="utf-8"?>
<sst xmlns="http://schemas.openxmlformats.org/spreadsheetml/2006/main" count="131" uniqueCount="88">
  <si>
    <t>Decision Variables</t>
  </si>
  <si>
    <t>Value</t>
  </si>
  <si>
    <t>Constraints</t>
  </si>
  <si>
    <t>RHS</t>
  </si>
  <si>
    <t>Objective</t>
  </si>
  <si>
    <t>Cost, $</t>
  </si>
  <si>
    <t>Minimize daily cost, $</t>
  </si>
  <si>
    <t>LHS</t>
  </si>
  <si>
    <t>Number of full-time tellers, 8 am-4 pm</t>
  </si>
  <si>
    <t>Number of part-time tellers, 8 am</t>
  </si>
  <si>
    <t>Number of part-time tellers, 10 am</t>
  </si>
  <si>
    <t>Number of part-time tellers, 12 pm</t>
  </si>
  <si>
    <t>Choose or not project 1</t>
  </si>
  <si>
    <t>Choose or not project 2</t>
  </si>
  <si>
    <t>Choose or not project 3</t>
  </si>
  <si>
    <t>Choose or not project 4</t>
  </si>
  <si>
    <t>Choose or not project 5</t>
  </si>
  <si>
    <t>Choose or not project 6</t>
  </si>
  <si>
    <t>Choose or not project 7</t>
  </si>
  <si>
    <t>Choose or not project 8</t>
  </si>
  <si>
    <t>Maximize gross profit, $mln.</t>
  </si>
  <si>
    <t>Budget &lt;= $5mln</t>
  </si>
  <si>
    <t>Researchers &lt;= 27</t>
  </si>
  <si>
    <t>Risky Project &lt;= 3</t>
  </si>
  <si>
    <t>Sales &gt;= $6.5 mln</t>
  </si>
  <si>
    <t>BUDGETING DECISION</t>
  </si>
  <si>
    <r>
      <t>P</t>
    </r>
    <r>
      <rPr>
        <b/>
        <vertAlign val="subscript"/>
        <sz val="10"/>
        <rFont val="Arial"/>
        <family val="2"/>
      </rPr>
      <t>1</t>
    </r>
    <r>
      <rPr>
        <b/>
        <sz val="10"/>
        <rFont val="Arial"/>
        <family val="2"/>
      </rPr>
      <t>=</t>
    </r>
  </si>
  <si>
    <r>
      <t>P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=</t>
    </r>
  </si>
  <si>
    <r>
      <t>P</t>
    </r>
    <r>
      <rPr>
        <b/>
        <vertAlign val="subscript"/>
        <sz val="10"/>
        <rFont val="Arial"/>
        <family val="2"/>
      </rPr>
      <t>3</t>
    </r>
    <r>
      <rPr>
        <b/>
        <sz val="10"/>
        <rFont val="Arial"/>
        <family val="2"/>
      </rPr>
      <t>=</t>
    </r>
  </si>
  <si>
    <r>
      <t>P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>=</t>
    </r>
  </si>
  <si>
    <r>
      <t>P</t>
    </r>
    <r>
      <rPr>
        <b/>
        <vertAlign val="subscript"/>
        <sz val="10"/>
        <rFont val="Arial"/>
        <family val="2"/>
      </rPr>
      <t>5</t>
    </r>
    <r>
      <rPr>
        <b/>
        <sz val="10"/>
        <rFont val="Arial"/>
        <family val="2"/>
      </rPr>
      <t>=</t>
    </r>
  </si>
  <si>
    <r>
      <t>P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>=</t>
    </r>
  </si>
  <si>
    <r>
      <t>P</t>
    </r>
    <r>
      <rPr>
        <b/>
        <vertAlign val="subscript"/>
        <sz val="10"/>
        <rFont val="Arial"/>
        <family val="2"/>
      </rPr>
      <t>7</t>
    </r>
    <r>
      <rPr>
        <b/>
        <sz val="10"/>
        <rFont val="Arial"/>
        <family val="2"/>
      </rPr>
      <t>=</t>
    </r>
  </si>
  <si>
    <r>
      <t>P</t>
    </r>
    <r>
      <rPr>
        <b/>
        <vertAlign val="subscript"/>
        <sz val="10"/>
        <rFont val="Arial"/>
        <family val="2"/>
      </rPr>
      <t>8</t>
    </r>
    <r>
      <rPr>
        <b/>
        <sz val="10"/>
        <rFont val="Arial"/>
        <family val="2"/>
      </rPr>
      <t>=</t>
    </r>
  </si>
  <si>
    <t>&gt;=</t>
  </si>
  <si>
    <t>Full-time &gt;= 50% total</t>
  </si>
  <si>
    <t>Tellers at 10 am - 12 pm</t>
  </si>
  <si>
    <t>Tellers at 8-10 am</t>
  </si>
  <si>
    <t>Tellers 12 - 2 pm</t>
  </si>
  <si>
    <t>Tellers 2 - 4 pm</t>
  </si>
  <si>
    <t>Mon</t>
  </si>
  <si>
    <t>Tue</t>
  </si>
  <si>
    <t>Wed</t>
  </si>
  <si>
    <t>Thu</t>
  </si>
  <si>
    <t>Fri</t>
  </si>
  <si>
    <t>Sat</t>
  </si>
  <si>
    <t>Sun</t>
  </si>
  <si>
    <t>WEEKLY SCHEDULING</t>
  </si>
  <si>
    <t>Decision variables: number of attendants starting their five-day shift on various days</t>
  </si>
  <si>
    <t>Objective to minimize</t>
  </si>
  <si>
    <t>total number of attendants</t>
  </si>
  <si>
    <t>Work on Monday</t>
  </si>
  <si>
    <t>Work on Tuesday</t>
  </si>
  <si>
    <t>Work on Wednesday</t>
  </si>
  <si>
    <t>Work on Thursday</t>
  </si>
  <si>
    <t>Work on Friday</t>
  </si>
  <si>
    <t>Work on Saturday</t>
  </si>
  <si>
    <t>Work on Sunday</t>
  </si>
  <si>
    <t xml:space="preserve">Result of decisions: number of employees working on various days (along top) </t>
  </si>
  <si>
    <t>who started their shift on various days (along side)</t>
  </si>
  <si>
    <t>DAILY   SCHEDULING</t>
  </si>
  <si>
    <t>&lt;=</t>
  </si>
  <si>
    <t>Expected Sales, $mln</t>
  </si>
  <si>
    <t>Gross Profit, $mln</t>
  </si>
  <si>
    <t>Budget, $mln</t>
  </si>
  <si>
    <t>Number of Researchers</t>
  </si>
  <si>
    <t>Total required</t>
  </si>
  <si>
    <t>Risky Project</t>
  </si>
  <si>
    <t>No</t>
  </si>
  <si>
    <t>Yes</t>
  </si>
  <si>
    <t>8am</t>
  </si>
  <si>
    <t>9am</t>
  </si>
  <si>
    <t>10am</t>
  </si>
  <si>
    <t>11am</t>
  </si>
  <si>
    <t>12pm</t>
  </si>
  <si>
    <t>1pm</t>
  </si>
  <si>
    <t>2pm</t>
  </si>
  <si>
    <t>3pm</t>
  </si>
  <si>
    <t>4pm</t>
  </si>
  <si>
    <t>Part-time tellers, from 8 am</t>
  </si>
  <si>
    <t>Full-time tellers, 8 am-4 pm</t>
  </si>
  <si>
    <t>Part-time tellers, from 10 am</t>
  </si>
  <si>
    <t>Part-time tellers, from 12 pm</t>
  </si>
  <si>
    <t>Scheduling based on the model decisions</t>
  </si>
  <si>
    <r>
      <t>F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=</t>
    </r>
  </si>
  <si>
    <r>
      <t>P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 xml:space="preserve"> =</t>
    </r>
  </si>
  <si>
    <r>
      <t>P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 xml:space="preserve"> =</t>
    </r>
  </si>
  <si>
    <r>
      <t>P</t>
    </r>
    <r>
      <rPr>
        <vertAlign val="subscript"/>
        <sz val="10"/>
        <rFont val="Arial"/>
        <family val="2"/>
      </rPr>
      <t>12</t>
    </r>
    <r>
      <rPr>
        <sz val="10"/>
        <rFont val="Arial"/>
        <family val="2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</si>
</sst>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00"/>
    <numFmt numFmtId="165" formatCode="0.0"/>
    <numFmt numFmtId="166" formatCode="#,##0.000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vertAlign val="subscript"/>
      <sz val="1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indexed="12"/>
      <name val="Calibri"/>
      <family val="2"/>
      <scheme val="minor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indexed="12"/>
      <name val="Arial"/>
      <family val="2"/>
    </font>
    <font>
      <vertAlign val="subscript"/>
      <sz val="10"/>
      <name val="Arial"/>
      <family val="2"/>
    </font>
    <font>
      <b/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/>
    <xf numFmtId="0" fontId="1" fillId="0" borderId="0" xfId="2"/>
    <xf numFmtId="0" fontId="2" fillId="0" borderId="0" xfId="2" applyFont="1"/>
    <xf numFmtId="0" fontId="2" fillId="0" borderId="0" xfId="2" applyFont="1" applyAlignment="1">
      <alignment horizontal="center"/>
    </xf>
    <xf numFmtId="0" fontId="1" fillId="0" borderId="0" xfId="2" applyAlignment="1">
      <alignment horizontal="center"/>
    </xf>
    <xf numFmtId="0" fontId="1" fillId="0" borderId="1" xfId="2" applyBorder="1"/>
    <xf numFmtId="0" fontId="4" fillId="0" borderId="1" xfId="2" applyFont="1" applyBorder="1"/>
    <xf numFmtId="0" fontId="2" fillId="0" borderId="1" xfId="2" applyFont="1" applyBorder="1" applyAlignment="1">
      <alignment horizontal="center"/>
    </xf>
    <xf numFmtId="0" fontId="2" fillId="0" borderId="1" xfId="2" applyFont="1" applyBorder="1" applyAlignment="1">
      <alignment horizontal="right"/>
    </xf>
    <xf numFmtId="1" fontId="3" fillId="0" borderId="1" xfId="2" applyNumberFormat="1" applyFont="1" applyBorder="1"/>
    <xf numFmtId="0" fontId="2" fillId="0" borderId="1" xfId="2" applyFont="1" applyBorder="1"/>
    <xf numFmtId="166" fontId="3" fillId="0" borderId="1" xfId="1" applyNumberFormat="1" applyFont="1" applyBorder="1" applyAlignment="1">
      <alignment horizontal="center"/>
    </xf>
    <xf numFmtId="0" fontId="1" fillId="0" borderId="1" xfId="2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2" fillId="0" borderId="1" xfId="2" applyFont="1" applyBorder="1" applyAlignment="1">
      <alignment horizontal="left"/>
    </xf>
    <xf numFmtId="0" fontId="9" fillId="0" borderId="0" xfId="2" applyFont="1"/>
    <xf numFmtId="0" fontId="8" fillId="0" borderId="0" xfId="2" applyFont="1"/>
    <xf numFmtId="0" fontId="11" fillId="0" borderId="0" xfId="3" applyFont="1" applyAlignment="1" applyProtection="1"/>
    <xf numFmtId="0" fontId="9" fillId="0" borderId="0" xfId="2" applyFont="1" applyAlignment="1">
      <alignment horizontal="left"/>
    </xf>
    <xf numFmtId="0" fontId="9" fillId="0" borderId="0" xfId="2" applyNumberFormat="1" applyFont="1"/>
    <xf numFmtId="1" fontId="9" fillId="0" borderId="0" xfId="2" applyNumberFormat="1" applyFont="1"/>
    <xf numFmtId="0" fontId="9" fillId="0" borderId="0" xfId="2" applyFont="1" applyAlignment="1">
      <alignment horizontal="right"/>
    </xf>
    <xf numFmtId="1" fontId="9" fillId="0" borderId="0" xfId="2" applyNumberFormat="1" applyFont="1" applyBorder="1" applyAlignment="1">
      <alignment horizontal="center"/>
    </xf>
    <xf numFmtId="0" fontId="9" fillId="0" borderId="1" xfId="2" applyFont="1" applyBorder="1" applyAlignment="1">
      <alignment horizontal="center"/>
    </xf>
    <xf numFmtId="0" fontId="2" fillId="0" borderId="0" xfId="2" applyFont="1" applyAlignment="1">
      <alignment horizontal="left"/>
    </xf>
    <xf numFmtId="0" fontId="1" fillId="0" borderId="0" xfId="2" applyFont="1"/>
    <xf numFmtId="0" fontId="1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" fillId="0" borderId="1" xfId="2" applyFont="1" applyBorder="1" applyAlignment="1">
      <alignment horizontal="left"/>
    </xf>
    <xf numFmtId="0" fontId="12" fillId="0" borderId="1" xfId="2" applyFont="1" applyBorder="1" applyAlignment="1">
      <alignment horizontal="center"/>
    </xf>
    <xf numFmtId="0" fontId="12" fillId="0" borderId="1" xfId="2" applyFont="1" applyBorder="1" applyAlignment="1">
      <alignment horizontal="left"/>
    </xf>
    <xf numFmtId="1" fontId="1" fillId="0" borderId="1" xfId="2" applyNumberFormat="1" applyFont="1" applyBorder="1" applyAlignment="1">
      <alignment horizontal="center"/>
    </xf>
    <xf numFmtId="1" fontId="1" fillId="0" borderId="0" xfId="2" applyNumberFormat="1" applyFont="1" applyBorder="1" applyAlignment="1">
      <alignment horizontal="center"/>
    </xf>
    <xf numFmtId="1" fontId="7" fillId="3" borderId="1" xfId="2" applyNumberFormat="1" applyFont="1" applyFill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1" fontId="8" fillId="5" borderId="1" xfId="2" applyNumberFormat="1" applyFont="1" applyFill="1" applyBorder="1" applyAlignment="1">
      <alignment horizontal="center"/>
    </xf>
    <xf numFmtId="1" fontId="2" fillId="5" borderId="1" xfId="2" applyNumberFormat="1" applyFont="1" applyFill="1" applyBorder="1" applyAlignment="1">
      <alignment horizontal="center"/>
    </xf>
    <xf numFmtId="1" fontId="1" fillId="5" borderId="1" xfId="2" applyNumberFormat="1" applyFont="1" applyFill="1" applyBorder="1" applyAlignment="1">
      <alignment horizontal="center"/>
    </xf>
    <xf numFmtId="0" fontId="8" fillId="5" borderId="1" xfId="2" applyFont="1" applyFill="1" applyBorder="1" applyAlignment="1">
      <alignment horizontal="center"/>
    </xf>
    <xf numFmtId="1" fontId="7" fillId="2" borderId="1" xfId="2" applyNumberFormat="1" applyFont="1" applyFill="1" applyBorder="1" applyAlignment="1">
      <alignment horizontal="center"/>
    </xf>
    <xf numFmtId="1" fontId="1" fillId="6" borderId="1" xfId="2" applyNumberFormat="1" applyFont="1" applyFill="1" applyBorder="1" applyAlignment="1">
      <alignment horizontal="center"/>
    </xf>
    <xf numFmtId="0" fontId="13" fillId="0" borderId="1" xfId="2" applyFont="1" applyBorder="1" applyAlignment="1">
      <alignment horizontal="center" wrapText="1"/>
    </xf>
    <xf numFmtId="0" fontId="14" fillId="0" borderId="1" xfId="2" applyFont="1" applyBorder="1" applyAlignment="1">
      <alignment wrapText="1"/>
    </xf>
    <xf numFmtId="164" fontId="2" fillId="4" borderId="1" xfId="2" applyNumberFormat="1" applyFont="1" applyFill="1" applyBorder="1" applyAlignment="1">
      <alignment horizontal="center"/>
    </xf>
    <xf numFmtId="1" fontId="2" fillId="4" borderId="1" xfId="2" applyNumberFormat="1" applyFont="1" applyFill="1" applyBorder="1" applyAlignment="1">
      <alignment horizontal="center"/>
    </xf>
    <xf numFmtId="1" fontId="3" fillId="2" borderId="1" xfId="2" applyNumberFormat="1" applyFont="1" applyFill="1" applyBorder="1" applyAlignment="1">
      <alignment horizontal="center"/>
    </xf>
    <xf numFmtId="166" fontId="3" fillId="3" borderId="1" xfId="1" applyNumberFormat="1" applyFont="1" applyFill="1" applyBorder="1" applyAlignment="1">
      <alignment horizontal="center"/>
    </xf>
    <xf numFmtId="0" fontId="15" fillId="0" borderId="1" xfId="2" applyFont="1" applyBorder="1" applyAlignment="1">
      <alignment horizontal="center"/>
    </xf>
    <xf numFmtId="0" fontId="2" fillId="4" borderId="1" xfId="2" applyFont="1" applyFill="1" applyBorder="1" applyAlignment="1">
      <alignment horizontal="center"/>
    </xf>
    <xf numFmtId="164" fontId="15" fillId="4" borderId="1" xfId="2" applyNumberFormat="1" applyFont="1" applyFill="1" applyBorder="1" applyAlignment="1">
      <alignment horizontal="center"/>
    </xf>
    <xf numFmtId="1" fontId="15" fillId="4" borderId="1" xfId="2" applyNumberFormat="1" applyFont="1" applyFill="1" applyBorder="1" applyAlignment="1">
      <alignment horizontal="center"/>
    </xf>
    <xf numFmtId="0" fontId="13" fillId="0" borderId="1" xfId="2" applyFont="1" applyBorder="1" applyAlignment="1">
      <alignment horizontal="center"/>
    </xf>
    <xf numFmtId="0" fontId="14" fillId="0" borderId="1" xfId="2" applyFont="1" applyBorder="1" applyAlignment="1">
      <alignment horizontal="center"/>
    </xf>
    <xf numFmtId="0" fontId="4" fillId="0" borderId="1" xfId="2" applyFont="1" applyFill="1" applyBorder="1"/>
    <xf numFmtId="0" fontId="2" fillId="0" borderId="1" xfId="2" applyFont="1" applyFill="1" applyBorder="1" applyAlignment="1">
      <alignment horizontal="right"/>
    </xf>
    <xf numFmtId="1" fontId="3" fillId="0" borderId="1" xfId="2" applyNumberFormat="1" applyFont="1" applyFill="1" applyBorder="1"/>
    <xf numFmtId="164" fontId="15" fillId="0" borderId="1" xfId="2" applyNumberFormat="1" applyFont="1" applyFill="1" applyBorder="1" applyAlignment="1">
      <alignment horizontal="center"/>
    </xf>
    <xf numFmtId="1" fontId="15" fillId="0" borderId="1" xfId="2" applyNumberFormat="1" applyFont="1" applyFill="1" applyBorder="1" applyAlignment="1">
      <alignment horizontal="center"/>
    </xf>
    <xf numFmtId="0" fontId="2" fillId="0" borderId="1" xfId="2" applyFont="1" applyFill="1" applyBorder="1" applyAlignment="1">
      <alignment horizontal="center"/>
    </xf>
    <xf numFmtId="0" fontId="1" fillId="0" borderId="0" xfId="2" applyFill="1"/>
    <xf numFmtId="0" fontId="1" fillId="0" borderId="1" xfId="2" applyFill="1" applyBorder="1"/>
    <xf numFmtId="0" fontId="2" fillId="0" borderId="1" xfId="2" applyFont="1" applyBorder="1" applyAlignment="1">
      <alignment horizontal="center" wrapText="1"/>
    </xf>
    <xf numFmtId="164" fontId="15" fillId="7" borderId="1" xfId="2" applyNumberFormat="1" applyFont="1" applyFill="1" applyBorder="1" applyAlignment="1">
      <alignment horizontal="center"/>
    </xf>
    <xf numFmtId="1" fontId="15" fillId="7" borderId="1" xfId="2" applyNumberFormat="1" applyFont="1" applyFill="1" applyBorder="1" applyAlignment="1">
      <alignment horizontal="center"/>
    </xf>
    <xf numFmtId="0" fontId="15" fillId="7" borderId="1" xfId="2" applyFont="1" applyFill="1" applyBorder="1" applyAlignment="1">
      <alignment horizontal="center"/>
    </xf>
    <xf numFmtId="0" fontId="16" fillId="0" borderId="1" xfId="0" applyFont="1" applyBorder="1" applyAlignment="1"/>
    <xf numFmtId="0" fontId="17" fillId="0" borderId="1" xfId="0" applyFont="1" applyBorder="1"/>
    <xf numFmtId="0" fontId="17" fillId="0" borderId="0" xfId="0" applyFont="1"/>
    <xf numFmtId="0" fontId="18" fillId="0" borderId="1" xfId="0" applyFont="1" applyBorder="1" applyAlignment="1">
      <alignment horizontal="center"/>
    </xf>
    <xf numFmtId="0" fontId="19" fillId="0" borderId="1" xfId="0" applyFont="1" applyBorder="1"/>
    <xf numFmtId="0" fontId="20" fillId="0" borderId="0" xfId="0" applyFont="1"/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2" fontId="22" fillId="2" borderId="1" xfId="0" applyNumberFormat="1" applyFont="1" applyFill="1" applyBorder="1" applyAlignment="1">
      <alignment horizontal="center"/>
    </xf>
    <xf numFmtId="165" fontId="16" fillId="4" borderId="1" xfId="0" applyNumberFormat="1" applyFont="1" applyFill="1" applyBorder="1" applyAlignment="1">
      <alignment horizontal="center"/>
    </xf>
    <xf numFmtId="0" fontId="16" fillId="0" borderId="0" xfId="0" applyFont="1"/>
    <xf numFmtId="0" fontId="17" fillId="0" borderId="0" xfId="0" applyFont="1" applyBorder="1"/>
    <xf numFmtId="0" fontId="17" fillId="0" borderId="0" xfId="0" applyFont="1" applyBorder="1" applyAlignment="1">
      <alignment horizontal="center"/>
    </xf>
    <xf numFmtId="0" fontId="16" fillId="0" borderId="0" xfId="0" applyFont="1" applyBorder="1"/>
    <xf numFmtId="0" fontId="23" fillId="0" borderId="0" xfId="2" applyFont="1" applyAlignment="1">
      <alignment horizontal="left"/>
    </xf>
    <xf numFmtId="0" fontId="17" fillId="0" borderId="0" xfId="2" applyFont="1"/>
    <xf numFmtId="0" fontId="16" fillId="0" borderId="1" xfId="2" applyFont="1" applyBorder="1" applyAlignment="1">
      <alignment horizontal="left"/>
    </xf>
    <xf numFmtId="0" fontId="23" fillId="0" borderId="1" xfId="2" applyFont="1" applyBorder="1" applyAlignment="1">
      <alignment horizontal="left"/>
    </xf>
    <xf numFmtId="0" fontId="23" fillId="0" borderId="1" xfId="2" applyFont="1" applyBorder="1"/>
    <xf numFmtId="0" fontId="23" fillId="0" borderId="1" xfId="2" applyFont="1" applyFill="1" applyBorder="1"/>
    <xf numFmtId="0" fontId="23" fillId="0" borderId="0" xfId="2" applyFont="1" applyFill="1" applyBorder="1"/>
    <xf numFmtId="165" fontId="17" fillId="6" borderId="1" xfId="2" applyNumberFormat="1" applyFont="1" applyFill="1" applyBorder="1" applyAlignment="1">
      <alignment horizontal="center"/>
    </xf>
    <xf numFmtId="1" fontId="17" fillId="0" borderId="0" xfId="2" applyNumberFormat="1" applyFont="1" applyFill="1" applyBorder="1" applyAlignment="1">
      <alignment horizontal="center"/>
    </xf>
    <xf numFmtId="1" fontId="17" fillId="5" borderId="1" xfId="2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left"/>
    </xf>
    <xf numFmtId="1" fontId="22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7" fillId="0" borderId="0" xfId="0" applyFont="1" applyFill="1" applyBorder="1"/>
    <xf numFmtId="4" fontId="22" fillId="3" borderId="1" xfId="1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right"/>
    </xf>
    <xf numFmtId="164" fontId="22" fillId="0" borderId="1" xfId="0" applyNumberFormat="1" applyFont="1" applyBorder="1"/>
    <xf numFmtId="0" fontId="18" fillId="0" borderId="2" xfId="0" applyFont="1" applyBorder="1" applyAlignment="1">
      <alignment horizontal="center"/>
    </xf>
    <xf numFmtId="0" fontId="19" fillId="0" borderId="0" xfId="0" applyFont="1"/>
    <xf numFmtId="0" fontId="24" fillId="0" borderId="1" xfId="0" applyFont="1" applyBorder="1"/>
    <xf numFmtId="165" fontId="25" fillId="7" borderId="1" xfId="0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1" fontId="16" fillId="7" borderId="1" xfId="0" applyNumberFormat="1" applyFont="1" applyFill="1" applyBorder="1" applyAlignment="1">
      <alignment horizontal="center"/>
    </xf>
    <xf numFmtId="165" fontId="16" fillId="7" borderId="1" xfId="0" applyNumberFormat="1" applyFont="1" applyFill="1" applyBorder="1" applyAlignment="1">
      <alignment horizontal="center"/>
    </xf>
  </cellXfs>
  <cellStyles count="4">
    <cellStyle name="Currency" xfId="1" builtinId="4"/>
    <cellStyle name="Hyperlink" xfId="3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125496</xdr:colOff>
      <xdr:row>0</xdr:row>
      <xdr:rowOff>121920</xdr:rowOff>
    </xdr:from>
    <xdr:to>
      <xdr:col>10</xdr:col>
      <xdr:colOff>99060</xdr:colOff>
      <xdr:row>7</xdr:row>
      <xdr:rowOff>149149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7F7DD4-C3E0-4047-AEBD-B59247183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2176" y="121920"/>
          <a:ext cx="2724384" cy="132262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</xdr:colOff>
      <xdr:row>34</xdr:row>
      <xdr:rowOff>22860</xdr:rowOff>
    </xdr:from>
    <xdr:to>
      <xdr:col>3</xdr:col>
      <xdr:colOff>533400</xdr:colOff>
      <xdr:row>39</xdr:row>
      <xdr:rowOff>106680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F5C5155-DA55-43B6-86C3-5E70817171B1}"/>
            </a:ext>
          </a:extLst>
        </xdr:cNvPr>
        <xdr:cNvSpPr txBox="1"/>
      </xdr:nvSpPr>
      <xdr:spPr>
        <a:xfrm>
          <a:off x="17145" y="6240780"/>
          <a:ext cx="3366135" cy="99822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These employee scheduling</a:t>
          </a:r>
          <a:r>
            <a:rPr lang="en-US" sz="1100" baseline="0"/>
            <a:t> models can get really large really fast, depending on the number of time periods and the types of side constraints (such as the five-consecutive-day constraint).</a:t>
          </a:r>
          <a:endParaRPr lang="en-US" sz="1100"/>
        </a:p>
      </xdr:txBody>
    </xdr:sp>
    <xdr:clientData/>
  </xdr:twoCellAnchor>
  <xdr:twoCellAnchor editAs="oneCell">
    <xdr:from>
      <xdr:col>4</xdr:col>
      <xdr:colOff>175260</xdr:colOff>
      <xdr:row>2</xdr:row>
      <xdr:rowOff>129540</xdr:rowOff>
    </xdr:from>
    <xdr:to>
      <xdr:col>7</xdr:col>
      <xdr:colOff>586946</xdr:colOff>
      <xdr:row>11</xdr:row>
      <xdr:rowOff>12327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96CA58-A082-4A00-B82B-0119CBEE9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4740" y="495300"/>
          <a:ext cx="2240486" cy="1528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/>
  </sheetViews>
  <sheetFormatPr defaultRowHeight="13.2" x14ac:dyDescent="0.25"/>
  <cols>
    <col min="1" max="1" width="33.88671875" style="67" customWidth="1"/>
    <col min="2" max="2" width="7.33203125" style="67" customWidth="1"/>
    <col min="3" max="3" width="8.21875" style="67" customWidth="1"/>
    <col min="4" max="4" width="7.6640625" style="67" customWidth="1"/>
    <col min="5" max="5" width="7.44140625" style="67" customWidth="1"/>
    <col min="6" max="6" width="6.88671875" style="67" customWidth="1"/>
    <col min="7" max="7" width="6.5546875" style="67" customWidth="1"/>
    <col min="8" max="8" width="5.88671875" style="67" customWidth="1"/>
    <col min="9" max="10" width="6.6640625" style="67" customWidth="1"/>
    <col min="11" max="16384" width="8.88671875" style="67"/>
  </cols>
  <sheetData>
    <row r="1" spans="1:10" x14ac:dyDescent="0.25">
      <c r="A1" s="65" t="s">
        <v>60</v>
      </c>
      <c r="B1" s="66"/>
      <c r="C1" s="66"/>
      <c r="D1" s="66"/>
    </row>
    <row r="2" spans="1:10" x14ac:dyDescent="0.25">
      <c r="A2" s="66"/>
      <c r="B2" s="66"/>
      <c r="C2" s="66"/>
      <c r="D2" s="66"/>
    </row>
    <row r="3" spans="1:10" x14ac:dyDescent="0.25">
      <c r="A3" s="68" t="s">
        <v>0</v>
      </c>
      <c r="B3" s="69"/>
      <c r="C3" s="68" t="s">
        <v>1</v>
      </c>
      <c r="D3" s="68" t="s">
        <v>5</v>
      </c>
      <c r="E3" s="70"/>
    </row>
    <row r="4" spans="1:10" ht="15.6" x14ac:dyDescent="0.35">
      <c r="A4" s="71" t="s">
        <v>8</v>
      </c>
      <c r="B4" s="72" t="s">
        <v>84</v>
      </c>
      <c r="C4" s="73">
        <v>0</v>
      </c>
      <c r="D4" s="74">
        <v>256</v>
      </c>
      <c r="E4" s="75"/>
    </row>
    <row r="5" spans="1:10" ht="15.6" x14ac:dyDescent="0.35">
      <c r="A5" s="71" t="s">
        <v>9</v>
      </c>
      <c r="B5" s="72" t="s">
        <v>85</v>
      </c>
      <c r="C5" s="73">
        <v>0</v>
      </c>
      <c r="D5" s="74">
        <v>80</v>
      </c>
      <c r="E5" s="75"/>
    </row>
    <row r="6" spans="1:10" ht="15.6" x14ac:dyDescent="0.35">
      <c r="A6" s="71" t="s">
        <v>10</v>
      </c>
      <c r="B6" s="72" t="s">
        <v>86</v>
      </c>
      <c r="C6" s="73">
        <v>0</v>
      </c>
      <c r="D6" s="74">
        <v>80</v>
      </c>
      <c r="E6" s="75"/>
    </row>
    <row r="7" spans="1:10" ht="15.6" x14ac:dyDescent="0.35">
      <c r="A7" s="71" t="s">
        <v>11</v>
      </c>
      <c r="B7" s="72" t="s">
        <v>87</v>
      </c>
      <c r="C7" s="73">
        <v>0</v>
      </c>
      <c r="D7" s="74">
        <v>80</v>
      </c>
      <c r="E7" s="75"/>
    </row>
    <row r="8" spans="1:10" x14ac:dyDescent="0.25">
      <c r="A8" s="76"/>
      <c r="B8" s="76"/>
      <c r="C8" s="77"/>
      <c r="D8" s="78"/>
      <c r="E8" s="75"/>
    </row>
    <row r="9" spans="1:10" x14ac:dyDescent="0.25">
      <c r="A9" s="79" t="s">
        <v>83</v>
      </c>
      <c r="B9" s="80"/>
      <c r="C9" s="80"/>
      <c r="D9" s="80"/>
      <c r="E9" s="80"/>
      <c r="F9" s="80"/>
      <c r="G9" s="80"/>
      <c r="H9" s="80"/>
    </row>
    <row r="10" spans="1:10" x14ac:dyDescent="0.25">
      <c r="A10" s="81"/>
      <c r="B10" s="82" t="s">
        <v>70</v>
      </c>
      <c r="C10" s="83" t="s">
        <v>71</v>
      </c>
      <c r="D10" s="83" t="s">
        <v>72</v>
      </c>
      <c r="E10" s="83" t="s">
        <v>73</v>
      </c>
      <c r="F10" s="83" t="s">
        <v>74</v>
      </c>
      <c r="G10" s="83" t="s">
        <v>75</v>
      </c>
      <c r="H10" s="83" t="s">
        <v>76</v>
      </c>
      <c r="I10" s="84" t="s">
        <v>77</v>
      </c>
      <c r="J10" s="85" t="s">
        <v>78</v>
      </c>
    </row>
    <row r="11" spans="1:10" x14ac:dyDescent="0.25">
      <c r="A11" s="81" t="s">
        <v>80</v>
      </c>
      <c r="B11" s="86">
        <f>$C$4</f>
        <v>0</v>
      </c>
      <c r="C11" s="86">
        <f t="shared" ref="C11:I11" si="0">$C$4</f>
        <v>0</v>
      </c>
      <c r="D11" s="86">
        <f t="shared" si="0"/>
        <v>0</v>
      </c>
      <c r="E11" s="86">
        <f t="shared" si="0"/>
        <v>0</v>
      </c>
      <c r="F11" s="86">
        <f t="shared" si="0"/>
        <v>0</v>
      </c>
      <c r="G11" s="86">
        <f t="shared" si="0"/>
        <v>0</v>
      </c>
      <c r="H11" s="86">
        <f t="shared" si="0"/>
        <v>0</v>
      </c>
      <c r="I11" s="86">
        <f t="shared" si="0"/>
        <v>0</v>
      </c>
      <c r="J11" s="87"/>
    </row>
    <row r="12" spans="1:10" x14ac:dyDescent="0.25">
      <c r="A12" s="81" t="s">
        <v>79</v>
      </c>
      <c r="B12" s="86">
        <f>$C$5</f>
        <v>0</v>
      </c>
      <c r="C12" s="86">
        <f t="shared" ref="C12:E12" si="1">$C$5</f>
        <v>0</v>
      </c>
      <c r="D12" s="86">
        <f t="shared" si="1"/>
        <v>0</v>
      </c>
      <c r="E12" s="86">
        <f t="shared" si="1"/>
        <v>0</v>
      </c>
      <c r="F12" s="88"/>
      <c r="G12" s="88"/>
      <c r="H12" s="88"/>
      <c r="I12" s="88"/>
      <c r="J12" s="87"/>
    </row>
    <row r="13" spans="1:10" x14ac:dyDescent="0.25">
      <c r="A13" s="81" t="s">
        <v>81</v>
      </c>
      <c r="B13" s="88"/>
      <c r="C13" s="88"/>
      <c r="D13" s="86">
        <f>$C$6</f>
        <v>0</v>
      </c>
      <c r="E13" s="86">
        <f t="shared" ref="E13:G13" si="2">$C$6</f>
        <v>0</v>
      </c>
      <c r="F13" s="86">
        <f t="shared" si="2"/>
        <v>0</v>
      </c>
      <c r="G13" s="86">
        <f t="shared" si="2"/>
        <v>0</v>
      </c>
      <c r="H13" s="88"/>
      <c r="I13" s="88"/>
      <c r="J13" s="87"/>
    </row>
    <row r="14" spans="1:10" x14ac:dyDescent="0.25">
      <c r="A14" s="81" t="s">
        <v>82</v>
      </c>
      <c r="B14" s="88"/>
      <c r="C14" s="88"/>
      <c r="D14" s="88"/>
      <c r="E14" s="88"/>
      <c r="F14" s="86">
        <f>$C$7</f>
        <v>0</v>
      </c>
      <c r="G14" s="86">
        <f>$C$7</f>
        <v>0</v>
      </c>
      <c r="H14" s="86">
        <f t="shared" ref="H14:I14" si="3">$C$7</f>
        <v>0</v>
      </c>
      <c r="I14" s="86">
        <f t="shared" si="3"/>
        <v>0</v>
      </c>
      <c r="J14" s="87"/>
    </row>
    <row r="15" spans="1:10" s="76" customFormat="1" x14ac:dyDescent="0.25">
      <c r="A15" s="89"/>
      <c r="B15" s="90"/>
      <c r="C15" s="91"/>
      <c r="J15" s="92"/>
    </row>
    <row r="16" spans="1:10" s="76" customFormat="1" x14ac:dyDescent="0.25">
      <c r="A16" s="68" t="s">
        <v>4</v>
      </c>
      <c r="B16" s="71"/>
      <c r="C16" s="72"/>
      <c r="D16" s="66"/>
    </row>
    <row r="17" spans="1:4" s="76" customFormat="1" x14ac:dyDescent="0.25">
      <c r="A17" s="71" t="s">
        <v>6</v>
      </c>
      <c r="B17" s="66"/>
      <c r="C17" s="93">
        <f>D4*C4+D5*C5+D6*C6+D7*C7</f>
        <v>0</v>
      </c>
      <c r="D17" s="66"/>
    </row>
    <row r="18" spans="1:4" x14ac:dyDescent="0.25">
      <c r="A18" s="71"/>
      <c r="B18" s="94"/>
      <c r="C18" s="95"/>
      <c r="D18" s="66"/>
    </row>
    <row r="19" spans="1:4" x14ac:dyDescent="0.25">
      <c r="A19" s="68" t="s">
        <v>2</v>
      </c>
      <c r="B19" s="96" t="s">
        <v>7</v>
      </c>
      <c r="C19" s="97"/>
      <c r="D19" s="96" t="s">
        <v>3</v>
      </c>
    </row>
    <row r="20" spans="1:4" x14ac:dyDescent="0.25">
      <c r="A20" s="98" t="s">
        <v>37</v>
      </c>
      <c r="B20" s="99">
        <f>SUM(C4:C5)</f>
        <v>0</v>
      </c>
      <c r="C20" s="100" t="s">
        <v>34</v>
      </c>
      <c r="D20" s="101">
        <v>3</v>
      </c>
    </row>
    <row r="21" spans="1:4" x14ac:dyDescent="0.25">
      <c r="A21" s="98" t="s">
        <v>36</v>
      </c>
      <c r="B21" s="99">
        <f>SUM(C4:C6)</f>
        <v>0</v>
      </c>
      <c r="C21" s="100" t="s">
        <v>34</v>
      </c>
      <c r="D21" s="101">
        <v>2</v>
      </c>
    </row>
    <row r="22" spans="1:4" x14ac:dyDescent="0.25">
      <c r="A22" s="98" t="s">
        <v>38</v>
      </c>
      <c r="B22" s="99">
        <f>SUM(C4,C6:C7)</f>
        <v>0</v>
      </c>
      <c r="C22" s="100" t="s">
        <v>34</v>
      </c>
      <c r="D22" s="101">
        <v>7</v>
      </c>
    </row>
    <row r="23" spans="1:4" x14ac:dyDescent="0.25">
      <c r="A23" s="98" t="s">
        <v>39</v>
      </c>
      <c r="B23" s="99">
        <f>SUM(C4,C7)</f>
        <v>0</v>
      </c>
      <c r="C23" s="100" t="s">
        <v>34</v>
      </c>
      <c r="D23" s="101">
        <v>4</v>
      </c>
    </row>
    <row r="24" spans="1:4" x14ac:dyDescent="0.25">
      <c r="A24" s="98" t="s">
        <v>35</v>
      </c>
      <c r="B24" s="99">
        <f>C4</f>
        <v>0</v>
      </c>
      <c r="C24" s="100" t="s">
        <v>34</v>
      </c>
      <c r="D24" s="102">
        <f>0.5*SUM(C4:C7)</f>
        <v>0</v>
      </c>
    </row>
  </sheetData>
  <pageMargins left="0.7" right="0.7" top="0.75" bottom="0.75" header="0.3" footer="0.3"/>
  <ignoredErrors>
    <ignoredError sqref="B20:B2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workbookViewId="0"/>
  </sheetViews>
  <sheetFormatPr defaultRowHeight="14.4" x14ac:dyDescent="0.3"/>
  <cols>
    <col min="1" max="1" width="23.77734375" style="18" customWidth="1"/>
    <col min="2" max="8" width="8.88671875" style="15"/>
    <col min="9" max="9" width="20" style="15" customWidth="1"/>
    <col min="10" max="255" width="8.88671875" style="15"/>
    <col min="256" max="256" width="20.6640625" style="15" customWidth="1"/>
    <col min="257" max="264" width="8.88671875" style="15"/>
    <col min="265" max="265" width="20.6640625" style="15" customWidth="1"/>
    <col min="266" max="511" width="8.88671875" style="15"/>
    <col min="512" max="512" width="20.6640625" style="15" customWidth="1"/>
    <col min="513" max="520" width="8.88671875" style="15"/>
    <col min="521" max="521" width="20.6640625" style="15" customWidth="1"/>
    <col min="522" max="767" width="8.88671875" style="15"/>
    <col min="768" max="768" width="20.6640625" style="15" customWidth="1"/>
    <col min="769" max="776" width="8.88671875" style="15"/>
    <col min="777" max="777" width="20.6640625" style="15" customWidth="1"/>
    <col min="778" max="1023" width="8.88671875" style="15"/>
    <col min="1024" max="1024" width="20.6640625" style="15" customWidth="1"/>
    <col min="1025" max="1032" width="8.88671875" style="15"/>
    <col min="1033" max="1033" width="20.6640625" style="15" customWidth="1"/>
    <col min="1034" max="1279" width="8.88671875" style="15"/>
    <col min="1280" max="1280" width="20.6640625" style="15" customWidth="1"/>
    <col min="1281" max="1288" width="8.88671875" style="15"/>
    <col min="1289" max="1289" width="20.6640625" style="15" customWidth="1"/>
    <col min="1290" max="1535" width="8.88671875" style="15"/>
    <col min="1536" max="1536" width="20.6640625" style="15" customWidth="1"/>
    <col min="1537" max="1544" width="8.88671875" style="15"/>
    <col min="1545" max="1545" width="20.6640625" style="15" customWidth="1"/>
    <col min="1546" max="1791" width="8.88671875" style="15"/>
    <col min="1792" max="1792" width="20.6640625" style="15" customWidth="1"/>
    <col min="1793" max="1800" width="8.88671875" style="15"/>
    <col min="1801" max="1801" width="20.6640625" style="15" customWidth="1"/>
    <col min="1802" max="2047" width="8.88671875" style="15"/>
    <col min="2048" max="2048" width="20.6640625" style="15" customWidth="1"/>
    <col min="2049" max="2056" width="8.88671875" style="15"/>
    <col min="2057" max="2057" width="20.6640625" style="15" customWidth="1"/>
    <col min="2058" max="2303" width="8.88671875" style="15"/>
    <col min="2304" max="2304" width="20.6640625" style="15" customWidth="1"/>
    <col min="2305" max="2312" width="8.88671875" style="15"/>
    <col min="2313" max="2313" width="20.6640625" style="15" customWidth="1"/>
    <col min="2314" max="2559" width="8.88671875" style="15"/>
    <col min="2560" max="2560" width="20.6640625" style="15" customWidth="1"/>
    <col min="2561" max="2568" width="8.88671875" style="15"/>
    <col min="2569" max="2569" width="20.6640625" style="15" customWidth="1"/>
    <col min="2570" max="2815" width="8.88671875" style="15"/>
    <col min="2816" max="2816" width="20.6640625" style="15" customWidth="1"/>
    <col min="2817" max="2824" width="8.88671875" style="15"/>
    <col min="2825" max="2825" width="20.6640625" style="15" customWidth="1"/>
    <col min="2826" max="3071" width="8.88671875" style="15"/>
    <col min="3072" max="3072" width="20.6640625" style="15" customWidth="1"/>
    <col min="3073" max="3080" width="8.88671875" style="15"/>
    <col min="3081" max="3081" width="20.6640625" style="15" customWidth="1"/>
    <col min="3082" max="3327" width="8.88671875" style="15"/>
    <col min="3328" max="3328" width="20.6640625" style="15" customWidth="1"/>
    <col min="3329" max="3336" width="8.88671875" style="15"/>
    <col min="3337" max="3337" width="20.6640625" style="15" customWidth="1"/>
    <col min="3338" max="3583" width="8.88671875" style="15"/>
    <col min="3584" max="3584" width="20.6640625" style="15" customWidth="1"/>
    <col min="3585" max="3592" width="8.88671875" style="15"/>
    <col min="3593" max="3593" width="20.6640625" style="15" customWidth="1"/>
    <col min="3594" max="3839" width="8.88671875" style="15"/>
    <col min="3840" max="3840" width="20.6640625" style="15" customWidth="1"/>
    <col min="3841" max="3848" width="8.88671875" style="15"/>
    <col min="3849" max="3849" width="20.6640625" style="15" customWidth="1"/>
    <col min="3850" max="4095" width="8.88671875" style="15"/>
    <col min="4096" max="4096" width="20.6640625" style="15" customWidth="1"/>
    <col min="4097" max="4104" width="8.88671875" style="15"/>
    <col min="4105" max="4105" width="20.6640625" style="15" customWidth="1"/>
    <col min="4106" max="4351" width="8.88671875" style="15"/>
    <col min="4352" max="4352" width="20.6640625" style="15" customWidth="1"/>
    <col min="4353" max="4360" width="8.88671875" style="15"/>
    <col min="4361" max="4361" width="20.6640625" style="15" customWidth="1"/>
    <col min="4362" max="4607" width="8.88671875" style="15"/>
    <col min="4608" max="4608" width="20.6640625" style="15" customWidth="1"/>
    <col min="4609" max="4616" width="8.88671875" style="15"/>
    <col min="4617" max="4617" width="20.6640625" style="15" customWidth="1"/>
    <col min="4618" max="4863" width="8.88671875" style="15"/>
    <col min="4864" max="4864" width="20.6640625" style="15" customWidth="1"/>
    <col min="4865" max="4872" width="8.88671875" style="15"/>
    <col min="4873" max="4873" width="20.6640625" style="15" customWidth="1"/>
    <col min="4874" max="5119" width="8.88671875" style="15"/>
    <col min="5120" max="5120" width="20.6640625" style="15" customWidth="1"/>
    <col min="5121" max="5128" width="8.88671875" style="15"/>
    <col min="5129" max="5129" width="20.6640625" style="15" customWidth="1"/>
    <col min="5130" max="5375" width="8.88671875" style="15"/>
    <col min="5376" max="5376" width="20.6640625" style="15" customWidth="1"/>
    <col min="5377" max="5384" width="8.88671875" style="15"/>
    <col min="5385" max="5385" width="20.6640625" style="15" customWidth="1"/>
    <col min="5386" max="5631" width="8.88671875" style="15"/>
    <col min="5632" max="5632" width="20.6640625" style="15" customWidth="1"/>
    <col min="5633" max="5640" width="8.88671875" style="15"/>
    <col min="5641" max="5641" width="20.6640625" style="15" customWidth="1"/>
    <col min="5642" max="5887" width="8.88671875" style="15"/>
    <col min="5888" max="5888" width="20.6640625" style="15" customWidth="1"/>
    <col min="5889" max="5896" width="8.88671875" style="15"/>
    <col min="5897" max="5897" width="20.6640625" style="15" customWidth="1"/>
    <col min="5898" max="6143" width="8.88671875" style="15"/>
    <col min="6144" max="6144" width="20.6640625" style="15" customWidth="1"/>
    <col min="6145" max="6152" width="8.88671875" style="15"/>
    <col min="6153" max="6153" width="20.6640625" style="15" customWidth="1"/>
    <col min="6154" max="6399" width="8.88671875" style="15"/>
    <col min="6400" max="6400" width="20.6640625" style="15" customWidth="1"/>
    <col min="6401" max="6408" width="8.88671875" style="15"/>
    <col min="6409" max="6409" width="20.6640625" style="15" customWidth="1"/>
    <col min="6410" max="6655" width="8.88671875" style="15"/>
    <col min="6656" max="6656" width="20.6640625" style="15" customWidth="1"/>
    <col min="6657" max="6664" width="8.88671875" style="15"/>
    <col min="6665" max="6665" width="20.6640625" style="15" customWidth="1"/>
    <col min="6666" max="6911" width="8.88671875" style="15"/>
    <col min="6912" max="6912" width="20.6640625" style="15" customWidth="1"/>
    <col min="6913" max="6920" width="8.88671875" style="15"/>
    <col min="6921" max="6921" width="20.6640625" style="15" customWidth="1"/>
    <col min="6922" max="7167" width="8.88671875" style="15"/>
    <col min="7168" max="7168" width="20.6640625" style="15" customWidth="1"/>
    <col min="7169" max="7176" width="8.88671875" style="15"/>
    <col min="7177" max="7177" width="20.6640625" style="15" customWidth="1"/>
    <col min="7178" max="7423" width="8.88671875" style="15"/>
    <col min="7424" max="7424" width="20.6640625" style="15" customWidth="1"/>
    <col min="7425" max="7432" width="8.88671875" style="15"/>
    <col min="7433" max="7433" width="20.6640625" style="15" customWidth="1"/>
    <col min="7434" max="7679" width="8.88671875" style="15"/>
    <col min="7680" max="7680" width="20.6640625" style="15" customWidth="1"/>
    <col min="7681" max="7688" width="8.88671875" style="15"/>
    <col min="7689" max="7689" width="20.6640625" style="15" customWidth="1"/>
    <col min="7690" max="7935" width="8.88671875" style="15"/>
    <col min="7936" max="7936" width="20.6640625" style="15" customWidth="1"/>
    <col min="7937" max="7944" width="8.88671875" style="15"/>
    <col min="7945" max="7945" width="20.6640625" style="15" customWidth="1"/>
    <col min="7946" max="8191" width="8.88671875" style="15"/>
    <col min="8192" max="8192" width="20.6640625" style="15" customWidth="1"/>
    <col min="8193" max="8200" width="8.88671875" style="15"/>
    <col min="8201" max="8201" width="20.6640625" style="15" customWidth="1"/>
    <col min="8202" max="8447" width="8.88671875" style="15"/>
    <col min="8448" max="8448" width="20.6640625" style="15" customWidth="1"/>
    <col min="8449" max="8456" width="8.88671875" style="15"/>
    <col min="8457" max="8457" width="20.6640625" style="15" customWidth="1"/>
    <col min="8458" max="8703" width="8.88671875" style="15"/>
    <col min="8704" max="8704" width="20.6640625" style="15" customWidth="1"/>
    <col min="8705" max="8712" width="8.88671875" style="15"/>
    <col min="8713" max="8713" width="20.6640625" style="15" customWidth="1"/>
    <col min="8714" max="8959" width="8.88671875" style="15"/>
    <col min="8960" max="8960" width="20.6640625" style="15" customWidth="1"/>
    <col min="8961" max="8968" width="8.88671875" style="15"/>
    <col min="8969" max="8969" width="20.6640625" style="15" customWidth="1"/>
    <col min="8970" max="9215" width="8.88671875" style="15"/>
    <col min="9216" max="9216" width="20.6640625" style="15" customWidth="1"/>
    <col min="9217" max="9224" width="8.88671875" style="15"/>
    <col min="9225" max="9225" width="20.6640625" style="15" customWidth="1"/>
    <col min="9226" max="9471" width="8.88671875" style="15"/>
    <col min="9472" max="9472" width="20.6640625" style="15" customWidth="1"/>
    <col min="9473" max="9480" width="8.88671875" style="15"/>
    <col min="9481" max="9481" width="20.6640625" style="15" customWidth="1"/>
    <col min="9482" max="9727" width="8.88671875" style="15"/>
    <col min="9728" max="9728" width="20.6640625" style="15" customWidth="1"/>
    <col min="9729" max="9736" width="8.88671875" style="15"/>
    <col min="9737" max="9737" width="20.6640625" style="15" customWidth="1"/>
    <col min="9738" max="9983" width="8.88671875" style="15"/>
    <col min="9984" max="9984" width="20.6640625" style="15" customWidth="1"/>
    <col min="9985" max="9992" width="8.88671875" style="15"/>
    <col min="9993" max="9993" width="20.6640625" style="15" customWidth="1"/>
    <col min="9994" max="10239" width="8.88671875" style="15"/>
    <col min="10240" max="10240" width="20.6640625" style="15" customWidth="1"/>
    <col min="10241" max="10248" width="8.88671875" style="15"/>
    <col min="10249" max="10249" width="20.6640625" style="15" customWidth="1"/>
    <col min="10250" max="10495" width="8.88671875" style="15"/>
    <col min="10496" max="10496" width="20.6640625" style="15" customWidth="1"/>
    <col min="10497" max="10504" width="8.88671875" style="15"/>
    <col min="10505" max="10505" width="20.6640625" style="15" customWidth="1"/>
    <col min="10506" max="10751" width="8.88671875" style="15"/>
    <col min="10752" max="10752" width="20.6640625" style="15" customWidth="1"/>
    <col min="10753" max="10760" width="8.88671875" style="15"/>
    <col min="10761" max="10761" width="20.6640625" style="15" customWidth="1"/>
    <col min="10762" max="11007" width="8.88671875" style="15"/>
    <col min="11008" max="11008" width="20.6640625" style="15" customWidth="1"/>
    <col min="11009" max="11016" width="8.88671875" style="15"/>
    <col min="11017" max="11017" width="20.6640625" style="15" customWidth="1"/>
    <col min="11018" max="11263" width="8.88671875" style="15"/>
    <col min="11264" max="11264" width="20.6640625" style="15" customWidth="1"/>
    <col min="11265" max="11272" width="8.88671875" style="15"/>
    <col min="11273" max="11273" width="20.6640625" style="15" customWidth="1"/>
    <col min="11274" max="11519" width="8.88671875" style="15"/>
    <col min="11520" max="11520" width="20.6640625" style="15" customWidth="1"/>
    <col min="11521" max="11528" width="8.88671875" style="15"/>
    <col min="11529" max="11529" width="20.6640625" style="15" customWidth="1"/>
    <col min="11530" max="11775" width="8.88671875" style="15"/>
    <col min="11776" max="11776" width="20.6640625" style="15" customWidth="1"/>
    <col min="11777" max="11784" width="8.88671875" style="15"/>
    <col min="11785" max="11785" width="20.6640625" style="15" customWidth="1"/>
    <col min="11786" max="12031" width="8.88671875" style="15"/>
    <col min="12032" max="12032" width="20.6640625" style="15" customWidth="1"/>
    <col min="12033" max="12040" width="8.88671875" style="15"/>
    <col min="12041" max="12041" width="20.6640625" style="15" customWidth="1"/>
    <col min="12042" max="12287" width="8.88671875" style="15"/>
    <col min="12288" max="12288" width="20.6640625" style="15" customWidth="1"/>
    <col min="12289" max="12296" width="8.88671875" style="15"/>
    <col min="12297" max="12297" width="20.6640625" style="15" customWidth="1"/>
    <col min="12298" max="12543" width="8.88671875" style="15"/>
    <col min="12544" max="12544" width="20.6640625" style="15" customWidth="1"/>
    <col min="12545" max="12552" width="8.88671875" style="15"/>
    <col min="12553" max="12553" width="20.6640625" style="15" customWidth="1"/>
    <col min="12554" max="12799" width="8.88671875" style="15"/>
    <col min="12800" max="12800" width="20.6640625" style="15" customWidth="1"/>
    <col min="12801" max="12808" width="8.88671875" style="15"/>
    <col min="12809" max="12809" width="20.6640625" style="15" customWidth="1"/>
    <col min="12810" max="13055" width="8.88671875" style="15"/>
    <col min="13056" max="13056" width="20.6640625" style="15" customWidth="1"/>
    <col min="13057" max="13064" width="8.88671875" style="15"/>
    <col min="13065" max="13065" width="20.6640625" style="15" customWidth="1"/>
    <col min="13066" max="13311" width="8.88671875" style="15"/>
    <col min="13312" max="13312" width="20.6640625" style="15" customWidth="1"/>
    <col min="13313" max="13320" width="8.88671875" style="15"/>
    <col min="13321" max="13321" width="20.6640625" style="15" customWidth="1"/>
    <col min="13322" max="13567" width="8.88671875" style="15"/>
    <col min="13568" max="13568" width="20.6640625" style="15" customWidth="1"/>
    <col min="13569" max="13576" width="8.88671875" style="15"/>
    <col min="13577" max="13577" width="20.6640625" style="15" customWidth="1"/>
    <col min="13578" max="13823" width="8.88671875" style="15"/>
    <col min="13824" max="13824" width="20.6640625" style="15" customWidth="1"/>
    <col min="13825" max="13832" width="8.88671875" style="15"/>
    <col min="13833" max="13833" width="20.6640625" style="15" customWidth="1"/>
    <col min="13834" max="14079" width="8.88671875" style="15"/>
    <col min="14080" max="14080" width="20.6640625" style="15" customWidth="1"/>
    <col min="14081" max="14088" width="8.88671875" style="15"/>
    <col min="14089" max="14089" width="20.6640625" style="15" customWidth="1"/>
    <col min="14090" max="14335" width="8.88671875" style="15"/>
    <col min="14336" max="14336" width="20.6640625" style="15" customWidth="1"/>
    <col min="14337" max="14344" width="8.88671875" style="15"/>
    <col min="14345" max="14345" width="20.6640625" style="15" customWidth="1"/>
    <col min="14346" max="14591" width="8.88671875" style="15"/>
    <col min="14592" max="14592" width="20.6640625" style="15" customWidth="1"/>
    <col min="14593" max="14600" width="8.88671875" style="15"/>
    <col min="14601" max="14601" width="20.6640625" style="15" customWidth="1"/>
    <col min="14602" max="14847" width="8.88671875" style="15"/>
    <col min="14848" max="14848" width="20.6640625" style="15" customWidth="1"/>
    <col min="14849" max="14856" width="8.88671875" style="15"/>
    <col min="14857" max="14857" width="20.6640625" style="15" customWidth="1"/>
    <col min="14858" max="15103" width="8.88671875" style="15"/>
    <col min="15104" max="15104" width="20.6640625" style="15" customWidth="1"/>
    <col min="15105" max="15112" width="8.88671875" style="15"/>
    <col min="15113" max="15113" width="20.6640625" style="15" customWidth="1"/>
    <col min="15114" max="15359" width="8.88671875" style="15"/>
    <col min="15360" max="15360" width="20.6640625" style="15" customWidth="1"/>
    <col min="15361" max="15368" width="8.88671875" style="15"/>
    <col min="15369" max="15369" width="20.6640625" style="15" customWidth="1"/>
    <col min="15370" max="15615" width="8.88671875" style="15"/>
    <col min="15616" max="15616" width="20.6640625" style="15" customWidth="1"/>
    <col min="15617" max="15624" width="8.88671875" style="15"/>
    <col min="15625" max="15625" width="20.6640625" style="15" customWidth="1"/>
    <col min="15626" max="15871" width="8.88671875" style="15"/>
    <col min="15872" max="15872" width="20.6640625" style="15" customWidth="1"/>
    <col min="15873" max="15880" width="8.88671875" style="15"/>
    <col min="15881" max="15881" width="20.6640625" style="15" customWidth="1"/>
    <col min="15882" max="16127" width="8.88671875" style="15"/>
    <col min="16128" max="16128" width="20.6640625" style="15" customWidth="1"/>
    <col min="16129" max="16136" width="8.88671875" style="15"/>
    <col min="16137" max="16137" width="20.6640625" style="15" customWidth="1"/>
    <col min="16138" max="16384" width="8.88671875" style="15"/>
  </cols>
  <sheetData>
    <row r="1" spans="1:12" x14ac:dyDescent="0.3">
      <c r="A1" s="24" t="s">
        <v>47</v>
      </c>
      <c r="B1" s="25"/>
      <c r="C1" s="25"/>
      <c r="D1" s="25"/>
      <c r="E1" s="25"/>
      <c r="F1" s="25"/>
      <c r="G1" s="25"/>
      <c r="H1" s="25"/>
      <c r="I1" s="16"/>
      <c r="L1" s="17"/>
    </row>
    <row r="2" spans="1:12" x14ac:dyDescent="0.3">
      <c r="A2" s="26"/>
      <c r="B2" s="25"/>
      <c r="C2" s="25"/>
      <c r="D2" s="25"/>
      <c r="E2" s="25"/>
      <c r="F2" s="25"/>
      <c r="G2" s="25"/>
      <c r="H2" s="25"/>
      <c r="I2" s="19"/>
      <c r="J2" s="19"/>
      <c r="L2" s="17"/>
    </row>
    <row r="3" spans="1:12" x14ac:dyDescent="0.3">
      <c r="A3" s="24" t="s">
        <v>48</v>
      </c>
      <c r="B3" s="25"/>
      <c r="C3" s="25"/>
      <c r="D3" s="25"/>
      <c r="E3" s="25"/>
      <c r="F3" s="25"/>
      <c r="G3" s="25"/>
      <c r="H3" s="25"/>
      <c r="I3" s="19"/>
      <c r="J3" s="19"/>
    </row>
    <row r="4" spans="1:12" x14ac:dyDescent="0.3">
      <c r="A4" s="29" t="s">
        <v>40</v>
      </c>
      <c r="B4" s="39">
        <v>0</v>
      </c>
      <c r="C4" s="25"/>
      <c r="D4" s="25"/>
      <c r="E4" s="25"/>
      <c r="F4" s="25"/>
      <c r="G4" s="25"/>
      <c r="H4" s="25"/>
      <c r="I4" s="19"/>
      <c r="J4" s="19"/>
    </row>
    <row r="5" spans="1:12" x14ac:dyDescent="0.3">
      <c r="A5" s="29" t="s">
        <v>41</v>
      </c>
      <c r="B5" s="39">
        <v>2</v>
      </c>
      <c r="C5" s="25"/>
      <c r="D5" s="25"/>
      <c r="E5" s="25"/>
      <c r="F5" s="25"/>
      <c r="G5" s="25"/>
      <c r="H5" s="25"/>
      <c r="I5" s="19"/>
      <c r="J5" s="19"/>
    </row>
    <row r="6" spans="1:12" x14ac:dyDescent="0.3">
      <c r="A6" s="29" t="s">
        <v>42</v>
      </c>
      <c r="B6" s="39">
        <v>5</v>
      </c>
      <c r="C6" s="25"/>
      <c r="D6" s="25"/>
      <c r="E6" s="25"/>
      <c r="F6" s="25"/>
      <c r="G6" s="25"/>
      <c r="H6" s="25"/>
      <c r="J6" s="19"/>
    </row>
    <row r="7" spans="1:12" x14ac:dyDescent="0.3">
      <c r="A7" s="29" t="s">
        <v>43</v>
      </c>
      <c r="B7" s="39">
        <v>0</v>
      </c>
      <c r="C7" s="25"/>
      <c r="D7" s="25"/>
      <c r="E7" s="25"/>
      <c r="F7" s="25"/>
      <c r="G7" s="25"/>
      <c r="H7" s="25"/>
      <c r="J7" s="20"/>
    </row>
    <row r="8" spans="1:12" x14ac:dyDescent="0.3">
      <c r="A8" s="29" t="s">
        <v>44</v>
      </c>
      <c r="B8" s="39">
        <v>4</v>
      </c>
      <c r="C8" s="25"/>
      <c r="D8" s="25"/>
      <c r="E8" s="25"/>
      <c r="F8" s="25"/>
      <c r="G8" s="25"/>
      <c r="H8" s="25"/>
    </row>
    <row r="9" spans="1:12" x14ac:dyDescent="0.3">
      <c r="A9" s="29" t="s">
        <v>45</v>
      </c>
      <c r="B9" s="39">
        <v>0</v>
      </c>
      <c r="C9" s="25"/>
      <c r="D9" s="25"/>
      <c r="E9" s="25"/>
      <c r="F9" s="25"/>
      <c r="G9" s="25"/>
      <c r="H9" s="25"/>
    </row>
    <row r="10" spans="1:12" x14ac:dyDescent="0.3">
      <c r="A10" s="29" t="s">
        <v>46</v>
      </c>
      <c r="B10" s="39">
        <v>1</v>
      </c>
      <c r="C10" s="25"/>
      <c r="D10" s="25"/>
      <c r="E10" s="25"/>
      <c r="F10" s="25"/>
      <c r="G10" s="25"/>
      <c r="H10" s="25"/>
    </row>
    <row r="11" spans="1:12" x14ac:dyDescent="0.3">
      <c r="A11" s="26"/>
      <c r="B11" s="25"/>
      <c r="C11" s="25"/>
      <c r="D11" s="25"/>
      <c r="E11" s="25"/>
      <c r="F11" s="25"/>
      <c r="G11" s="25"/>
      <c r="H11" s="25"/>
    </row>
    <row r="12" spans="1:12" x14ac:dyDescent="0.3">
      <c r="A12" s="24" t="s">
        <v>58</v>
      </c>
      <c r="B12" s="25"/>
      <c r="C12" s="25"/>
      <c r="D12" s="25"/>
      <c r="E12" s="25"/>
      <c r="F12" s="25"/>
      <c r="G12" s="25"/>
      <c r="H12" s="25"/>
    </row>
    <row r="13" spans="1:12" x14ac:dyDescent="0.3">
      <c r="A13" s="24" t="s">
        <v>59</v>
      </c>
      <c r="B13" s="25"/>
      <c r="C13" s="25"/>
      <c r="D13" s="25"/>
      <c r="E13" s="25"/>
      <c r="F13" s="25"/>
      <c r="G13" s="25"/>
      <c r="H13" s="25"/>
    </row>
    <row r="14" spans="1:12" x14ac:dyDescent="0.3">
      <c r="A14" s="28"/>
      <c r="B14" s="29" t="s">
        <v>40</v>
      </c>
      <c r="C14" s="29" t="s">
        <v>41</v>
      </c>
      <c r="D14" s="29" t="s">
        <v>42</v>
      </c>
      <c r="E14" s="29" t="s">
        <v>43</v>
      </c>
      <c r="F14" s="29" t="s">
        <v>44</v>
      </c>
      <c r="G14" s="29" t="s">
        <v>45</v>
      </c>
      <c r="H14" s="29" t="s">
        <v>46</v>
      </c>
      <c r="I14" s="21"/>
      <c r="J14" s="21"/>
    </row>
    <row r="15" spans="1:12" x14ac:dyDescent="0.3">
      <c r="A15" s="29" t="s">
        <v>40</v>
      </c>
      <c r="B15" s="40">
        <f>$B$4</f>
        <v>0</v>
      </c>
      <c r="C15" s="40">
        <f>$B$4</f>
        <v>0</v>
      </c>
      <c r="D15" s="40">
        <f>$B$4</f>
        <v>0</v>
      </c>
      <c r="E15" s="40">
        <f>$B$4</f>
        <v>0</v>
      </c>
      <c r="F15" s="40">
        <f>$B$4</f>
        <v>0</v>
      </c>
      <c r="G15" s="37"/>
      <c r="H15" s="37"/>
    </row>
    <row r="16" spans="1:12" x14ac:dyDescent="0.3">
      <c r="A16" s="29" t="s">
        <v>41</v>
      </c>
      <c r="B16" s="37"/>
      <c r="C16" s="40">
        <f>$B$5</f>
        <v>2</v>
      </c>
      <c r="D16" s="40">
        <f>$B$5</f>
        <v>2</v>
      </c>
      <c r="E16" s="40">
        <f>$B$5</f>
        <v>2</v>
      </c>
      <c r="F16" s="40">
        <f>$B$5</f>
        <v>2</v>
      </c>
      <c r="G16" s="40">
        <f>$B$5</f>
        <v>2</v>
      </c>
      <c r="H16" s="37"/>
    </row>
    <row r="17" spans="1:8" x14ac:dyDescent="0.3">
      <c r="A17" s="29" t="s">
        <v>42</v>
      </c>
      <c r="B17" s="37"/>
      <c r="C17" s="37"/>
      <c r="D17" s="40">
        <f>$B$6</f>
        <v>5</v>
      </c>
      <c r="E17" s="40">
        <f>$B$6</f>
        <v>5</v>
      </c>
      <c r="F17" s="40">
        <f>$B$6</f>
        <v>5</v>
      </c>
      <c r="G17" s="40">
        <f>$B$6</f>
        <v>5</v>
      </c>
      <c r="H17" s="40">
        <f>$B$6</f>
        <v>5</v>
      </c>
    </row>
    <row r="18" spans="1:8" x14ac:dyDescent="0.3">
      <c r="A18" s="29" t="s">
        <v>43</v>
      </c>
      <c r="B18" s="40">
        <f>$B$7</f>
        <v>0</v>
      </c>
      <c r="C18" s="37"/>
      <c r="D18" s="37"/>
      <c r="E18" s="40">
        <f>$B$7</f>
        <v>0</v>
      </c>
      <c r="F18" s="40">
        <f>$B$7</f>
        <v>0</v>
      </c>
      <c r="G18" s="40">
        <f>$B$7</f>
        <v>0</v>
      </c>
      <c r="H18" s="40">
        <f>$B$7</f>
        <v>0</v>
      </c>
    </row>
    <row r="19" spans="1:8" x14ac:dyDescent="0.3">
      <c r="A19" s="29" t="s">
        <v>44</v>
      </c>
      <c r="B19" s="40">
        <f>$B$8</f>
        <v>4</v>
      </c>
      <c r="C19" s="40">
        <f>$B$8</f>
        <v>4</v>
      </c>
      <c r="D19" s="37"/>
      <c r="E19" s="37"/>
      <c r="F19" s="40">
        <f>$B$8</f>
        <v>4</v>
      </c>
      <c r="G19" s="40">
        <f>$B$8</f>
        <v>4</v>
      </c>
      <c r="H19" s="40">
        <f>$B$8</f>
        <v>4</v>
      </c>
    </row>
    <row r="20" spans="1:8" x14ac:dyDescent="0.3">
      <c r="A20" s="29" t="s">
        <v>45</v>
      </c>
      <c r="B20" s="40">
        <f>$B$9</f>
        <v>0</v>
      </c>
      <c r="C20" s="40">
        <f>$B$9</f>
        <v>0</v>
      </c>
      <c r="D20" s="40">
        <f>$B$9</f>
        <v>0</v>
      </c>
      <c r="E20" s="37"/>
      <c r="F20" s="37"/>
      <c r="G20" s="40">
        <f>$B$9</f>
        <v>0</v>
      </c>
      <c r="H20" s="40">
        <f>$B$9</f>
        <v>0</v>
      </c>
    </row>
    <row r="21" spans="1:8" x14ac:dyDescent="0.3">
      <c r="A21" s="29" t="s">
        <v>46</v>
      </c>
      <c r="B21" s="40">
        <f>$B$10</f>
        <v>1</v>
      </c>
      <c r="C21" s="40">
        <f>$B$10</f>
        <v>1</v>
      </c>
      <c r="D21" s="40">
        <f>$B$10</f>
        <v>1</v>
      </c>
      <c r="E21" s="40">
        <f>$B$10</f>
        <v>1</v>
      </c>
      <c r="F21" s="37"/>
      <c r="G21" s="37"/>
      <c r="H21" s="40">
        <f>$B$10</f>
        <v>1</v>
      </c>
    </row>
    <row r="22" spans="1:8" x14ac:dyDescent="0.3">
      <c r="A22" s="26"/>
      <c r="B22" s="32"/>
      <c r="C22" s="32"/>
      <c r="D22" s="32"/>
      <c r="E22" s="32"/>
      <c r="F22" s="32"/>
      <c r="G22" s="32"/>
      <c r="H22" s="32"/>
    </row>
    <row r="23" spans="1:8" x14ac:dyDescent="0.3">
      <c r="A23" s="27" t="s">
        <v>49</v>
      </c>
      <c r="B23" s="32"/>
      <c r="C23" s="32"/>
      <c r="D23" s="32"/>
      <c r="E23" s="32"/>
      <c r="F23" s="32"/>
      <c r="G23" s="32"/>
      <c r="H23" s="32"/>
    </row>
    <row r="24" spans="1:8" x14ac:dyDescent="0.3">
      <c r="A24" s="24" t="s">
        <v>50</v>
      </c>
      <c r="B24" s="33">
        <f>SUM(B4:B10)</f>
        <v>12</v>
      </c>
      <c r="C24" s="32"/>
      <c r="D24" s="32"/>
      <c r="E24" s="32"/>
      <c r="F24" s="32"/>
      <c r="G24" s="32"/>
      <c r="H24" s="32"/>
    </row>
    <row r="25" spans="1:8" x14ac:dyDescent="0.3">
      <c r="A25" s="26"/>
      <c r="B25" s="32"/>
      <c r="C25" s="32"/>
      <c r="D25" s="32"/>
      <c r="E25" s="32"/>
      <c r="F25" s="32"/>
      <c r="G25" s="32"/>
      <c r="H25" s="32"/>
    </row>
    <row r="26" spans="1:8" x14ac:dyDescent="0.3">
      <c r="A26" s="30" t="s">
        <v>2</v>
      </c>
      <c r="B26" s="34" t="s">
        <v>7</v>
      </c>
      <c r="C26" s="34"/>
      <c r="D26" s="34" t="s">
        <v>3</v>
      </c>
      <c r="E26" s="32"/>
      <c r="F26" s="32"/>
      <c r="G26" s="32"/>
      <c r="H26" s="32"/>
    </row>
    <row r="27" spans="1:8" x14ac:dyDescent="0.3">
      <c r="A27" s="14" t="s">
        <v>51</v>
      </c>
      <c r="B27" s="35">
        <f>SUM(B4,B7:B10)</f>
        <v>5</v>
      </c>
      <c r="C27" s="23" t="s">
        <v>34</v>
      </c>
      <c r="D27" s="38">
        <v>5</v>
      </c>
      <c r="E27" s="32"/>
      <c r="F27" s="32"/>
      <c r="G27" s="32"/>
      <c r="H27" s="32"/>
    </row>
    <row r="28" spans="1:8" x14ac:dyDescent="0.3">
      <c r="A28" s="14" t="s">
        <v>52</v>
      </c>
      <c r="B28" s="36">
        <f>SUM(B4:B5,B8:B10)</f>
        <v>7</v>
      </c>
      <c r="C28" s="31" t="s">
        <v>34</v>
      </c>
      <c r="D28" s="36">
        <v>6</v>
      </c>
      <c r="E28" s="32"/>
      <c r="F28" s="32"/>
      <c r="G28" s="32"/>
      <c r="H28" s="32"/>
    </row>
    <row r="29" spans="1:8" x14ac:dyDescent="0.3">
      <c r="A29" s="14" t="s">
        <v>53</v>
      </c>
      <c r="B29" s="36">
        <f>SUM(B4:B6,B9:B10)</f>
        <v>8</v>
      </c>
      <c r="C29" s="31" t="s">
        <v>34</v>
      </c>
      <c r="D29" s="36">
        <v>8</v>
      </c>
      <c r="E29" s="32"/>
      <c r="F29" s="32"/>
      <c r="G29" s="32"/>
      <c r="H29" s="32"/>
    </row>
    <row r="30" spans="1:8" x14ac:dyDescent="0.3">
      <c r="A30" s="14" t="s">
        <v>54</v>
      </c>
      <c r="B30" s="36">
        <f>SUM(B4:B7,B10)</f>
        <v>8</v>
      </c>
      <c r="C30" s="31" t="s">
        <v>34</v>
      </c>
      <c r="D30" s="36">
        <v>8</v>
      </c>
      <c r="E30" s="32"/>
      <c r="F30" s="32"/>
      <c r="G30" s="32"/>
      <c r="H30" s="32"/>
    </row>
    <row r="31" spans="1:8" x14ac:dyDescent="0.3">
      <c r="A31" s="14" t="s">
        <v>55</v>
      </c>
      <c r="B31" s="36">
        <f>SUM(B4:B8)</f>
        <v>11</v>
      </c>
      <c r="C31" s="31" t="s">
        <v>34</v>
      </c>
      <c r="D31" s="36">
        <v>10</v>
      </c>
      <c r="E31" s="32"/>
      <c r="F31" s="32"/>
      <c r="G31" s="32"/>
      <c r="H31" s="32"/>
    </row>
    <row r="32" spans="1:8" x14ac:dyDescent="0.3">
      <c r="A32" s="14" t="s">
        <v>56</v>
      </c>
      <c r="B32" s="36">
        <f>SUM(B5:B9)</f>
        <v>11</v>
      </c>
      <c r="C32" s="31" t="s">
        <v>34</v>
      </c>
      <c r="D32" s="36">
        <v>10</v>
      </c>
      <c r="E32" s="32"/>
      <c r="F32" s="32"/>
      <c r="G32" s="32"/>
      <c r="H32" s="32"/>
    </row>
    <row r="33" spans="1:8" x14ac:dyDescent="0.3">
      <c r="A33" s="14" t="s">
        <v>57</v>
      </c>
      <c r="B33" s="36">
        <f>SUM(B6:B10)</f>
        <v>10</v>
      </c>
      <c r="C33" s="31" t="s">
        <v>34</v>
      </c>
      <c r="D33" s="36">
        <v>10</v>
      </c>
      <c r="E33" s="32"/>
      <c r="F33" s="32"/>
      <c r="G33" s="32"/>
      <c r="H33" s="32"/>
    </row>
    <row r="34" spans="1:8" x14ac:dyDescent="0.3">
      <c r="A34" s="26"/>
      <c r="B34" s="32"/>
      <c r="C34" s="32"/>
      <c r="D34" s="32"/>
      <c r="E34" s="32"/>
      <c r="F34" s="32"/>
      <c r="G34" s="32"/>
      <c r="H34" s="32"/>
    </row>
    <row r="35" spans="1:8" x14ac:dyDescent="0.3">
      <c r="B35" s="22"/>
      <c r="C35" s="22"/>
      <c r="D35" s="22"/>
      <c r="E35" s="22"/>
      <c r="F35" s="22"/>
      <c r="G35" s="22"/>
      <c r="H35" s="22"/>
    </row>
  </sheetData>
  <printOptions headings="1" gridLines="1"/>
  <pageMargins left="0.75" right="0.75" top="1" bottom="1" header="0.5" footer="0.5"/>
  <pageSetup scale="60" orientation="portrait" horizontalDpi="300" verticalDpi="300" r:id="rId1"/>
  <headerFooter alignWithMargins="0"/>
  <ignoredErrors>
    <ignoredError sqref="B31:B33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/>
  </sheetViews>
  <sheetFormatPr defaultRowHeight="13.2" x14ac:dyDescent="0.25"/>
  <cols>
    <col min="1" max="1" width="25.6640625" style="1" customWidth="1"/>
    <col min="2" max="2" width="6.6640625" style="1" customWidth="1"/>
    <col min="3" max="3" width="7.6640625" style="1" customWidth="1"/>
    <col min="4" max="4" width="7.88671875" style="4" customWidth="1"/>
    <col min="5" max="5" width="13" style="4" customWidth="1"/>
    <col min="6" max="6" width="12" style="4" customWidth="1"/>
    <col min="7" max="7" width="11.77734375" style="1" customWidth="1"/>
    <col min="8" max="246" width="8.88671875" style="1"/>
    <col min="247" max="247" width="21.6640625" style="1" customWidth="1"/>
    <col min="248" max="248" width="4.88671875" style="1" customWidth="1"/>
    <col min="249" max="249" width="5.6640625" style="1" customWidth="1"/>
    <col min="250" max="250" width="3.109375" style="1" customWidth="1"/>
    <col min="251" max="251" width="20.44140625" style="1" customWidth="1"/>
    <col min="252" max="252" width="6" style="1" customWidth="1"/>
    <col min="253" max="253" width="5.5546875" style="1" customWidth="1"/>
    <col min="254" max="256" width="5.33203125" style="1" customWidth="1"/>
    <col min="257" max="258" width="5.44140625" style="1" customWidth="1"/>
    <col min="259" max="260" width="5.6640625" style="1" customWidth="1"/>
    <col min="261" max="261" width="4.88671875" style="1" customWidth="1"/>
    <col min="262" max="502" width="8.88671875" style="1"/>
    <col min="503" max="503" width="21.6640625" style="1" customWidth="1"/>
    <col min="504" max="504" width="4.88671875" style="1" customWidth="1"/>
    <col min="505" max="505" width="5.6640625" style="1" customWidth="1"/>
    <col min="506" max="506" width="3.109375" style="1" customWidth="1"/>
    <col min="507" max="507" width="20.44140625" style="1" customWidth="1"/>
    <col min="508" max="508" width="6" style="1" customWidth="1"/>
    <col min="509" max="509" width="5.5546875" style="1" customWidth="1"/>
    <col min="510" max="512" width="5.33203125" style="1" customWidth="1"/>
    <col min="513" max="514" width="5.44140625" style="1" customWidth="1"/>
    <col min="515" max="516" width="5.6640625" style="1" customWidth="1"/>
    <col min="517" max="517" width="4.88671875" style="1" customWidth="1"/>
    <col min="518" max="758" width="8.88671875" style="1"/>
    <col min="759" max="759" width="21.6640625" style="1" customWidth="1"/>
    <col min="760" max="760" width="4.88671875" style="1" customWidth="1"/>
    <col min="761" max="761" width="5.6640625" style="1" customWidth="1"/>
    <col min="762" max="762" width="3.109375" style="1" customWidth="1"/>
    <col min="763" max="763" width="20.44140625" style="1" customWidth="1"/>
    <col min="764" max="764" width="6" style="1" customWidth="1"/>
    <col min="765" max="765" width="5.5546875" style="1" customWidth="1"/>
    <col min="766" max="768" width="5.33203125" style="1" customWidth="1"/>
    <col min="769" max="770" width="5.44140625" style="1" customWidth="1"/>
    <col min="771" max="772" width="5.6640625" style="1" customWidth="1"/>
    <col min="773" max="773" width="4.88671875" style="1" customWidth="1"/>
    <col min="774" max="1014" width="8.88671875" style="1"/>
    <col min="1015" max="1015" width="21.6640625" style="1" customWidth="1"/>
    <col min="1016" max="1016" width="4.88671875" style="1" customWidth="1"/>
    <col min="1017" max="1017" width="5.6640625" style="1" customWidth="1"/>
    <col min="1018" max="1018" width="3.109375" style="1" customWidth="1"/>
    <col min="1019" max="1019" width="20.44140625" style="1" customWidth="1"/>
    <col min="1020" max="1020" width="6" style="1" customWidth="1"/>
    <col min="1021" max="1021" width="5.5546875" style="1" customWidth="1"/>
    <col min="1022" max="1024" width="5.33203125" style="1" customWidth="1"/>
    <col min="1025" max="1026" width="5.44140625" style="1" customWidth="1"/>
    <col min="1027" max="1028" width="5.6640625" style="1" customWidth="1"/>
    <col min="1029" max="1029" width="4.88671875" style="1" customWidth="1"/>
    <col min="1030" max="1270" width="8.88671875" style="1"/>
    <col min="1271" max="1271" width="21.6640625" style="1" customWidth="1"/>
    <col min="1272" max="1272" width="4.88671875" style="1" customWidth="1"/>
    <col min="1273" max="1273" width="5.6640625" style="1" customWidth="1"/>
    <col min="1274" max="1274" width="3.109375" style="1" customWidth="1"/>
    <col min="1275" max="1275" width="20.44140625" style="1" customWidth="1"/>
    <col min="1276" max="1276" width="6" style="1" customWidth="1"/>
    <col min="1277" max="1277" width="5.5546875" style="1" customWidth="1"/>
    <col min="1278" max="1280" width="5.33203125" style="1" customWidth="1"/>
    <col min="1281" max="1282" width="5.44140625" style="1" customWidth="1"/>
    <col min="1283" max="1284" width="5.6640625" style="1" customWidth="1"/>
    <col min="1285" max="1285" width="4.88671875" style="1" customWidth="1"/>
    <col min="1286" max="1526" width="8.88671875" style="1"/>
    <col min="1527" max="1527" width="21.6640625" style="1" customWidth="1"/>
    <col min="1528" max="1528" width="4.88671875" style="1" customWidth="1"/>
    <col min="1529" max="1529" width="5.6640625" style="1" customWidth="1"/>
    <col min="1530" max="1530" width="3.109375" style="1" customWidth="1"/>
    <col min="1531" max="1531" width="20.44140625" style="1" customWidth="1"/>
    <col min="1532" max="1532" width="6" style="1" customWidth="1"/>
    <col min="1533" max="1533" width="5.5546875" style="1" customWidth="1"/>
    <col min="1534" max="1536" width="5.33203125" style="1" customWidth="1"/>
    <col min="1537" max="1538" width="5.44140625" style="1" customWidth="1"/>
    <col min="1539" max="1540" width="5.6640625" style="1" customWidth="1"/>
    <col min="1541" max="1541" width="4.88671875" style="1" customWidth="1"/>
    <col min="1542" max="1782" width="8.88671875" style="1"/>
    <col min="1783" max="1783" width="21.6640625" style="1" customWidth="1"/>
    <col min="1784" max="1784" width="4.88671875" style="1" customWidth="1"/>
    <col min="1785" max="1785" width="5.6640625" style="1" customWidth="1"/>
    <col min="1786" max="1786" width="3.109375" style="1" customWidth="1"/>
    <col min="1787" max="1787" width="20.44140625" style="1" customWidth="1"/>
    <col min="1788" max="1788" width="6" style="1" customWidth="1"/>
    <col min="1789" max="1789" width="5.5546875" style="1" customWidth="1"/>
    <col min="1790" max="1792" width="5.33203125" style="1" customWidth="1"/>
    <col min="1793" max="1794" width="5.44140625" style="1" customWidth="1"/>
    <col min="1795" max="1796" width="5.6640625" style="1" customWidth="1"/>
    <col min="1797" max="1797" width="4.88671875" style="1" customWidth="1"/>
    <col min="1798" max="2038" width="8.88671875" style="1"/>
    <col min="2039" max="2039" width="21.6640625" style="1" customWidth="1"/>
    <col min="2040" max="2040" width="4.88671875" style="1" customWidth="1"/>
    <col min="2041" max="2041" width="5.6640625" style="1" customWidth="1"/>
    <col min="2042" max="2042" width="3.109375" style="1" customWidth="1"/>
    <col min="2043" max="2043" width="20.44140625" style="1" customWidth="1"/>
    <col min="2044" max="2044" width="6" style="1" customWidth="1"/>
    <col min="2045" max="2045" width="5.5546875" style="1" customWidth="1"/>
    <col min="2046" max="2048" width="5.33203125" style="1" customWidth="1"/>
    <col min="2049" max="2050" width="5.44140625" style="1" customWidth="1"/>
    <col min="2051" max="2052" width="5.6640625" style="1" customWidth="1"/>
    <col min="2053" max="2053" width="4.88671875" style="1" customWidth="1"/>
    <col min="2054" max="2294" width="8.88671875" style="1"/>
    <col min="2295" max="2295" width="21.6640625" style="1" customWidth="1"/>
    <col min="2296" max="2296" width="4.88671875" style="1" customWidth="1"/>
    <col min="2297" max="2297" width="5.6640625" style="1" customWidth="1"/>
    <col min="2298" max="2298" width="3.109375" style="1" customWidth="1"/>
    <col min="2299" max="2299" width="20.44140625" style="1" customWidth="1"/>
    <col min="2300" max="2300" width="6" style="1" customWidth="1"/>
    <col min="2301" max="2301" width="5.5546875" style="1" customWidth="1"/>
    <col min="2302" max="2304" width="5.33203125" style="1" customWidth="1"/>
    <col min="2305" max="2306" width="5.44140625" style="1" customWidth="1"/>
    <col min="2307" max="2308" width="5.6640625" style="1" customWidth="1"/>
    <col min="2309" max="2309" width="4.88671875" style="1" customWidth="1"/>
    <col min="2310" max="2550" width="8.88671875" style="1"/>
    <col min="2551" max="2551" width="21.6640625" style="1" customWidth="1"/>
    <col min="2552" max="2552" width="4.88671875" style="1" customWidth="1"/>
    <col min="2553" max="2553" width="5.6640625" style="1" customWidth="1"/>
    <col min="2554" max="2554" width="3.109375" style="1" customWidth="1"/>
    <col min="2555" max="2555" width="20.44140625" style="1" customWidth="1"/>
    <col min="2556" max="2556" width="6" style="1" customWidth="1"/>
    <col min="2557" max="2557" width="5.5546875" style="1" customWidth="1"/>
    <col min="2558" max="2560" width="5.33203125" style="1" customWidth="1"/>
    <col min="2561" max="2562" width="5.44140625" style="1" customWidth="1"/>
    <col min="2563" max="2564" width="5.6640625" style="1" customWidth="1"/>
    <col min="2565" max="2565" width="4.88671875" style="1" customWidth="1"/>
    <col min="2566" max="2806" width="8.88671875" style="1"/>
    <col min="2807" max="2807" width="21.6640625" style="1" customWidth="1"/>
    <col min="2808" max="2808" width="4.88671875" style="1" customWidth="1"/>
    <col min="2809" max="2809" width="5.6640625" style="1" customWidth="1"/>
    <col min="2810" max="2810" width="3.109375" style="1" customWidth="1"/>
    <col min="2811" max="2811" width="20.44140625" style="1" customWidth="1"/>
    <col min="2812" max="2812" width="6" style="1" customWidth="1"/>
    <col min="2813" max="2813" width="5.5546875" style="1" customWidth="1"/>
    <col min="2814" max="2816" width="5.33203125" style="1" customWidth="1"/>
    <col min="2817" max="2818" width="5.44140625" style="1" customWidth="1"/>
    <col min="2819" max="2820" width="5.6640625" style="1" customWidth="1"/>
    <col min="2821" max="2821" width="4.88671875" style="1" customWidth="1"/>
    <col min="2822" max="3062" width="8.88671875" style="1"/>
    <col min="3063" max="3063" width="21.6640625" style="1" customWidth="1"/>
    <col min="3064" max="3064" width="4.88671875" style="1" customWidth="1"/>
    <col min="3065" max="3065" width="5.6640625" style="1" customWidth="1"/>
    <col min="3066" max="3066" width="3.109375" style="1" customWidth="1"/>
    <col min="3067" max="3067" width="20.44140625" style="1" customWidth="1"/>
    <col min="3068" max="3068" width="6" style="1" customWidth="1"/>
    <col min="3069" max="3069" width="5.5546875" style="1" customWidth="1"/>
    <col min="3070" max="3072" width="5.33203125" style="1" customWidth="1"/>
    <col min="3073" max="3074" width="5.44140625" style="1" customWidth="1"/>
    <col min="3075" max="3076" width="5.6640625" style="1" customWidth="1"/>
    <col min="3077" max="3077" width="4.88671875" style="1" customWidth="1"/>
    <col min="3078" max="3318" width="8.88671875" style="1"/>
    <col min="3319" max="3319" width="21.6640625" style="1" customWidth="1"/>
    <col min="3320" max="3320" width="4.88671875" style="1" customWidth="1"/>
    <col min="3321" max="3321" width="5.6640625" style="1" customWidth="1"/>
    <col min="3322" max="3322" width="3.109375" style="1" customWidth="1"/>
    <col min="3323" max="3323" width="20.44140625" style="1" customWidth="1"/>
    <col min="3324" max="3324" width="6" style="1" customWidth="1"/>
    <col min="3325" max="3325" width="5.5546875" style="1" customWidth="1"/>
    <col min="3326" max="3328" width="5.33203125" style="1" customWidth="1"/>
    <col min="3329" max="3330" width="5.44140625" style="1" customWidth="1"/>
    <col min="3331" max="3332" width="5.6640625" style="1" customWidth="1"/>
    <col min="3333" max="3333" width="4.88671875" style="1" customWidth="1"/>
    <col min="3334" max="3574" width="8.88671875" style="1"/>
    <col min="3575" max="3575" width="21.6640625" style="1" customWidth="1"/>
    <col min="3576" max="3576" width="4.88671875" style="1" customWidth="1"/>
    <col min="3577" max="3577" width="5.6640625" style="1" customWidth="1"/>
    <col min="3578" max="3578" width="3.109375" style="1" customWidth="1"/>
    <col min="3579" max="3579" width="20.44140625" style="1" customWidth="1"/>
    <col min="3580" max="3580" width="6" style="1" customWidth="1"/>
    <col min="3581" max="3581" width="5.5546875" style="1" customWidth="1"/>
    <col min="3582" max="3584" width="5.33203125" style="1" customWidth="1"/>
    <col min="3585" max="3586" width="5.44140625" style="1" customWidth="1"/>
    <col min="3587" max="3588" width="5.6640625" style="1" customWidth="1"/>
    <col min="3589" max="3589" width="4.88671875" style="1" customWidth="1"/>
    <col min="3590" max="3830" width="8.88671875" style="1"/>
    <col min="3831" max="3831" width="21.6640625" style="1" customWidth="1"/>
    <col min="3832" max="3832" width="4.88671875" style="1" customWidth="1"/>
    <col min="3833" max="3833" width="5.6640625" style="1" customWidth="1"/>
    <col min="3834" max="3834" width="3.109375" style="1" customWidth="1"/>
    <col min="3835" max="3835" width="20.44140625" style="1" customWidth="1"/>
    <col min="3836" max="3836" width="6" style="1" customWidth="1"/>
    <col min="3837" max="3837" width="5.5546875" style="1" customWidth="1"/>
    <col min="3838" max="3840" width="5.33203125" style="1" customWidth="1"/>
    <col min="3841" max="3842" width="5.44140625" style="1" customWidth="1"/>
    <col min="3843" max="3844" width="5.6640625" style="1" customWidth="1"/>
    <col min="3845" max="3845" width="4.88671875" style="1" customWidth="1"/>
    <col min="3846" max="4086" width="8.88671875" style="1"/>
    <col min="4087" max="4087" width="21.6640625" style="1" customWidth="1"/>
    <col min="4088" max="4088" width="4.88671875" style="1" customWidth="1"/>
    <col min="4089" max="4089" width="5.6640625" style="1" customWidth="1"/>
    <col min="4090" max="4090" width="3.109375" style="1" customWidth="1"/>
    <col min="4091" max="4091" width="20.44140625" style="1" customWidth="1"/>
    <col min="4092" max="4092" width="6" style="1" customWidth="1"/>
    <col min="4093" max="4093" width="5.5546875" style="1" customWidth="1"/>
    <col min="4094" max="4096" width="5.33203125" style="1" customWidth="1"/>
    <col min="4097" max="4098" width="5.44140625" style="1" customWidth="1"/>
    <col min="4099" max="4100" width="5.6640625" style="1" customWidth="1"/>
    <col min="4101" max="4101" width="4.88671875" style="1" customWidth="1"/>
    <col min="4102" max="4342" width="8.88671875" style="1"/>
    <col min="4343" max="4343" width="21.6640625" style="1" customWidth="1"/>
    <col min="4344" max="4344" width="4.88671875" style="1" customWidth="1"/>
    <col min="4345" max="4345" width="5.6640625" style="1" customWidth="1"/>
    <col min="4346" max="4346" width="3.109375" style="1" customWidth="1"/>
    <col min="4347" max="4347" width="20.44140625" style="1" customWidth="1"/>
    <col min="4348" max="4348" width="6" style="1" customWidth="1"/>
    <col min="4349" max="4349" width="5.5546875" style="1" customWidth="1"/>
    <col min="4350" max="4352" width="5.33203125" style="1" customWidth="1"/>
    <col min="4353" max="4354" width="5.44140625" style="1" customWidth="1"/>
    <col min="4355" max="4356" width="5.6640625" style="1" customWidth="1"/>
    <col min="4357" max="4357" width="4.88671875" style="1" customWidth="1"/>
    <col min="4358" max="4598" width="8.88671875" style="1"/>
    <col min="4599" max="4599" width="21.6640625" style="1" customWidth="1"/>
    <col min="4600" max="4600" width="4.88671875" style="1" customWidth="1"/>
    <col min="4601" max="4601" width="5.6640625" style="1" customWidth="1"/>
    <col min="4602" max="4602" width="3.109375" style="1" customWidth="1"/>
    <col min="4603" max="4603" width="20.44140625" style="1" customWidth="1"/>
    <col min="4604" max="4604" width="6" style="1" customWidth="1"/>
    <col min="4605" max="4605" width="5.5546875" style="1" customWidth="1"/>
    <col min="4606" max="4608" width="5.33203125" style="1" customWidth="1"/>
    <col min="4609" max="4610" width="5.44140625" style="1" customWidth="1"/>
    <col min="4611" max="4612" width="5.6640625" style="1" customWidth="1"/>
    <col min="4613" max="4613" width="4.88671875" style="1" customWidth="1"/>
    <col min="4614" max="4854" width="8.88671875" style="1"/>
    <col min="4855" max="4855" width="21.6640625" style="1" customWidth="1"/>
    <col min="4856" max="4856" width="4.88671875" style="1" customWidth="1"/>
    <col min="4857" max="4857" width="5.6640625" style="1" customWidth="1"/>
    <col min="4858" max="4858" width="3.109375" style="1" customWidth="1"/>
    <col min="4859" max="4859" width="20.44140625" style="1" customWidth="1"/>
    <col min="4860" max="4860" width="6" style="1" customWidth="1"/>
    <col min="4861" max="4861" width="5.5546875" style="1" customWidth="1"/>
    <col min="4862" max="4864" width="5.33203125" style="1" customWidth="1"/>
    <col min="4865" max="4866" width="5.44140625" style="1" customWidth="1"/>
    <col min="4867" max="4868" width="5.6640625" style="1" customWidth="1"/>
    <col min="4869" max="4869" width="4.88671875" style="1" customWidth="1"/>
    <col min="4870" max="5110" width="8.88671875" style="1"/>
    <col min="5111" max="5111" width="21.6640625" style="1" customWidth="1"/>
    <col min="5112" max="5112" width="4.88671875" style="1" customWidth="1"/>
    <col min="5113" max="5113" width="5.6640625" style="1" customWidth="1"/>
    <col min="5114" max="5114" width="3.109375" style="1" customWidth="1"/>
    <col min="5115" max="5115" width="20.44140625" style="1" customWidth="1"/>
    <col min="5116" max="5116" width="6" style="1" customWidth="1"/>
    <col min="5117" max="5117" width="5.5546875" style="1" customWidth="1"/>
    <col min="5118" max="5120" width="5.33203125" style="1" customWidth="1"/>
    <col min="5121" max="5122" width="5.44140625" style="1" customWidth="1"/>
    <col min="5123" max="5124" width="5.6640625" style="1" customWidth="1"/>
    <col min="5125" max="5125" width="4.88671875" style="1" customWidth="1"/>
    <col min="5126" max="5366" width="8.88671875" style="1"/>
    <col min="5367" max="5367" width="21.6640625" style="1" customWidth="1"/>
    <col min="5368" max="5368" width="4.88671875" style="1" customWidth="1"/>
    <col min="5369" max="5369" width="5.6640625" style="1" customWidth="1"/>
    <col min="5370" max="5370" width="3.109375" style="1" customWidth="1"/>
    <col min="5371" max="5371" width="20.44140625" style="1" customWidth="1"/>
    <col min="5372" max="5372" width="6" style="1" customWidth="1"/>
    <col min="5373" max="5373" width="5.5546875" style="1" customWidth="1"/>
    <col min="5374" max="5376" width="5.33203125" style="1" customWidth="1"/>
    <col min="5377" max="5378" width="5.44140625" style="1" customWidth="1"/>
    <col min="5379" max="5380" width="5.6640625" style="1" customWidth="1"/>
    <col min="5381" max="5381" width="4.88671875" style="1" customWidth="1"/>
    <col min="5382" max="5622" width="8.88671875" style="1"/>
    <col min="5623" max="5623" width="21.6640625" style="1" customWidth="1"/>
    <col min="5624" max="5624" width="4.88671875" style="1" customWidth="1"/>
    <col min="5625" max="5625" width="5.6640625" style="1" customWidth="1"/>
    <col min="5626" max="5626" width="3.109375" style="1" customWidth="1"/>
    <col min="5627" max="5627" width="20.44140625" style="1" customWidth="1"/>
    <col min="5628" max="5628" width="6" style="1" customWidth="1"/>
    <col min="5629" max="5629" width="5.5546875" style="1" customWidth="1"/>
    <col min="5630" max="5632" width="5.33203125" style="1" customWidth="1"/>
    <col min="5633" max="5634" width="5.44140625" style="1" customWidth="1"/>
    <col min="5635" max="5636" width="5.6640625" style="1" customWidth="1"/>
    <col min="5637" max="5637" width="4.88671875" style="1" customWidth="1"/>
    <col min="5638" max="5878" width="8.88671875" style="1"/>
    <col min="5879" max="5879" width="21.6640625" style="1" customWidth="1"/>
    <col min="5880" max="5880" width="4.88671875" style="1" customWidth="1"/>
    <col min="5881" max="5881" width="5.6640625" style="1" customWidth="1"/>
    <col min="5882" max="5882" width="3.109375" style="1" customWidth="1"/>
    <col min="5883" max="5883" width="20.44140625" style="1" customWidth="1"/>
    <col min="5884" max="5884" width="6" style="1" customWidth="1"/>
    <col min="5885" max="5885" width="5.5546875" style="1" customWidth="1"/>
    <col min="5886" max="5888" width="5.33203125" style="1" customWidth="1"/>
    <col min="5889" max="5890" width="5.44140625" style="1" customWidth="1"/>
    <col min="5891" max="5892" width="5.6640625" style="1" customWidth="1"/>
    <col min="5893" max="5893" width="4.88671875" style="1" customWidth="1"/>
    <col min="5894" max="6134" width="8.88671875" style="1"/>
    <col min="6135" max="6135" width="21.6640625" style="1" customWidth="1"/>
    <col min="6136" max="6136" width="4.88671875" style="1" customWidth="1"/>
    <col min="6137" max="6137" width="5.6640625" style="1" customWidth="1"/>
    <col min="6138" max="6138" width="3.109375" style="1" customWidth="1"/>
    <col min="6139" max="6139" width="20.44140625" style="1" customWidth="1"/>
    <col min="6140" max="6140" width="6" style="1" customWidth="1"/>
    <col min="6141" max="6141" width="5.5546875" style="1" customWidth="1"/>
    <col min="6142" max="6144" width="5.33203125" style="1" customWidth="1"/>
    <col min="6145" max="6146" width="5.44140625" style="1" customWidth="1"/>
    <col min="6147" max="6148" width="5.6640625" style="1" customWidth="1"/>
    <col min="6149" max="6149" width="4.88671875" style="1" customWidth="1"/>
    <col min="6150" max="6390" width="8.88671875" style="1"/>
    <col min="6391" max="6391" width="21.6640625" style="1" customWidth="1"/>
    <col min="6392" max="6392" width="4.88671875" style="1" customWidth="1"/>
    <col min="6393" max="6393" width="5.6640625" style="1" customWidth="1"/>
    <col min="6394" max="6394" width="3.109375" style="1" customWidth="1"/>
    <col min="6395" max="6395" width="20.44140625" style="1" customWidth="1"/>
    <col min="6396" max="6396" width="6" style="1" customWidth="1"/>
    <col min="6397" max="6397" width="5.5546875" style="1" customWidth="1"/>
    <col min="6398" max="6400" width="5.33203125" style="1" customWidth="1"/>
    <col min="6401" max="6402" width="5.44140625" style="1" customWidth="1"/>
    <col min="6403" max="6404" width="5.6640625" style="1" customWidth="1"/>
    <col min="6405" max="6405" width="4.88671875" style="1" customWidth="1"/>
    <col min="6406" max="6646" width="8.88671875" style="1"/>
    <col min="6647" max="6647" width="21.6640625" style="1" customWidth="1"/>
    <col min="6648" max="6648" width="4.88671875" style="1" customWidth="1"/>
    <col min="6649" max="6649" width="5.6640625" style="1" customWidth="1"/>
    <col min="6650" max="6650" width="3.109375" style="1" customWidth="1"/>
    <col min="6651" max="6651" width="20.44140625" style="1" customWidth="1"/>
    <col min="6652" max="6652" width="6" style="1" customWidth="1"/>
    <col min="6653" max="6653" width="5.5546875" style="1" customWidth="1"/>
    <col min="6654" max="6656" width="5.33203125" style="1" customWidth="1"/>
    <col min="6657" max="6658" width="5.44140625" style="1" customWidth="1"/>
    <col min="6659" max="6660" width="5.6640625" style="1" customWidth="1"/>
    <col min="6661" max="6661" width="4.88671875" style="1" customWidth="1"/>
    <col min="6662" max="6902" width="8.88671875" style="1"/>
    <col min="6903" max="6903" width="21.6640625" style="1" customWidth="1"/>
    <col min="6904" max="6904" width="4.88671875" style="1" customWidth="1"/>
    <col min="6905" max="6905" width="5.6640625" style="1" customWidth="1"/>
    <col min="6906" max="6906" width="3.109375" style="1" customWidth="1"/>
    <col min="6907" max="6907" width="20.44140625" style="1" customWidth="1"/>
    <col min="6908" max="6908" width="6" style="1" customWidth="1"/>
    <col min="6909" max="6909" width="5.5546875" style="1" customWidth="1"/>
    <col min="6910" max="6912" width="5.33203125" style="1" customWidth="1"/>
    <col min="6913" max="6914" width="5.44140625" style="1" customWidth="1"/>
    <col min="6915" max="6916" width="5.6640625" style="1" customWidth="1"/>
    <col min="6917" max="6917" width="4.88671875" style="1" customWidth="1"/>
    <col min="6918" max="7158" width="8.88671875" style="1"/>
    <col min="7159" max="7159" width="21.6640625" style="1" customWidth="1"/>
    <col min="7160" max="7160" width="4.88671875" style="1" customWidth="1"/>
    <col min="7161" max="7161" width="5.6640625" style="1" customWidth="1"/>
    <col min="7162" max="7162" width="3.109375" style="1" customWidth="1"/>
    <col min="7163" max="7163" width="20.44140625" style="1" customWidth="1"/>
    <col min="7164" max="7164" width="6" style="1" customWidth="1"/>
    <col min="7165" max="7165" width="5.5546875" style="1" customWidth="1"/>
    <col min="7166" max="7168" width="5.33203125" style="1" customWidth="1"/>
    <col min="7169" max="7170" width="5.44140625" style="1" customWidth="1"/>
    <col min="7171" max="7172" width="5.6640625" style="1" customWidth="1"/>
    <col min="7173" max="7173" width="4.88671875" style="1" customWidth="1"/>
    <col min="7174" max="7414" width="8.88671875" style="1"/>
    <col min="7415" max="7415" width="21.6640625" style="1" customWidth="1"/>
    <col min="7416" max="7416" width="4.88671875" style="1" customWidth="1"/>
    <col min="7417" max="7417" width="5.6640625" style="1" customWidth="1"/>
    <col min="7418" max="7418" width="3.109375" style="1" customWidth="1"/>
    <col min="7419" max="7419" width="20.44140625" style="1" customWidth="1"/>
    <col min="7420" max="7420" width="6" style="1" customWidth="1"/>
    <col min="7421" max="7421" width="5.5546875" style="1" customWidth="1"/>
    <col min="7422" max="7424" width="5.33203125" style="1" customWidth="1"/>
    <col min="7425" max="7426" width="5.44140625" style="1" customWidth="1"/>
    <col min="7427" max="7428" width="5.6640625" style="1" customWidth="1"/>
    <col min="7429" max="7429" width="4.88671875" style="1" customWidth="1"/>
    <col min="7430" max="7670" width="8.88671875" style="1"/>
    <col min="7671" max="7671" width="21.6640625" style="1" customWidth="1"/>
    <col min="7672" max="7672" width="4.88671875" style="1" customWidth="1"/>
    <col min="7673" max="7673" width="5.6640625" style="1" customWidth="1"/>
    <col min="7674" max="7674" width="3.109375" style="1" customWidth="1"/>
    <col min="7675" max="7675" width="20.44140625" style="1" customWidth="1"/>
    <col min="7676" max="7676" width="6" style="1" customWidth="1"/>
    <col min="7677" max="7677" width="5.5546875" style="1" customWidth="1"/>
    <col min="7678" max="7680" width="5.33203125" style="1" customWidth="1"/>
    <col min="7681" max="7682" width="5.44140625" style="1" customWidth="1"/>
    <col min="7683" max="7684" width="5.6640625" style="1" customWidth="1"/>
    <col min="7685" max="7685" width="4.88671875" style="1" customWidth="1"/>
    <col min="7686" max="7926" width="8.88671875" style="1"/>
    <col min="7927" max="7927" width="21.6640625" style="1" customWidth="1"/>
    <col min="7928" max="7928" width="4.88671875" style="1" customWidth="1"/>
    <col min="7929" max="7929" width="5.6640625" style="1" customWidth="1"/>
    <col min="7930" max="7930" width="3.109375" style="1" customWidth="1"/>
    <col min="7931" max="7931" width="20.44140625" style="1" customWidth="1"/>
    <col min="7932" max="7932" width="6" style="1" customWidth="1"/>
    <col min="7933" max="7933" width="5.5546875" style="1" customWidth="1"/>
    <col min="7934" max="7936" width="5.33203125" style="1" customWidth="1"/>
    <col min="7937" max="7938" width="5.44140625" style="1" customWidth="1"/>
    <col min="7939" max="7940" width="5.6640625" style="1" customWidth="1"/>
    <col min="7941" max="7941" width="4.88671875" style="1" customWidth="1"/>
    <col min="7942" max="8182" width="8.88671875" style="1"/>
    <col min="8183" max="8183" width="21.6640625" style="1" customWidth="1"/>
    <col min="8184" max="8184" width="4.88671875" style="1" customWidth="1"/>
    <col min="8185" max="8185" width="5.6640625" style="1" customWidth="1"/>
    <col min="8186" max="8186" width="3.109375" style="1" customWidth="1"/>
    <col min="8187" max="8187" width="20.44140625" style="1" customWidth="1"/>
    <col min="8188" max="8188" width="6" style="1" customWidth="1"/>
    <col min="8189" max="8189" width="5.5546875" style="1" customWidth="1"/>
    <col min="8190" max="8192" width="5.33203125" style="1" customWidth="1"/>
    <col min="8193" max="8194" width="5.44140625" style="1" customWidth="1"/>
    <col min="8195" max="8196" width="5.6640625" style="1" customWidth="1"/>
    <col min="8197" max="8197" width="4.88671875" style="1" customWidth="1"/>
    <col min="8198" max="8438" width="8.88671875" style="1"/>
    <col min="8439" max="8439" width="21.6640625" style="1" customWidth="1"/>
    <col min="8440" max="8440" width="4.88671875" style="1" customWidth="1"/>
    <col min="8441" max="8441" width="5.6640625" style="1" customWidth="1"/>
    <col min="8442" max="8442" width="3.109375" style="1" customWidth="1"/>
    <col min="8443" max="8443" width="20.44140625" style="1" customWidth="1"/>
    <col min="8444" max="8444" width="6" style="1" customWidth="1"/>
    <col min="8445" max="8445" width="5.5546875" style="1" customWidth="1"/>
    <col min="8446" max="8448" width="5.33203125" style="1" customWidth="1"/>
    <col min="8449" max="8450" width="5.44140625" style="1" customWidth="1"/>
    <col min="8451" max="8452" width="5.6640625" style="1" customWidth="1"/>
    <col min="8453" max="8453" width="4.88671875" style="1" customWidth="1"/>
    <col min="8454" max="8694" width="8.88671875" style="1"/>
    <col min="8695" max="8695" width="21.6640625" style="1" customWidth="1"/>
    <col min="8696" max="8696" width="4.88671875" style="1" customWidth="1"/>
    <col min="8697" max="8697" width="5.6640625" style="1" customWidth="1"/>
    <col min="8698" max="8698" width="3.109375" style="1" customWidth="1"/>
    <col min="8699" max="8699" width="20.44140625" style="1" customWidth="1"/>
    <col min="8700" max="8700" width="6" style="1" customWidth="1"/>
    <col min="8701" max="8701" width="5.5546875" style="1" customWidth="1"/>
    <col min="8702" max="8704" width="5.33203125" style="1" customWidth="1"/>
    <col min="8705" max="8706" width="5.44140625" style="1" customWidth="1"/>
    <col min="8707" max="8708" width="5.6640625" style="1" customWidth="1"/>
    <col min="8709" max="8709" width="4.88671875" style="1" customWidth="1"/>
    <col min="8710" max="8950" width="8.88671875" style="1"/>
    <col min="8951" max="8951" width="21.6640625" style="1" customWidth="1"/>
    <col min="8952" max="8952" width="4.88671875" style="1" customWidth="1"/>
    <col min="8953" max="8953" width="5.6640625" style="1" customWidth="1"/>
    <col min="8954" max="8954" width="3.109375" style="1" customWidth="1"/>
    <col min="8955" max="8955" width="20.44140625" style="1" customWidth="1"/>
    <col min="8956" max="8956" width="6" style="1" customWidth="1"/>
    <col min="8957" max="8957" width="5.5546875" style="1" customWidth="1"/>
    <col min="8958" max="8960" width="5.33203125" style="1" customWidth="1"/>
    <col min="8961" max="8962" width="5.44140625" style="1" customWidth="1"/>
    <col min="8963" max="8964" width="5.6640625" style="1" customWidth="1"/>
    <col min="8965" max="8965" width="4.88671875" style="1" customWidth="1"/>
    <col min="8966" max="9206" width="8.88671875" style="1"/>
    <col min="9207" max="9207" width="21.6640625" style="1" customWidth="1"/>
    <col min="9208" max="9208" width="4.88671875" style="1" customWidth="1"/>
    <col min="9209" max="9209" width="5.6640625" style="1" customWidth="1"/>
    <col min="9210" max="9210" width="3.109375" style="1" customWidth="1"/>
    <col min="9211" max="9211" width="20.44140625" style="1" customWidth="1"/>
    <col min="9212" max="9212" width="6" style="1" customWidth="1"/>
    <col min="9213" max="9213" width="5.5546875" style="1" customWidth="1"/>
    <col min="9214" max="9216" width="5.33203125" style="1" customWidth="1"/>
    <col min="9217" max="9218" width="5.44140625" style="1" customWidth="1"/>
    <col min="9219" max="9220" width="5.6640625" style="1" customWidth="1"/>
    <col min="9221" max="9221" width="4.88671875" style="1" customWidth="1"/>
    <col min="9222" max="9462" width="8.88671875" style="1"/>
    <col min="9463" max="9463" width="21.6640625" style="1" customWidth="1"/>
    <col min="9464" max="9464" width="4.88671875" style="1" customWidth="1"/>
    <col min="9465" max="9465" width="5.6640625" style="1" customWidth="1"/>
    <col min="9466" max="9466" width="3.109375" style="1" customWidth="1"/>
    <col min="9467" max="9467" width="20.44140625" style="1" customWidth="1"/>
    <col min="9468" max="9468" width="6" style="1" customWidth="1"/>
    <col min="9469" max="9469" width="5.5546875" style="1" customWidth="1"/>
    <col min="9470" max="9472" width="5.33203125" style="1" customWidth="1"/>
    <col min="9473" max="9474" width="5.44140625" style="1" customWidth="1"/>
    <col min="9475" max="9476" width="5.6640625" style="1" customWidth="1"/>
    <col min="9477" max="9477" width="4.88671875" style="1" customWidth="1"/>
    <col min="9478" max="9718" width="8.88671875" style="1"/>
    <col min="9719" max="9719" width="21.6640625" style="1" customWidth="1"/>
    <col min="9720" max="9720" width="4.88671875" style="1" customWidth="1"/>
    <col min="9721" max="9721" width="5.6640625" style="1" customWidth="1"/>
    <col min="9722" max="9722" width="3.109375" style="1" customWidth="1"/>
    <col min="9723" max="9723" width="20.44140625" style="1" customWidth="1"/>
    <col min="9724" max="9724" width="6" style="1" customWidth="1"/>
    <col min="9725" max="9725" width="5.5546875" style="1" customWidth="1"/>
    <col min="9726" max="9728" width="5.33203125" style="1" customWidth="1"/>
    <col min="9729" max="9730" width="5.44140625" style="1" customWidth="1"/>
    <col min="9731" max="9732" width="5.6640625" style="1" customWidth="1"/>
    <col min="9733" max="9733" width="4.88671875" style="1" customWidth="1"/>
    <col min="9734" max="9974" width="8.88671875" style="1"/>
    <col min="9975" max="9975" width="21.6640625" style="1" customWidth="1"/>
    <col min="9976" max="9976" width="4.88671875" style="1" customWidth="1"/>
    <col min="9977" max="9977" width="5.6640625" style="1" customWidth="1"/>
    <col min="9978" max="9978" width="3.109375" style="1" customWidth="1"/>
    <col min="9979" max="9979" width="20.44140625" style="1" customWidth="1"/>
    <col min="9980" max="9980" width="6" style="1" customWidth="1"/>
    <col min="9981" max="9981" width="5.5546875" style="1" customWidth="1"/>
    <col min="9982" max="9984" width="5.33203125" style="1" customWidth="1"/>
    <col min="9985" max="9986" width="5.44140625" style="1" customWidth="1"/>
    <col min="9987" max="9988" width="5.6640625" style="1" customWidth="1"/>
    <col min="9989" max="9989" width="4.88671875" style="1" customWidth="1"/>
    <col min="9990" max="10230" width="8.88671875" style="1"/>
    <col min="10231" max="10231" width="21.6640625" style="1" customWidth="1"/>
    <col min="10232" max="10232" width="4.88671875" style="1" customWidth="1"/>
    <col min="10233" max="10233" width="5.6640625" style="1" customWidth="1"/>
    <col min="10234" max="10234" width="3.109375" style="1" customWidth="1"/>
    <col min="10235" max="10235" width="20.44140625" style="1" customWidth="1"/>
    <col min="10236" max="10236" width="6" style="1" customWidth="1"/>
    <col min="10237" max="10237" width="5.5546875" style="1" customWidth="1"/>
    <col min="10238" max="10240" width="5.33203125" style="1" customWidth="1"/>
    <col min="10241" max="10242" width="5.44140625" style="1" customWidth="1"/>
    <col min="10243" max="10244" width="5.6640625" style="1" customWidth="1"/>
    <col min="10245" max="10245" width="4.88671875" style="1" customWidth="1"/>
    <col min="10246" max="10486" width="8.88671875" style="1"/>
    <col min="10487" max="10487" width="21.6640625" style="1" customWidth="1"/>
    <col min="10488" max="10488" width="4.88671875" style="1" customWidth="1"/>
    <col min="10489" max="10489" width="5.6640625" style="1" customWidth="1"/>
    <col min="10490" max="10490" width="3.109375" style="1" customWidth="1"/>
    <col min="10491" max="10491" width="20.44140625" style="1" customWidth="1"/>
    <col min="10492" max="10492" width="6" style="1" customWidth="1"/>
    <col min="10493" max="10493" width="5.5546875" style="1" customWidth="1"/>
    <col min="10494" max="10496" width="5.33203125" style="1" customWidth="1"/>
    <col min="10497" max="10498" width="5.44140625" style="1" customWidth="1"/>
    <col min="10499" max="10500" width="5.6640625" style="1" customWidth="1"/>
    <col min="10501" max="10501" width="4.88671875" style="1" customWidth="1"/>
    <col min="10502" max="10742" width="8.88671875" style="1"/>
    <col min="10743" max="10743" width="21.6640625" style="1" customWidth="1"/>
    <col min="10744" max="10744" width="4.88671875" style="1" customWidth="1"/>
    <col min="10745" max="10745" width="5.6640625" style="1" customWidth="1"/>
    <col min="10746" max="10746" width="3.109375" style="1" customWidth="1"/>
    <col min="10747" max="10747" width="20.44140625" style="1" customWidth="1"/>
    <col min="10748" max="10748" width="6" style="1" customWidth="1"/>
    <col min="10749" max="10749" width="5.5546875" style="1" customWidth="1"/>
    <col min="10750" max="10752" width="5.33203125" style="1" customWidth="1"/>
    <col min="10753" max="10754" width="5.44140625" style="1" customWidth="1"/>
    <col min="10755" max="10756" width="5.6640625" style="1" customWidth="1"/>
    <col min="10757" max="10757" width="4.88671875" style="1" customWidth="1"/>
    <col min="10758" max="10998" width="8.88671875" style="1"/>
    <col min="10999" max="10999" width="21.6640625" style="1" customWidth="1"/>
    <col min="11000" max="11000" width="4.88671875" style="1" customWidth="1"/>
    <col min="11001" max="11001" width="5.6640625" style="1" customWidth="1"/>
    <col min="11002" max="11002" width="3.109375" style="1" customWidth="1"/>
    <col min="11003" max="11003" width="20.44140625" style="1" customWidth="1"/>
    <col min="11004" max="11004" width="6" style="1" customWidth="1"/>
    <col min="11005" max="11005" width="5.5546875" style="1" customWidth="1"/>
    <col min="11006" max="11008" width="5.33203125" style="1" customWidth="1"/>
    <col min="11009" max="11010" width="5.44140625" style="1" customWidth="1"/>
    <col min="11011" max="11012" width="5.6640625" style="1" customWidth="1"/>
    <col min="11013" max="11013" width="4.88671875" style="1" customWidth="1"/>
    <col min="11014" max="11254" width="8.88671875" style="1"/>
    <col min="11255" max="11255" width="21.6640625" style="1" customWidth="1"/>
    <col min="11256" max="11256" width="4.88671875" style="1" customWidth="1"/>
    <col min="11257" max="11257" width="5.6640625" style="1" customWidth="1"/>
    <col min="11258" max="11258" width="3.109375" style="1" customWidth="1"/>
    <col min="11259" max="11259" width="20.44140625" style="1" customWidth="1"/>
    <col min="11260" max="11260" width="6" style="1" customWidth="1"/>
    <col min="11261" max="11261" width="5.5546875" style="1" customWidth="1"/>
    <col min="11262" max="11264" width="5.33203125" style="1" customWidth="1"/>
    <col min="11265" max="11266" width="5.44140625" style="1" customWidth="1"/>
    <col min="11267" max="11268" width="5.6640625" style="1" customWidth="1"/>
    <col min="11269" max="11269" width="4.88671875" style="1" customWidth="1"/>
    <col min="11270" max="11510" width="8.88671875" style="1"/>
    <col min="11511" max="11511" width="21.6640625" style="1" customWidth="1"/>
    <col min="11512" max="11512" width="4.88671875" style="1" customWidth="1"/>
    <col min="11513" max="11513" width="5.6640625" style="1" customWidth="1"/>
    <col min="11514" max="11514" width="3.109375" style="1" customWidth="1"/>
    <col min="11515" max="11515" width="20.44140625" style="1" customWidth="1"/>
    <col min="11516" max="11516" width="6" style="1" customWidth="1"/>
    <col min="11517" max="11517" width="5.5546875" style="1" customWidth="1"/>
    <col min="11518" max="11520" width="5.33203125" style="1" customWidth="1"/>
    <col min="11521" max="11522" width="5.44140625" style="1" customWidth="1"/>
    <col min="11523" max="11524" width="5.6640625" style="1" customWidth="1"/>
    <col min="11525" max="11525" width="4.88671875" style="1" customWidth="1"/>
    <col min="11526" max="11766" width="8.88671875" style="1"/>
    <col min="11767" max="11767" width="21.6640625" style="1" customWidth="1"/>
    <col min="11768" max="11768" width="4.88671875" style="1" customWidth="1"/>
    <col min="11769" max="11769" width="5.6640625" style="1" customWidth="1"/>
    <col min="11770" max="11770" width="3.109375" style="1" customWidth="1"/>
    <col min="11771" max="11771" width="20.44140625" style="1" customWidth="1"/>
    <col min="11772" max="11772" width="6" style="1" customWidth="1"/>
    <col min="11773" max="11773" width="5.5546875" style="1" customWidth="1"/>
    <col min="11774" max="11776" width="5.33203125" style="1" customWidth="1"/>
    <col min="11777" max="11778" width="5.44140625" style="1" customWidth="1"/>
    <col min="11779" max="11780" width="5.6640625" style="1" customWidth="1"/>
    <col min="11781" max="11781" width="4.88671875" style="1" customWidth="1"/>
    <col min="11782" max="12022" width="8.88671875" style="1"/>
    <col min="12023" max="12023" width="21.6640625" style="1" customWidth="1"/>
    <col min="12024" max="12024" width="4.88671875" style="1" customWidth="1"/>
    <col min="12025" max="12025" width="5.6640625" style="1" customWidth="1"/>
    <col min="12026" max="12026" width="3.109375" style="1" customWidth="1"/>
    <col min="12027" max="12027" width="20.44140625" style="1" customWidth="1"/>
    <col min="12028" max="12028" width="6" style="1" customWidth="1"/>
    <col min="12029" max="12029" width="5.5546875" style="1" customWidth="1"/>
    <col min="12030" max="12032" width="5.33203125" style="1" customWidth="1"/>
    <col min="12033" max="12034" width="5.44140625" style="1" customWidth="1"/>
    <col min="12035" max="12036" width="5.6640625" style="1" customWidth="1"/>
    <col min="12037" max="12037" width="4.88671875" style="1" customWidth="1"/>
    <col min="12038" max="12278" width="8.88671875" style="1"/>
    <col min="12279" max="12279" width="21.6640625" style="1" customWidth="1"/>
    <col min="12280" max="12280" width="4.88671875" style="1" customWidth="1"/>
    <col min="12281" max="12281" width="5.6640625" style="1" customWidth="1"/>
    <col min="12282" max="12282" width="3.109375" style="1" customWidth="1"/>
    <col min="12283" max="12283" width="20.44140625" style="1" customWidth="1"/>
    <col min="12284" max="12284" width="6" style="1" customWidth="1"/>
    <col min="12285" max="12285" width="5.5546875" style="1" customWidth="1"/>
    <col min="12286" max="12288" width="5.33203125" style="1" customWidth="1"/>
    <col min="12289" max="12290" width="5.44140625" style="1" customWidth="1"/>
    <col min="12291" max="12292" width="5.6640625" style="1" customWidth="1"/>
    <col min="12293" max="12293" width="4.88671875" style="1" customWidth="1"/>
    <col min="12294" max="12534" width="8.88671875" style="1"/>
    <col min="12535" max="12535" width="21.6640625" style="1" customWidth="1"/>
    <col min="12536" max="12536" width="4.88671875" style="1" customWidth="1"/>
    <col min="12537" max="12537" width="5.6640625" style="1" customWidth="1"/>
    <col min="12538" max="12538" width="3.109375" style="1" customWidth="1"/>
    <col min="12539" max="12539" width="20.44140625" style="1" customWidth="1"/>
    <col min="12540" max="12540" width="6" style="1" customWidth="1"/>
    <col min="12541" max="12541" width="5.5546875" style="1" customWidth="1"/>
    <col min="12542" max="12544" width="5.33203125" style="1" customWidth="1"/>
    <col min="12545" max="12546" width="5.44140625" style="1" customWidth="1"/>
    <col min="12547" max="12548" width="5.6640625" style="1" customWidth="1"/>
    <col min="12549" max="12549" width="4.88671875" style="1" customWidth="1"/>
    <col min="12550" max="12790" width="8.88671875" style="1"/>
    <col min="12791" max="12791" width="21.6640625" style="1" customWidth="1"/>
    <col min="12792" max="12792" width="4.88671875" style="1" customWidth="1"/>
    <col min="12793" max="12793" width="5.6640625" style="1" customWidth="1"/>
    <col min="12794" max="12794" width="3.109375" style="1" customWidth="1"/>
    <col min="12795" max="12795" width="20.44140625" style="1" customWidth="1"/>
    <col min="12796" max="12796" width="6" style="1" customWidth="1"/>
    <col min="12797" max="12797" width="5.5546875" style="1" customWidth="1"/>
    <col min="12798" max="12800" width="5.33203125" style="1" customWidth="1"/>
    <col min="12801" max="12802" width="5.44140625" style="1" customWidth="1"/>
    <col min="12803" max="12804" width="5.6640625" style="1" customWidth="1"/>
    <col min="12805" max="12805" width="4.88671875" style="1" customWidth="1"/>
    <col min="12806" max="13046" width="8.88671875" style="1"/>
    <col min="13047" max="13047" width="21.6640625" style="1" customWidth="1"/>
    <col min="13048" max="13048" width="4.88671875" style="1" customWidth="1"/>
    <col min="13049" max="13049" width="5.6640625" style="1" customWidth="1"/>
    <col min="13050" max="13050" width="3.109375" style="1" customWidth="1"/>
    <col min="13051" max="13051" width="20.44140625" style="1" customWidth="1"/>
    <col min="13052" max="13052" width="6" style="1" customWidth="1"/>
    <col min="13053" max="13053" width="5.5546875" style="1" customWidth="1"/>
    <col min="13054" max="13056" width="5.33203125" style="1" customWidth="1"/>
    <col min="13057" max="13058" width="5.44140625" style="1" customWidth="1"/>
    <col min="13059" max="13060" width="5.6640625" style="1" customWidth="1"/>
    <col min="13061" max="13061" width="4.88671875" style="1" customWidth="1"/>
    <col min="13062" max="13302" width="8.88671875" style="1"/>
    <col min="13303" max="13303" width="21.6640625" style="1" customWidth="1"/>
    <col min="13304" max="13304" width="4.88671875" style="1" customWidth="1"/>
    <col min="13305" max="13305" width="5.6640625" style="1" customWidth="1"/>
    <col min="13306" max="13306" width="3.109375" style="1" customWidth="1"/>
    <col min="13307" max="13307" width="20.44140625" style="1" customWidth="1"/>
    <col min="13308" max="13308" width="6" style="1" customWidth="1"/>
    <col min="13309" max="13309" width="5.5546875" style="1" customWidth="1"/>
    <col min="13310" max="13312" width="5.33203125" style="1" customWidth="1"/>
    <col min="13313" max="13314" width="5.44140625" style="1" customWidth="1"/>
    <col min="13315" max="13316" width="5.6640625" style="1" customWidth="1"/>
    <col min="13317" max="13317" width="4.88671875" style="1" customWidth="1"/>
    <col min="13318" max="13558" width="8.88671875" style="1"/>
    <col min="13559" max="13559" width="21.6640625" style="1" customWidth="1"/>
    <col min="13560" max="13560" width="4.88671875" style="1" customWidth="1"/>
    <col min="13561" max="13561" width="5.6640625" style="1" customWidth="1"/>
    <col min="13562" max="13562" width="3.109375" style="1" customWidth="1"/>
    <col min="13563" max="13563" width="20.44140625" style="1" customWidth="1"/>
    <col min="13564" max="13564" width="6" style="1" customWidth="1"/>
    <col min="13565" max="13565" width="5.5546875" style="1" customWidth="1"/>
    <col min="13566" max="13568" width="5.33203125" style="1" customWidth="1"/>
    <col min="13569" max="13570" width="5.44140625" style="1" customWidth="1"/>
    <col min="13571" max="13572" width="5.6640625" style="1" customWidth="1"/>
    <col min="13573" max="13573" width="4.88671875" style="1" customWidth="1"/>
    <col min="13574" max="13814" width="8.88671875" style="1"/>
    <col min="13815" max="13815" width="21.6640625" style="1" customWidth="1"/>
    <col min="13816" max="13816" width="4.88671875" style="1" customWidth="1"/>
    <col min="13817" max="13817" width="5.6640625" style="1" customWidth="1"/>
    <col min="13818" max="13818" width="3.109375" style="1" customWidth="1"/>
    <col min="13819" max="13819" width="20.44140625" style="1" customWidth="1"/>
    <col min="13820" max="13820" width="6" style="1" customWidth="1"/>
    <col min="13821" max="13821" width="5.5546875" style="1" customWidth="1"/>
    <col min="13822" max="13824" width="5.33203125" style="1" customWidth="1"/>
    <col min="13825" max="13826" width="5.44140625" style="1" customWidth="1"/>
    <col min="13827" max="13828" width="5.6640625" style="1" customWidth="1"/>
    <col min="13829" max="13829" width="4.88671875" style="1" customWidth="1"/>
    <col min="13830" max="14070" width="8.88671875" style="1"/>
    <col min="14071" max="14071" width="21.6640625" style="1" customWidth="1"/>
    <col min="14072" max="14072" width="4.88671875" style="1" customWidth="1"/>
    <col min="14073" max="14073" width="5.6640625" style="1" customWidth="1"/>
    <col min="14074" max="14074" width="3.109375" style="1" customWidth="1"/>
    <col min="14075" max="14075" width="20.44140625" style="1" customWidth="1"/>
    <col min="14076" max="14076" width="6" style="1" customWidth="1"/>
    <col min="14077" max="14077" width="5.5546875" style="1" customWidth="1"/>
    <col min="14078" max="14080" width="5.33203125" style="1" customWidth="1"/>
    <col min="14081" max="14082" width="5.44140625" style="1" customWidth="1"/>
    <col min="14083" max="14084" width="5.6640625" style="1" customWidth="1"/>
    <col min="14085" max="14085" width="4.88671875" style="1" customWidth="1"/>
    <col min="14086" max="14326" width="8.88671875" style="1"/>
    <col min="14327" max="14327" width="21.6640625" style="1" customWidth="1"/>
    <col min="14328" max="14328" width="4.88671875" style="1" customWidth="1"/>
    <col min="14329" max="14329" width="5.6640625" style="1" customWidth="1"/>
    <col min="14330" max="14330" width="3.109375" style="1" customWidth="1"/>
    <col min="14331" max="14331" width="20.44140625" style="1" customWidth="1"/>
    <col min="14332" max="14332" width="6" style="1" customWidth="1"/>
    <col min="14333" max="14333" width="5.5546875" style="1" customWidth="1"/>
    <col min="14334" max="14336" width="5.33203125" style="1" customWidth="1"/>
    <col min="14337" max="14338" width="5.44140625" style="1" customWidth="1"/>
    <col min="14339" max="14340" width="5.6640625" style="1" customWidth="1"/>
    <col min="14341" max="14341" width="4.88671875" style="1" customWidth="1"/>
    <col min="14342" max="14582" width="8.88671875" style="1"/>
    <col min="14583" max="14583" width="21.6640625" style="1" customWidth="1"/>
    <col min="14584" max="14584" width="4.88671875" style="1" customWidth="1"/>
    <col min="14585" max="14585" width="5.6640625" style="1" customWidth="1"/>
    <col min="14586" max="14586" width="3.109375" style="1" customWidth="1"/>
    <col min="14587" max="14587" width="20.44140625" style="1" customWidth="1"/>
    <col min="14588" max="14588" width="6" style="1" customWidth="1"/>
    <col min="14589" max="14589" width="5.5546875" style="1" customWidth="1"/>
    <col min="14590" max="14592" width="5.33203125" style="1" customWidth="1"/>
    <col min="14593" max="14594" width="5.44140625" style="1" customWidth="1"/>
    <col min="14595" max="14596" width="5.6640625" style="1" customWidth="1"/>
    <col min="14597" max="14597" width="4.88671875" style="1" customWidth="1"/>
    <col min="14598" max="14838" width="8.88671875" style="1"/>
    <col min="14839" max="14839" width="21.6640625" style="1" customWidth="1"/>
    <col min="14840" max="14840" width="4.88671875" style="1" customWidth="1"/>
    <col min="14841" max="14841" width="5.6640625" style="1" customWidth="1"/>
    <col min="14842" max="14842" width="3.109375" style="1" customWidth="1"/>
    <col min="14843" max="14843" width="20.44140625" style="1" customWidth="1"/>
    <col min="14844" max="14844" width="6" style="1" customWidth="1"/>
    <col min="14845" max="14845" width="5.5546875" style="1" customWidth="1"/>
    <col min="14846" max="14848" width="5.33203125" style="1" customWidth="1"/>
    <col min="14849" max="14850" width="5.44140625" style="1" customWidth="1"/>
    <col min="14851" max="14852" width="5.6640625" style="1" customWidth="1"/>
    <col min="14853" max="14853" width="4.88671875" style="1" customWidth="1"/>
    <col min="14854" max="15094" width="8.88671875" style="1"/>
    <col min="15095" max="15095" width="21.6640625" style="1" customWidth="1"/>
    <col min="15096" max="15096" width="4.88671875" style="1" customWidth="1"/>
    <col min="15097" max="15097" width="5.6640625" style="1" customWidth="1"/>
    <col min="15098" max="15098" width="3.109375" style="1" customWidth="1"/>
    <col min="15099" max="15099" width="20.44140625" style="1" customWidth="1"/>
    <col min="15100" max="15100" width="6" style="1" customWidth="1"/>
    <col min="15101" max="15101" width="5.5546875" style="1" customWidth="1"/>
    <col min="15102" max="15104" width="5.33203125" style="1" customWidth="1"/>
    <col min="15105" max="15106" width="5.44140625" style="1" customWidth="1"/>
    <col min="15107" max="15108" width="5.6640625" style="1" customWidth="1"/>
    <col min="15109" max="15109" width="4.88671875" style="1" customWidth="1"/>
    <col min="15110" max="15350" width="8.88671875" style="1"/>
    <col min="15351" max="15351" width="21.6640625" style="1" customWidth="1"/>
    <col min="15352" max="15352" width="4.88671875" style="1" customWidth="1"/>
    <col min="15353" max="15353" width="5.6640625" style="1" customWidth="1"/>
    <col min="15354" max="15354" width="3.109375" style="1" customWidth="1"/>
    <col min="15355" max="15355" width="20.44140625" style="1" customWidth="1"/>
    <col min="15356" max="15356" width="6" style="1" customWidth="1"/>
    <col min="15357" max="15357" width="5.5546875" style="1" customWidth="1"/>
    <col min="15358" max="15360" width="5.33203125" style="1" customWidth="1"/>
    <col min="15361" max="15362" width="5.44140625" style="1" customWidth="1"/>
    <col min="15363" max="15364" width="5.6640625" style="1" customWidth="1"/>
    <col min="15365" max="15365" width="4.88671875" style="1" customWidth="1"/>
    <col min="15366" max="15606" width="8.88671875" style="1"/>
    <col min="15607" max="15607" width="21.6640625" style="1" customWidth="1"/>
    <col min="15608" max="15608" width="4.88671875" style="1" customWidth="1"/>
    <col min="15609" max="15609" width="5.6640625" style="1" customWidth="1"/>
    <col min="15610" max="15610" width="3.109375" style="1" customWidth="1"/>
    <col min="15611" max="15611" width="20.44140625" style="1" customWidth="1"/>
    <col min="15612" max="15612" width="6" style="1" customWidth="1"/>
    <col min="15613" max="15613" width="5.5546875" style="1" customWidth="1"/>
    <col min="15614" max="15616" width="5.33203125" style="1" customWidth="1"/>
    <col min="15617" max="15618" width="5.44140625" style="1" customWidth="1"/>
    <col min="15619" max="15620" width="5.6640625" style="1" customWidth="1"/>
    <col min="15621" max="15621" width="4.88671875" style="1" customWidth="1"/>
    <col min="15622" max="15862" width="8.88671875" style="1"/>
    <col min="15863" max="15863" width="21.6640625" style="1" customWidth="1"/>
    <col min="15864" max="15864" width="4.88671875" style="1" customWidth="1"/>
    <col min="15865" max="15865" width="5.6640625" style="1" customWidth="1"/>
    <col min="15866" max="15866" width="3.109375" style="1" customWidth="1"/>
    <col min="15867" max="15867" width="20.44140625" style="1" customWidth="1"/>
    <col min="15868" max="15868" width="6" style="1" customWidth="1"/>
    <col min="15869" max="15869" width="5.5546875" style="1" customWidth="1"/>
    <col min="15870" max="15872" width="5.33203125" style="1" customWidth="1"/>
    <col min="15873" max="15874" width="5.44140625" style="1" customWidth="1"/>
    <col min="15875" max="15876" width="5.6640625" style="1" customWidth="1"/>
    <col min="15877" max="15877" width="4.88671875" style="1" customWidth="1"/>
    <col min="15878" max="16118" width="8.88671875" style="1"/>
    <col min="16119" max="16119" width="21.6640625" style="1" customWidth="1"/>
    <col min="16120" max="16120" width="4.88671875" style="1" customWidth="1"/>
    <col min="16121" max="16121" width="5.6640625" style="1" customWidth="1"/>
    <col min="16122" max="16122" width="3.109375" style="1" customWidth="1"/>
    <col min="16123" max="16123" width="20.44140625" style="1" customWidth="1"/>
    <col min="16124" max="16124" width="6" style="1" customWidth="1"/>
    <col min="16125" max="16125" width="5.5546875" style="1" customWidth="1"/>
    <col min="16126" max="16128" width="5.33203125" style="1" customWidth="1"/>
    <col min="16129" max="16130" width="5.44140625" style="1" customWidth="1"/>
    <col min="16131" max="16132" width="5.6640625" style="1" customWidth="1"/>
    <col min="16133" max="16133" width="4.88671875" style="1" customWidth="1"/>
    <col min="16134" max="16384" width="8.88671875" style="1"/>
  </cols>
  <sheetData>
    <row r="1" spans="1:8" x14ac:dyDescent="0.25">
      <c r="A1" s="2" t="s">
        <v>25</v>
      </c>
    </row>
    <row r="3" spans="1:8" ht="32.4" customHeight="1" x14ac:dyDescent="0.25">
      <c r="A3" s="41" t="s">
        <v>0</v>
      </c>
      <c r="B3" s="42"/>
      <c r="C3" s="41" t="s">
        <v>1</v>
      </c>
      <c r="D3" s="41" t="s">
        <v>64</v>
      </c>
      <c r="E3" s="41" t="s">
        <v>65</v>
      </c>
      <c r="F3" s="41" t="s">
        <v>62</v>
      </c>
      <c r="G3" s="41" t="s">
        <v>63</v>
      </c>
      <c r="H3" s="61" t="s">
        <v>67</v>
      </c>
    </row>
    <row r="4" spans="1:8" ht="15.6" x14ac:dyDescent="0.35">
      <c r="A4" s="6" t="s">
        <v>12</v>
      </c>
      <c r="B4" s="7" t="s">
        <v>26</v>
      </c>
      <c r="C4" s="45">
        <v>0</v>
      </c>
      <c r="D4" s="43">
        <v>0.67500000000000004</v>
      </c>
      <c r="E4" s="44">
        <v>6</v>
      </c>
      <c r="F4" s="43">
        <v>1.1499999999999999</v>
      </c>
      <c r="G4" s="43">
        <f>F4-D4</f>
        <v>0.47499999999999987</v>
      </c>
      <c r="H4" s="48" t="s">
        <v>68</v>
      </c>
    </row>
    <row r="5" spans="1:8" ht="15.6" x14ac:dyDescent="0.35">
      <c r="A5" s="6" t="s">
        <v>13</v>
      </c>
      <c r="B5" s="7" t="s">
        <v>27</v>
      </c>
      <c r="C5" s="45">
        <v>0</v>
      </c>
      <c r="D5" s="43">
        <v>1.05</v>
      </c>
      <c r="E5" s="44">
        <v>9</v>
      </c>
      <c r="F5" s="43">
        <v>1.75</v>
      </c>
      <c r="G5" s="43">
        <f t="shared" ref="G5:G11" si="0">F5-D5</f>
        <v>0.7</v>
      </c>
      <c r="H5" s="48" t="s">
        <v>69</v>
      </c>
    </row>
    <row r="6" spans="1:8" ht="15.6" x14ac:dyDescent="0.35">
      <c r="A6" s="6" t="s">
        <v>14</v>
      </c>
      <c r="B6" s="7" t="s">
        <v>28</v>
      </c>
      <c r="C6" s="45">
        <v>0</v>
      </c>
      <c r="D6" s="43">
        <v>0.72499999999999998</v>
      </c>
      <c r="E6" s="44">
        <v>10</v>
      </c>
      <c r="F6" s="43">
        <v>1.6</v>
      </c>
      <c r="G6" s="43">
        <f t="shared" si="0"/>
        <v>0.87500000000000011</v>
      </c>
      <c r="H6" s="48" t="s">
        <v>69</v>
      </c>
    </row>
    <row r="7" spans="1:8" ht="15.6" x14ac:dyDescent="0.35">
      <c r="A7" s="6" t="s">
        <v>15</v>
      </c>
      <c r="B7" s="7" t="s">
        <v>29</v>
      </c>
      <c r="C7" s="45">
        <v>0</v>
      </c>
      <c r="D7" s="43">
        <v>0.43</v>
      </c>
      <c r="E7" s="44">
        <v>8</v>
      </c>
      <c r="F7" s="43">
        <v>1.29</v>
      </c>
      <c r="G7" s="43">
        <f t="shared" si="0"/>
        <v>0.8600000000000001</v>
      </c>
      <c r="H7" s="48" t="s">
        <v>69</v>
      </c>
    </row>
    <row r="8" spans="1:8" ht="15.6" x14ac:dyDescent="0.35">
      <c r="A8" s="6" t="s">
        <v>16</v>
      </c>
      <c r="B8" s="7" t="s">
        <v>30</v>
      </c>
      <c r="C8" s="45">
        <v>0</v>
      </c>
      <c r="D8" s="43">
        <v>1.24</v>
      </c>
      <c r="E8" s="44">
        <v>5</v>
      </c>
      <c r="F8" s="43">
        <v>1.55</v>
      </c>
      <c r="G8" s="43">
        <f t="shared" si="0"/>
        <v>0.31000000000000005</v>
      </c>
      <c r="H8" s="48" t="s">
        <v>69</v>
      </c>
    </row>
    <row r="9" spans="1:8" ht="15.6" x14ac:dyDescent="0.35">
      <c r="A9" s="6" t="s">
        <v>17</v>
      </c>
      <c r="B9" s="7" t="s">
        <v>31</v>
      </c>
      <c r="C9" s="45">
        <v>0</v>
      </c>
      <c r="D9" s="43">
        <v>0.89</v>
      </c>
      <c r="E9" s="44">
        <v>8</v>
      </c>
      <c r="F9" s="43">
        <v>1.7</v>
      </c>
      <c r="G9" s="43">
        <f t="shared" si="0"/>
        <v>0.80999999999999994</v>
      </c>
      <c r="H9" s="48" t="s">
        <v>69</v>
      </c>
    </row>
    <row r="10" spans="1:8" ht="15.6" x14ac:dyDescent="0.35">
      <c r="A10" s="6" t="s">
        <v>18</v>
      </c>
      <c r="B10" s="7" t="s">
        <v>32</v>
      </c>
      <c r="C10" s="45">
        <v>0</v>
      </c>
      <c r="D10" s="43">
        <v>1.62</v>
      </c>
      <c r="E10" s="44">
        <v>4</v>
      </c>
      <c r="F10" s="43">
        <v>1.94</v>
      </c>
      <c r="G10" s="43">
        <f t="shared" si="0"/>
        <v>0.31999999999999984</v>
      </c>
      <c r="H10" s="48" t="s">
        <v>69</v>
      </c>
    </row>
    <row r="11" spans="1:8" ht="15.6" x14ac:dyDescent="0.35">
      <c r="A11" s="6" t="s">
        <v>19</v>
      </c>
      <c r="B11" s="7" t="s">
        <v>33</v>
      </c>
      <c r="C11" s="45">
        <v>0</v>
      </c>
      <c r="D11" s="43">
        <v>1.2</v>
      </c>
      <c r="E11" s="44">
        <v>6</v>
      </c>
      <c r="F11" s="43">
        <v>1.8</v>
      </c>
      <c r="G11" s="43">
        <f t="shared" si="0"/>
        <v>0.60000000000000009</v>
      </c>
      <c r="H11" s="48" t="s">
        <v>68</v>
      </c>
    </row>
    <row r="12" spans="1:8" x14ac:dyDescent="0.25">
      <c r="A12" s="6" t="s">
        <v>66</v>
      </c>
      <c r="B12" s="8"/>
      <c r="C12" s="9"/>
      <c r="D12" s="49">
        <v>5</v>
      </c>
      <c r="E12" s="50">
        <v>27</v>
      </c>
      <c r="F12" s="49">
        <v>6.5</v>
      </c>
      <c r="G12" s="48"/>
      <c r="H12" s="48">
        <v>3</v>
      </c>
    </row>
    <row r="13" spans="1:8" s="59" customFormat="1" x14ac:dyDescent="0.25">
      <c r="A13" s="53"/>
      <c r="B13" s="54"/>
      <c r="C13" s="55"/>
      <c r="D13" s="56"/>
      <c r="E13" s="57"/>
      <c r="F13" s="56"/>
      <c r="G13" s="58"/>
      <c r="H13" s="60"/>
    </row>
    <row r="14" spans="1:8" x14ac:dyDescent="0.25">
      <c r="A14" s="51" t="s">
        <v>4</v>
      </c>
      <c r="B14" s="10"/>
      <c r="C14" s="10"/>
      <c r="D14" s="7"/>
      <c r="E14" s="7"/>
      <c r="F14" s="7"/>
      <c r="G14" s="5"/>
      <c r="H14" s="5"/>
    </row>
    <row r="15" spans="1:8" x14ac:dyDescent="0.25">
      <c r="A15" s="10" t="s">
        <v>20</v>
      </c>
      <c r="B15" s="10"/>
      <c r="C15" s="46">
        <f>SUMPRODUCT(G4:G11*$C$4:$C$11)</f>
        <v>0</v>
      </c>
      <c r="D15" s="11"/>
      <c r="E15" s="11"/>
      <c r="F15" s="11"/>
      <c r="G15" s="5"/>
      <c r="H15" s="5"/>
    </row>
    <row r="16" spans="1:8" x14ac:dyDescent="0.25">
      <c r="A16" s="5"/>
      <c r="B16" s="5"/>
      <c r="C16" s="5"/>
      <c r="D16" s="12"/>
      <c r="E16" s="12"/>
      <c r="F16" s="12"/>
      <c r="G16" s="5"/>
      <c r="H16" s="5"/>
    </row>
    <row r="17" spans="1:8" x14ac:dyDescent="0.25">
      <c r="A17" s="51" t="s">
        <v>2</v>
      </c>
      <c r="B17" s="51" t="s">
        <v>7</v>
      </c>
      <c r="C17" s="52"/>
      <c r="D17" s="51" t="s">
        <v>3</v>
      </c>
      <c r="E17" s="13"/>
      <c r="F17" s="13"/>
      <c r="G17" s="5"/>
      <c r="H17" s="5"/>
    </row>
    <row r="18" spans="1:8" x14ac:dyDescent="0.25">
      <c r="A18" s="10" t="s">
        <v>21</v>
      </c>
      <c r="B18" s="62">
        <f>SUMPRODUCT(D4:D11*$C$4:$C$11)</f>
        <v>0</v>
      </c>
      <c r="C18" s="12" t="s">
        <v>61</v>
      </c>
      <c r="D18" s="62">
        <f>D12</f>
        <v>5</v>
      </c>
      <c r="E18" s="47"/>
      <c r="F18" s="12"/>
      <c r="G18" s="5"/>
      <c r="H18" s="5"/>
    </row>
    <row r="19" spans="1:8" x14ac:dyDescent="0.25">
      <c r="A19" s="14" t="s">
        <v>22</v>
      </c>
      <c r="B19" s="64">
        <f>SUMPRODUCT(E4:E11*$C$4:$C$11)</f>
        <v>0</v>
      </c>
      <c r="C19" s="12" t="s">
        <v>61</v>
      </c>
      <c r="D19" s="63">
        <f>E12</f>
        <v>27</v>
      </c>
      <c r="E19" s="47"/>
      <c r="F19" s="12"/>
      <c r="G19" s="5"/>
      <c r="H19" s="5"/>
    </row>
    <row r="20" spans="1:8" x14ac:dyDescent="0.25">
      <c r="A20" s="14" t="s">
        <v>23</v>
      </c>
      <c r="B20" s="63">
        <f>SUM(C5:C10)</f>
        <v>0</v>
      </c>
      <c r="C20" s="12" t="s">
        <v>61</v>
      </c>
      <c r="D20" s="64">
        <v>3</v>
      </c>
      <c r="E20" s="47"/>
      <c r="F20" s="12"/>
      <c r="G20" s="5"/>
      <c r="H20" s="5"/>
    </row>
    <row r="21" spans="1:8" x14ac:dyDescent="0.25">
      <c r="A21" s="14" t="s">
        <v>24</v>
      </c>
      <c r="B21" s="62">
        <f>SUMPRODUCT(F4:F11*$C$4:$C$11)</f>
        <v>0</v>
      </c>
      <c r="C21" s="12" t="s">
        <v>34</v>
      </c>
      <c r="D21" s="62">
        <f>F12</f>
        <v>6.5</v>
      </c>
      <c r="E21" s="47"/>
      <c r="F21" s="12"/>
      <c r="G21" s="5"/>
      <c r="H21" s="5"/>
    </row>
    <row r="22" spans="1:8" x14ac:dyDescent="0.25">
      <c r="B22" s="3"/>
      <c r="C22" s="3"/>
    </row>
  </sheetData>
  <printOptions gridLines="1"/>
  <pageMargins left="0.25" right="0.26" top="1" bottom="1" header="0.5" footer="0.5"/>
  <pageSetup scale="90" orientation="portrait" horizontalDpi="4294967293" verticalDpi="0" r:id="rId1"/>
  <headerFooter alignWithMargins="0"/>
  <ignoredErrors>
    <ignoredError sqref="B21 B18:B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daily_schedule</vt:lpstr>
      <vt:lpstr>weekly schedule</vt:lpstr>
      <vt:lpstr>Budgeting</vt:lpstr>
    </vt:vector>
  </TitlesOfParts>
  <Company>CSUH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z.d.r.</dc:creator>
  <cp:lastModifiedBy>Zinovy Radovilsky</cp:lastModifiedBy>
  <cp:lastPrinted>2008-02-25T04:11:32Z</cp:lastPrinted>
  <dcterms:created xsi:type="dcterms:W3CDTF">2000-02-29T23:00:23Z</dcterms:created>
  <dcterms:modified xsi:type="dcterms:W3CDTF">2017-10-17T07:04:39Z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406216591</vt:i4>
  </property>
  <property fmtid="{D5CDD505-2E9C-101B-9397-08002B2CF9AE}" pid="3" name="_EmailSubject">
    <vt:lpwstr>6141, change, 3620, roster</vt:lpwstr>
  </property>
  <property fmtid="{D5CDD505-2E9C-101B-9397-08002B2CF9AE}" pid="4" name="_AuthorEmail">
    <vt:lpwstr>zradovil@bay.csuhayward.edu</vt:lpwstr>
  </property>
  <property fmtid="{D5CDD505-2E9C-101B-9397-08002B2CF9AE}" pid="5" name="_AuthorEmailDisplayName">
    <vt:lpwstr>z.d.r.</vt:lpwstr>
  </property>
  <property fmtid="{D5CDD505-2E9C-101B-9397-08002B2CF9AE}" pid="6" name="_ReviewingToolsShownOnce">
    <vt:lpwstr/>
  </property>
</Properties>
</file>