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foundry Course\Data Immersion tasks\Tasks\"/>
    </mc:Choice>
  </mc:AlternateContent>
  <xr:revisionPtr revIDLastSave="0" documentId="13_ncr:1_{45A42F2F-13A2-4002-962B-2FFA6CACCA5F}" xr6:coauthVersionLast="47" xr6:coauthVersionMax="47" xr10:uidLastSave="{00000000-0000-0000-0000-000000000000}"/>
  <bookViews>
    <workbookView xWindow="-120" yWindow="-120" windowWidth="20730" windowHeight="11160" activeTab="1" xr2:uid="{6792C86C-7B74-4952-A96E-EC40E9D901F9}"/>
  </bookViews>
  <sheets>
    <sheet name="Final Integrated Data" sheetId="1" r:id="rId1"/>
    <sheet name="Final Data" sheetId="7" r:id="rId2"/>
    <sheet name="Statistical analysis " sheetId="2" r:id="rId3"/>
    <sheet name="Pivot Death" sheetId="5" r:id="rId4"/>
    <sheet name="Pivot Population" sheetId="6" r:id="rId5"/>
  </sheet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M14" i="1"/>
  <c r="N14" i="1"/>
  <c r="Z14" i="1"/>
  <c r="AB14" i="1"/>
  <c r="AC14" i="1"/>
  <c r="AD14" i="1"/>
  <c r="AE14" i="1"/>
  <c r="AF14" i="1"/>
  <c r="AG14" i="1"/>
  <c r="AH14" i="1"/>
  <c r="AI14" i="1"/>
  <c r="AJ14" i="1"/>
  <c r="AK14" i="1"/>
  <c r="M15" i="1"/>
  <c r="N15" i="1"/>
  <c r="Z15" i="1"/>
  <c r="AB15" i="1"/>
  <c r="AC15" i="1"/>
  <c r="AD15" i="1"/>
  <c r="AE15" i="1"/>
  <c r="AF15" i="1"/>
  <c r="AG15" i="1"/>
  <c r="AH15" i="1"/>
  <c r="AI15" i="1"/>
  <c r="AJ15" i="1"/>
  <c r="AK15" i="1"/>
  <c r="M16" i="1"/>
  <c r="N16" i="1"/>
  <c r="Z16" i="1"/>
  <c r="AB16" i="1"/>
  <c r="AC16" i="1"/>
  <c r="AD16" i="1"/>
  <c r="AE16" i="1"/>
  <c r="AF16" i="1"/>
  <c r="AG16" i="1"/>
  <c r="AH16" i="1"/>
  <c r="AI16" i="1"/>
  <c r="AJ16" i="1"/>
  <c r="AK16" i="1"/>
  <c r="M17" i="1"/>
  <c r="N17" i="1"/>
  <c r="Z17" i="1"/>
  <c r="AB17" i="1"/>
  <c r="AC17" i="1"/>
  <c r="AD17" i="1"/>
  <c r="AE17" i="1"/>
  <c r="AF17" i="1"/>
  <c r="AG17" i="1"/>
  <c r="AH17" i="1"/>
  <c r="AI17" i="1"/>
  <c r="AJ17" i="1"/>
  <c r="AK17" i="1"/>
  <c r="M18" i="1"/>
  <c r="N18" i="1"/>
  <c r="Z18" i="1"/>
  <c r="AB18" i="1"/>
  <c r="AC18" i="1"/>
  <c r="AD18" i="1"/>
  <c r="AE18" i="1"/>
  <c r="AF18" i="1"/>
  <c r="AG18" i="1"/>
  <c r="AH18" i="1"/>
  <c r="AI18" i="1"/>
  <c r="AJ18" i="1"/>
  <c r="AK18" i="1"/>
  <c r="M19" i="1"/>
  <c r="N19" i="1"/>
  <c r="Z19" i="1"/>
  <c r="AB19" i="1"/>
  <c r="AC19" i="1"/>
  <c r="AD19" i="1"/>
  <c r="AE19" i="1"/>
  <c r="AF19" i="1"/>
  <c r="AG19" i="1"/>
  <c r="AH19" i="1"/>
  <c r="AI19" i="1"/>
  <c r="AJ19" i="1"/>
  <c r="AK19" i="1"/>
  <c r="Z4" i="1"/>
  <c r="Z5" i="1"/>
  <c r="Z6" i="1"/>
  <c r="Z7" i="1"/>
  <c r="Z8" i="1"/>
  <c r="Z9" i="1"/>
  <c r="Z10" i="1"/>
  <c r="Z11" i="1"/>
  <c r="Z12" i="1"/>
  <c r="Z13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3" i="1"/>
  <c r="N4" i="1"/>
  <c r="N5" i="1"/>
  <c r="N6" i="1"/>
  <c r="N7" i="1"/>
  <c r="N9" i="1"/>
  <c r="N10" i="1"/>
  <c r="N11" i="1"/>
  <c r="N12" i="1"/>
  <c r="N13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3" i="1"/>
  <c r="M4" i="1"/>
  <c r="M5" i="1"/>
  <c r="M6" i="1"/>
  <c r="M7" i="1"/>
  <c r="M8" i="1"/>
  <c r="M9" i="1"/>
  <c r="M10" i="1"/>
  <c r="M11" i="1"/>
  <c r="M12" i="1"/>
  <c r="M13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3" i="1"/>
  <c r="AK452" i="1"/>
  <c r="AJ452" i="1"/>
  <c r="AI452" i="1"/>
  <c r="AH452" i="1"/>
  <c r="AG452" i="1"/>
  <c r="AF452" i="1"/>
  <c r="AE452" i="1"/>
  <c r="AD452" i="1"/>
  <c r="AC452" i="1"/>
  <c r="AB452" i="1"/>
  <c r="AK451" i="1"/>
  <c r="AJ451" i="1"/>
  <c r="AI451" i="1"/>
  <c r="AH451" i="1"/>
  <c r="AG451" i="1"/>
  <c r="AF451" i="1"/>
  <c r="AE451" i="1"/>
  <c r="AD451" i="1"/>
  <c r="AC451" i="1"/>
  <c r="AB451" i="1"/>
  <c r="AK450" i="1"/>
  <c r="AJ450" i="1"/>
  <c r="AI450" i="1"/>
  <c r="AH450" i="1"/>
  <c r="AG450" i="1"/>
  <c r="AF450" i="1"/>
  <c r="AE450" i="1"/>
  <c r="AD450" i="1"/>
  <c r="AC450" i="1"/>
  <c r="AB450" i="1"/>
  <c r="AK449" i="1"/>
  <c r="AJ449" i="1"/>
  <c r="AI449" i="1"/>
  <c r="AH449" i="1"/>
  <c r="AG449" i="1"/>
  <c r="AF449" i="1"/>
  <c r="AE449" i="1"/>
  <c r="AD449" i="1"/>
  <c r="AC449" i="1"/>
  <c r="AB449" i="1"/>
  <c r="AK448" i="1"/>
  <c r="AJ448" i="1"/>
  <c r="AI448" i="1"/>
  <c r="AH448" i="1"/>
  <c r="AG448" i="1"/>
  <c r="AF448" i="1"/>
  <c r="AE448" i="1"/>
  <c r="AD448" i="1"/>
  <c r="AC448" i="1"/>
  <c r="AB448" i="1"/>
  <c r="AK447" i="1"/>
  <c r="AJ447" i="1"/>
  <c r="AI447" i="1"/>
  <c r="AH447" i="1"/>
  <c r="AG447" i="1"/>
  <c r="AF447" i="1"/>
  <c r="AE447" i="1"/>
  <c r="AD447" i="1"/>
  <c r="AC447" i="1"/>
  <c r="AB447" i="1"/>
  <c r="AK446" i="1"/>
  <c r="AJ446" i="1"/>
  <c r="AI446" i="1"/>
  <c r="AH446" i="1"/>
  <c r="AG446" i="1"/>
  <c r="AF446" i="1"/>
  <c r="AE446" i="1"/>
  <c r="AD446" i="1"/>
  <c r="AC446" i="1"/>
  <c r="AB446" i="1"/>
  <c r="AK445" i="1"/>
  <c r="AJ445" i="1"/>
  <c r="AI445" i="1"/>
  <c r="AH445" i="1"/>
  <c r="AG445" i="1"/>
  <c r="AF445" i="1"/>
  <c r="AE445" i="1"/>
  <c r="AD445" i="1"/>
  <c r="AC445" i="1"/>
  <c r="AB445" i="1"/>
  <c r="AK444" i="1"/>
  <c r="AJ444" i="1"/>
  <c r="AI444" i="1"/>
  <c r="AH444" i="1"/>
  <c r="AG444" i="1"/>
  <c r="AF444" i="1"/>
  <c r="AE444" i="1"/>
  <c r="AD444" i="1"/>
  <c r="AC444" i="1"/>
  <c r="AB444" i="1"/>
  <c r="AK443" i="1"/>
  <c r="AJ443" i="1"/>
  <c r="AI443" i="1"/>
  <c r="AH443" i="1"/>
  <c r="AG443" i="1"/>
  <c r="AF443" i="1"/>
  <c r="AE443" i="1"/>
  <c r="AD443" i="1"/>
  <c r="AC443" i="1"/>
  <c r="AB443" i="1"/>
  <c r="AK442" i="1"/>
  <c r="AJ442" i="1"/>
  <c r="AI442" i="1"/>
  <c r="AH442" i="1"/>
  <c r="AG442" i="1"/>
  <c r="AF442" i="1"/>
  <c r="AE442" i="1"/>
  <c r="AD442" i="1"/>
  <c r="AC442" i="1"/>
  <c r="AB442" i="1"/>
  <c r="AK441" i="1"/>
  <c r="AJ441" i="1"/>
  <c r="AI441" i="1"/>
  <c r="AH441" i="1"/>
  <c r="AG441" i="1"/>
  <c r="AF441" i="1"/>
  <c r="AE441" i="1"/>
  <c r="AD441" i="1"/>
  <c r="AC441" i="1"/>
  <c r="AB441" i="1"/>
  <c r="AK440" i="1"/>
  <c r="AJ440" i="1"/>
  <c r="AI440" i="1"/>
  <c r="AH440" i="1"/>
  <c r="AG440" i="1"/>
  <c r="AF440" i="1"/>
  <c r="AE440" i="1"/>
  <c r="AD440" i="1"/>
  <c r="AC440" i="1"/>
  <c r="AB440" i="1"/>
  <c r="AK439" i="1"/>
  <c r="AJ439" i="1"/>
  <c r="AI439" i="1"/>
  <c r="AH439" i="1"/>
  <c r="AG439" i="1"/>
  <c r="AF439" i="1"/>
  <c r="AE439" i="1"/>
  <c r="AD439" i="1"/>
  <c r="AC439" i="1"/>
  <c r="AB439" i="1"/>
  <c r="AK438" i="1"/>
  <c r="AJ438" i="1"/>
  <c r="AI438" i="1"/>
  <c r="AH438" i="1"/>
  <c r="AG438" i="1"/>
  <c r="AF438" i="1"/>
  <c r="AE438" i="1"/>
  <c r="AD438" i="1"/>
  <c r="AC438" i="1"/>
  <c r="AB438" i="1"/>
  <c r="AK437" i="1"/>
  <c r="AJ437" i="1"/>
  <c r="AI437" i="1"/>
  <c r="AH437" i="1"/>
  <c r="AG437" i="1"/>
  <c r="AF437" i="1"/>
  <c r="AE437" i="1"/>
  <c r="AD437" i="1"/>
  <c r="AC437" i="1"/>
  <c r="AB437" i="1"/>
  <c r="AK436" i="1"/>
  <c r="AJ436" i="1"/>
  <c r="AI436" i="1"/>
  <c r="AH436" i="1"/>
  <c r="AG436" i="1"/>
  <c r="AF436" i="1"/>
  <c r="AE436" i="1"/>
  <c r="AD436" i="1"/>
  <c r="AC436" i="1"/>
  <c r="AB436" i="1"/>
  <c r="AK435" i="1"/>
  <c r="AJ435" i="1"/>
  <c r="AI435" i="1"/>
  <c r="AH435" i="1"/>
  <c r="AG435" i="1"/>
  <c r="AF435" i="1"/>
  <c r="AE435" i="1"/>
  <c r="AD435" i="1"/>
  <c r="AC435" i="1"/>
  <c r="AB435" i="1"/>
  <c r="AK434" i="1"/>
  <c r="AJ434" i="1"/>
  <c r="AI434" i="1"/>
  <c r="AH434" i="1"/>
  <c r="AG434" i="1"/>
  <c r="AF434" i="1"/>
  <c r="AE434" i="1"/>
  <c r="AD434" i="1"/>
  <c r="AC434" i="1"/>
  <c r="AB434" i="1"/>
  <c r="AK433" i="1"/>
  <c r="AJ433" i="1"/>
  <c r="AI433" i="1"/>
  <c r="AH433" i="1"/>
  <c r="AG433" i="1"/>
  <c r="AF433" i="1"/>
  <c r="AE433" i="1"/>
  <c r="AD433" i="1"/>
  <c r="AC433" i="1"/>
  <c r="AB433" i="1"/>
  <c r="AK432" i="1"/>
  <c r="AJ432" i="1"/>
  <c r="AI432" i="1"/>
  <c r="AH432" i="1"/>
  <c r="AG432" i="1"/>
  <c r="AF432" i="1"/>
  <c r="AE432" i="1"/>
  <c r="AD432" i="1"/>
  <c r="AC432" i="1"/>
  <c r="AB432" i="1"/>
  <c r="AK431" i="1"/>
  <c r="AJ431" i="1"/>
  <c r="AI431" i="1"/>
  <c r="AH431" i="1"/>
  <c r="AG431" i="1"/>
  <c r="AF431" i="1"/>
  <c r="AE431" i="1"/>
  <c r="AD431" i="1"/>
  <c r="AC431" i="1"/>
  <c r="AB431" i="1"/>
  <c r="AK430" i="1"/>
  <c r="AJ430" i="1"/>
  <c r="AI430" i="1"/>
  <c r="AH430" i="1"/>
  <c r="AG430" i="1"/>
  <c r="AF430" i="1"/>
  <c r="AE430" i="1"/>
  <c r="AD430" i="1"/>
  <c r="AC430" i="1"/>
  <c r="AB430" i="1"/>
  <c r="AK429" i="1"/>
  <c r="AJ429" i="1"/>
  <c r="AI429" i="1"/>
  <c r="AH429" i="1"/>
  <c r="AG429" i="1"/>
  <c r="AF429" i="1"/>
  <c r="AE429" i="1"/>
  <c r="AD429" i="1"/>
  <c r="AC429" i="1"/>
  <c r="AB429" i="1"/>
  <c r="AK428" i="1"/>
  <c r="AJ428" i="1"/>
  <c r="AI428" i="1"/>
  <c r="AH428" i="1"/>
  <c r="AG428" i="1"/>
  <c r="AF428" i="1"/>
  <c r="AE428" i="1"/>
  <c r="AD428" i="1"/>
  <c r="AC428" i="1"/>
  <c r="AB428" i="1"/>
  <c r="AK427" i="1"/>
  <c r="AJ427" i="1"/>
  <c r="AI427" i="1"/>
  <c r="AH427" i="1"/>
  <c r="AG427" i="1"/>
  <c r="AF427" i="1"/>
  <c r="AE427" i="1"/>
  <c r="AD427" i="1"/>
  <c r="AC427" i="1"/>
  <c r="AB427" i="1"/>
  <c r="AK426" i="1"/>
  <c r="AJ426" i="1"/>
  <c r="AI426" i="1"/>
  <c r="AH426" i="1"/>
  <c r="AG426" i="1"/>
  <c r="AF426" i="1"/>
  <c r="AE426" i="1"/>
  <c r="AD426" i="1"/>
  <c r="AC426" i="1"/>
  <c r="AB426" i="1"/>
  <c r="AK425" i="1"/>
  <c r="AJ425" i="1"/>
  <c r="AI425" i="1"/>
  <c r="AH425" i="1"/>
  <c r="AG425" i="1"/>
  <c r="AF425" i="1"/>
  <c r="AE425" i="1"/>
  <c r="AD425" i="1"/>
  <c r="AC425" i="1"/>
  <c r="AB425" i="1"/>
  <c r="AK424" i="1"/>
  <c r="AJ424" i="1"/>
  <c r="AI424" i="1"/>
  <c r="AH424" i="1"/>
  <c r="AG424" i="1"/>
  <c r="AF424" i="1"/>
  <c r="AE424" i="1"/>
  <c r="AD424" i="1"/>
  <c r="AC424" i="1"/>
  <c r="AB424" i="1"/>
  <c r="AK423" i="1"/>
  <c r="AJ423" i="1"/>
  <c r="AI423" i="1"/>
  <c r="AH423" i="1"/>
  <c r="AG423" i="1"/>
  <c r="AF423" i="1"/>
  <c r="AE423" i="1"/>
  <c r="AD423" i="1"/>
  <c r="AC423" i="1"/>
  <c r="AB423" i="1"/>
  <c r="AK422" i="1"/>
  <c r="AJ422" i="1"/>
  <c r="AI422" i="1"/>
  <c r="AH422" i="1"/>
  <c r="AG422" i="1"/>
  <c r="AF422" i="1"/>
  <c r="AE422" i="1"/>
  <c r="AD422" i="1"/>
  <c r="AC422" i="1"/>
  <c r="AB422" i="1"/>
  <c r="AK421" i="1"/>
  <c r="AJ421" i="1"/>
  <c r="AI421" i="1"/>
  <c r="AH421" i="1"/>
  <c r="AG421" i="1"/>
  <c r="AF421" i="1"/>
  <c r="AE421" i="1"/>
  <c r="AD421" i="1"/>
  <c r="AC421" i="1"/>
  <c r="AB421" i="1"/>
  <c r="AK420" i="1"/>
  <c r="AJ420" i="1"/>
  <c r="AI420" i="1"/>
  <c r="AH420" i="1"/>
  <c r="AG420" i="1"/>
  <c r="AF420" i="1"/>
  <c r="AE420" i="1"/>
  <c r="AD420" i="1"/>
  <c r="AC420" i="1"/>
  <c r="AB420" i="1"/>
  <c r="AK419" i="1"/>
  <c r="AJ419" i="1"/>
  <c r="AI419" i="1"/>
  <c r="AH419" i="1"/>
  <c r="AG419" i="1"/>
  <c r="AF419" i="1"/>
  <c r="AE419" i="1"/>
  <c r="AD419" i="1"/>
  <c r="AC419" i="1"/>
  <c r="AB419" i="1"/>
  <c r="AK418" i="1"/>
  <c r="AJ418" i="1"/>
  <c r="AI418" i="1"/>
  <c r="AH418" i="1"/>
  <c r="AG418" i="1"/>
  <c r="AF418" i="1"/>
  <c r="AE418" i="1"/>
  <c r="AD418" i="1"/>
  <c r="AC418" i="1"/>
  <c r="AB418" i="1"/>
  <c r="AK417" i="1"/>
  <c r="AJ417" i="1"/>
  <c r="AI417" i="1"/>
  <c r="AH417" i="1"/>
  <c r="AG417" i="1"/>
  <c r="AF417" i="1"/>
  <c r="AE417" i="1"/>
  <c r="AD417" i="1"/>
  <c r="AC417" i="1"/>
  <c r="AB417" i="1"/>
  <c r="AK416" i="1"/>
  <c r="AJ416" i="1"/>
  <c r="AI416" i="1"/>
  <c r="AH416" i="1"/>
  <c r="AG416" i="1"/>
  <c r="AF416" i="1"/>
  <c r="AE416" i="1"/>
  <c r="AD416" i="1"/>
  <c r="AC416" i="1"/>
  <c r="AB416" i="1"/>
  <c r="AK415" i="1"/>
  <c r="AJ415" i="1"/>
  <c r="AI415" i="1"/>
  <c r="AH415" i="1"/>
  <c r="AG415" i="1"/>
  <c r="AF415" i="1"/>
  <c r="AE415" i="1"/>
  <c r="AD415" i="1"/>
  <c r="AC415" i="1"/>
  <c r="AB415" i="1"/>
  <c r="AK414" i="1"/>
  <c r="AJ414" i="1"/>
  <c r="AI414" i="1"/>
  <c r="AH414" i="1"/>
  <c r="AG414" i="1"/>
  <c r="AF414" i="1"/>
  <c r="AE414" i="1"/>
  <c r="AD414" i="1"/>
  <c r="AC414" i="1"/>
  <c r="AB414" i="1"/>
  <c r="AK413" i="1"/>
  <c r="AJ413" i="1"/>
  <c r="AI413" i="1"/>
  <c r="AH413" i="1"/>
  <c r="AG413" i="1"/>
  <c r="AF413" i="1"/>
  <c r="AE413" i="1"/>
  <c r="AD413" i="1"/>
  <c r="AC413" i="1"/>
  <c r="AB413" i="1"/>
  <c r="AK412" i="1"/>
  <c r="AJ412" i="1"/>
  <c r="AI412" i="1"/>
  <c r="AH412" i="1"/>
  <c r="AG412" i="1"/>
  <c r="AF412" i="1"/>
  <c r="AE412" i="1"/>
  <c r="AD412" i="1"/>
  <c r="AC412" i="1"/>
  <c r="AB412" i="1"/>
  <c r="AK411" i="1"/>
  <c r="AJ411" i="1"/>
  <c r="AI411" i="1"/>
  <c r="AH411" i="1"/>
  <c r="AG411" i="1"/>
  <c r="AF411" i="1"/>
  <c r="AE411" i="1"/>
  <c r="AD411" i="1"/>
  <c r="AC411" i="1"/>
  <c r="AB411" i="1"/>
  <c r="AK410" i="1"/>
  <c r="AJ410" i="1"/>
  <c r="AI410" i="1"/>
  <c r="AH410" i="1"/>
  <c r="AG410" i="1"/>
  <c r="AF410" i="1"/>
  <c r="AE410" i="1"/>
  <c r="AD410" i="1"/>
  <c r="AC410" i="1"/>
  <c r="AB410" i="1"/>
  <c r="AK409" i="1"/>
  <c r="AJ409" i="1"/>
  <c r="AI409" i="1"/>
  <c r="AH409" i="1"/>
  <c r="AG409" i="1"/>
  <c r="AF409" i="1"/>
  <c r="AE409" i="1"/>
  <c r="AD409" i="1"/>
  <c r="AC409" i="1"/>
  <c r="AB409" i="1"/>
  <c r="AK408" i="1"/>
  <c r="AJ408" i="1"/>
  <c r="AI408" i="1"/>
  <c r="AH408" i="1"/>
  <c r="AG408" i="1"/>
  <c r="AF408" i="1"/>
  <c r="AE408" i="1"/>
  <c r="AD408" i="1"/>
  <c r="AC408" i="1"/>
  <c r="AB408" i="1"/>
  <c r="AK407" i="1"/>
  <c r="AJ407" i="1"/>
  <c r="AI407" i="1"/>
  <c r="AH407" i="1"/>
  <c r="AG407" i="1"/>
  <c r="AF407" i="1"/>
  <c r="AE407" i="1"/>
  <c r="AD407" i="1"/>
  <c r="AC407" i="1"/>
  <c r="AB407" i="1"/>
  <c r="AK406" i="1"/>
  <c r="AJ406" i="1"/>
  <c r="AI406" i="1"/>
  <c r="AH406" i="1"/>
  <c r="AG406" i="1"/>
  <c r="AF406" i="1"/>
  <c r="AE406" i="1"/>
  <c r="AD406" i="1"/>
  <c r="AC406" i="1"/>
  <c r="AB406" i="1"/>
  <c r="AK405" i="1"/>
  <c r="AJ405" i="1"/>
  <c r="AI405" i="1"/>
  <c r="AH405" i="1"/>
  <c r="AG405" i="1"/>
  <c r="AF405" i="1"/>
  <c r="AE405" i="1"/>
  <c r="AD405" i="1"/>
  <c r="AC405" i="1"/>
  <c r="AB405" i="1"/>
  <c r="AK404" i="1"/>
  <c r="AJ404" i="1"/>
  <c r="AI404" i="1"/>
  <c r="AH404" i="1"/>
  <c r="AG404" i="1"/>
  <c r="AF404" i="1"/>
  <c r="AE404" i="1"/>
  <c r="AD404" i="1"/>
  <c r="AC404" i="1"/>
  <c r="AB404" i="1"/>
  <c r="AK403" i="1"/>
  <c r="AJ403" i="1"/>
  <c r="AI403" i="1"/>
  <c r="AH403" i="1"/>
  <c r="AG403" i="1"/>
  <c r="AF403" i="1"/>
  <c r="AE403" i="1"/>
  <c r="AD403" i="1"/>
  <c r="AC403" i="1"/>
  <c r="AB403" i="1"/>
  <c r="AK402" i="1"/>
  <c r="AJ402" i="1"/>
  <c r="AI402" i="1"/>
  <c r="AH402" i="1"/>
  <c r="AG402" i="1"/>
  <c r="AF402" i="1"/>
  <c r="AE402" i="1"/>
  <c r="AD402" i="1"/>
  <c r="AC402" i="1"/>
  <c r="AB402" i="1"/>
  <c r="AK401" i="1"/>
  <c r="AJ401" i="1"/>
  <c r="AI401" i="1"/>
  <c r="AH401" i="1"/>
  <c r="AG401" i="1"/>
  <c r="AF401" i="1"/>
  <c r="AE401" i="1"/>
  <c r="AD401" i="1"/>
  <c r="AC401" i="1"/>
  <c r="AB401" i="1"/>
  <c r="AK400" i="1"/>
  <c r="AJ400" i="1"/>
  <c r="AI400" i="1"/>
  <c r="AH400" i="1"/>
  <c r="AG400" i="1"/>
  <c r="AF400" i="1"/>
  <c r="AE400" i="1"/>
  <c r="AD400" i="1"/>
  <c r="AC400" i="1"/>
  <c r="AB400" i="1"/>
  <c r="AK399" i="1"/>
  <c r="AJ399" i="1"/>
  <c r="AI399" i="1"/>
  <c r="AH399" i="1"/>
  <c r="AG399" i="1"/>
  <c r="AF399" i="1"/>
  <c r="AE399" i="1"/>
  <c r="AD399" i="1"/>
  <c r="AC399" i="1"/>
  <c r="AB399" i="1"/>
  <c r="AK398" i="1"/>
  <c r="AJ398" i="1"/>
  <c r="AI398" i="1"/>
  <c r="AH398" i="1"/>
  <c r="AG398" i="1"/>
  <c r="AF398" i="1"/>
  <c r="AE398" i="1"/>
  <c r="AD398" i="1"/>
  <c r="AC398" i="1"/>
  <c r="AB398" i="1"/>
  <c r="AK397" i="1"/>
  <c r="AJ397" i="1"/>
  <c r="AI397" i="1"/>
  <c r="AH397" i="1"/>
  <c r="AG397" i="1"/>
  <c r="AF397" i="1"/>
  <c r="AE397" i="1"/>
  <c r="AD397" i="1"/>
  <c r="AC397" i="1"/>
  <c r="AB397" i="1"/>
  <c r="AK396" i="1"/>
  <c r="AJ396" i="1"/>
  <c r="AI396" i="1"/>
  <c r="AH396" i="1"/>
  <c r="AG396" i="1"/>
  <c r="AF396" i="1"/>
  <c r="AE396" i="1"/>
  <c r="AD396" i="1"/>
  <c r="AC396" i="1"/>
  <c r="AB396" i="1"/>
  <c r="AK395" i="1"/>
  <c r="AJ395" i="1"/>
  <c r="AI395" i="1"/>
  <c r="AH395" i="1"/>
  <c r="AG395" i="1"/>
  <c r="AF395" i="1"/>
  <c r="AE395" i="1"/>
  <c r="AD395" i="1"/>
  <c r="AC395" i="1"/>
  <c r="AB395" i="1"/>
  <c r="AK394" i="1"/>
  <c r="AJ394" i="1"/>
  <c r="AI394" i="1"/>
  <c r="AH394" i="1"/>
  <c r="AG394" i="1"/>
  <c r="AF394" i="1"/>
  <c r="AE394" i="1"/>
  <c r="AD394" i="1"/>
  <c r="AC394" i="1"/>
  <c r="AB394" i="1"/>
  <c r="AK393" i="1"/>
  <c r="AJ393" i="1"/>
  <c r="AI393" i="1"/>
  <c r="AH393" i="1"/>
  <c r="AG393" i="1"/>
  <c r="AF393" i="1"/>
  <c r="AE393" i="1"/>
  <c r="AD393" i="1"/>
  <c r="AC393" i="1"/>
  <c r="AB393" i="1"/>
  <c r="AK392" i="1"/>
  <c r="AJ392" i="1"/>
  <c r="AI392" i="1"/>
  <c r="AH392" i="1"/>
  <c r="AG392" i="1"/>
  <c r="AF392" i="1"/>
  <c r="AE392" i="1"/>
  <c r="AD392" i="1"/>
  <c r="AC392" i="1"/>
  <c r="AB392" i="1"/>
  <c r="AK391" i="1"/>
  <c r="AJ391" i="1"/>
  <c r="AI391" i="1"/>
  <c r="AH391" i="1"/>
  <c r="AG391" i="1"/>
  <c r="AF391" i="1"/>
  <c r="AE391" i="1"/>
  <c r="AD391" i="1"/>
  <c r="AC391" i="1"/>
  <c r="AB391" i="1"/>
  <c r="AK390" i="1"/>
  <c r="AJ390" i="1"/>
  <c r="AI390" i="1"/>
  <c r="AH390" i="1"/>
  <c r="AG390" i="1"/>
  <c r="AF390" i="1"/>
  <c r="AE390" i="1"/>
  <c r="AD390" i="1"/>
  <c r="AC390" i="1"/>
  <c r="AB390" i="1"/>
  <c r="AK389" i="1"/>
  <c r="AJ389" i="1"/>
  <c r="AI389" i="1"/>
  <c r="AH389" i="1"/>
  <c r="AG389" i="1"/>
  <c r="AF389" i="1"/>
  <c r="AE389" i="1"/>
  <c r="AD389" i="1"/>
  <c r="AC389" i="1"/>
  <c r="AB389" i="1"/>
  <c r="AK388" i="1"/>
  <c r="AJ388" i="1"/>
  <c r="AI388" i="1"/>
  <c r="AH388" i="1"/>
  <c r="AG388" i="1"/>
  <c r="AF388" i="1"/>
  <c r="AE388" i="1"/>
  <c r="AD388" i="1"/>
  <c r="AC388" i="1"/>
  <c r="AB388" i="1"/>
  <c r="AK387" i="1"/>
  <c r="AJ387" i="1"/>
  <c r="AI387" i="1"/>
  <c r="AH387" i="1"/>
  <c r="AG387" i="1"/>
  <c r="AF387" i="1"/>
  <c r="AE387" i="1"/>
  <c r="AD387" i="1"/>
  <c r="AC387" i="1"/>
  <c r="AB387" i="1"/>
  <c r="AK386" i="1"/>
  <c r="AJ386" i="1"/>
  <c r="AI386" i="1"/>
  <c r="AH386" i="1"/>
  <c r="AG386" i="1"/>
  <c r="AF386" i="1"/>
  <c r="AE386" i="1"/>
  <c r="AD386" i="1"/>
  <c r="AC386" i="1"/>
  <c r="AB386" i="1"/>
  <c r="AK385" i="1"/>
  <c r="AJ385" i="1"/>
  <c r="AI385" i="1"/>
  <c r="AH385" i="1"/>
  <c r="AG385" i="1"/>
  <c r="AF385" i="1"/>
  <c r="AE385" i="1"/>
  <c r="AD385" i="1"/>
  <c r="AC385" i="1"/>
  <c r="AB385" i="1"/>
  <c r="AK384" i="1"/>
  <c r="AJ384" i="1"/>
  <c r="AI384" i="1"/>
  <c r="AH384" i="1"/>
  <c r="AG384" i="1"/>
  <c r="AF384" i="1"/>
  <c r="AE384" i="1"/>
  <c r="AD384" i="1"/>
  <c r="AC384" i="1"/>
  <c r="AB384" i="1"/>
  <c r="AK383" i="1"/>
  <c r="AJ383" i="1"/>
  <c r="AI383" i="1"/>
  <c r="AH383" i="1"/>
  <c r="AG383" i="1"/>
  <c r="AF383" i="1"/>
  <c r="AE383" i="1"/>
  <c r="AD383" i="1"/>
  <c r="AC383" i="1"/>
  <c r="AB383" i="1"/>
  <c r="AK382" i="1"/>
  <c r="AJ382" i="1"/>
  <c r="AI382" i="1"/>
  <c r="AH382" i="1"/>
  <c r="AG382" i="1"/>
  <c r="AF382" i="1"/>
  <c r="AE382" i="1"/>
  <c r="AD382" i="1"/>
  <c r="AC382" i="1"/>
  <c r="AB382" i="1"/>
  <c r="AK381" i="1"/>
  <c r="AJ381" i="1"/>
  <c r="AI381" i="1"/>
  <c r="AH381" i="1"/>
  <c r="AG381" i="1"/>
  <c r="AF381" i="1"/>
  <c r="AE381" i="1"/>
  <c r="AD381" i="1"/>
  <c r="AC381" i="1"/>
  <c r="AB381" i="1"/>
  <c r="AK380" i="1"/>
  <c r="AJ380" i="1"/>
  <c r="AI380" i="1"/>
  <c r="AH380" i="1"/>
  <c r="AG380" i="1"/>
  <c r="AF380" i="1"/>
  <c r="AE380" i="1"/>
  <c r="AD380" i="1"/>
  <c r="AC380" i="1"/>
  <c r="AB380" i="1"/>
  <c r="AK379" i="1"/>
  <c r="AJ379" i="1"/>
  <c r="AI379" i="1"/>
  <c r="AH379" i="1"/>
  <c r="AG379" i="1"/>
  <c r="AF379" i="1"/>
  <c r="AE379" i="1"/>
  <c r="AD379" i="1"/>
  <c r="AC379" i="1"/>
  <c r="AB379" i="1"/>
  <c r="AK378" i="1"/>
  <c r="AJ378" i="1"/>
  <c r="AI378" i="1"/>
  <c r="AH378" i="1"/>
  <c r="AG378" i="1"/>
  <c r="AF378" i="1"/>
  <c r="AE378" i="1"/>
  <c r="AD378" i="1"/>
  <c r="AC378" i="1"/>
  <c r="AB378" i="1"/>
  <c r="AK377" i="1"/>
  <c r="AJ377" i="1"/>
  <c r="AI377" i="1"/>
  <c r="AH377" i="1"/>
  <c r="AG377" i="1"/>
  <c r="AF377" i="1"/>
  <c r="AE377" i="1"/>
  <c r="AD377" i="1"/>
  <c r="AC377" i="1"/>
  <c r="AB377" i="1"/>
  <c r="AK376" i="1"/>
  <c r="AJ376" i="1"/>
  <c r="AI376" i="1"/>
  <c r="AH376" i="1"/>
  <c r="AG376" i="1"/>
  <c r="AF376" i="1"/>
  <c r="AE376" i="1"/>
  <c r="AD376" i="1"/>
  <c r="AC376" i="1"/>
  <c r="AB376" i="1"/>
  <c r="AK375" i="1"/>
  <c r="AJ375" i="1"/>
  <c r="AI375" i="1"/>
  <c r="AH375" i="1"/>
  <c r="AG375" i="1"/>
  <c r="AF375" i="1"/>
  <c r="AE375" i="1"/>
  <c r="AD375" i="1"/>
  <c r="AC375" i="1"/>
  <c r="AB375" i="1"/>
  <c r="AK374" i="1"/>
  <c r="AJ374" i="1"/>
  <c r="AI374" i="1"/>
  <c r="AH374" i="1"/>
  <c r="AG374" i="1"/>
  <c r="AF374" i="1"/>
  <c r="AE374" i="1"/>
  <c r="AD374" i="1"/>
  <c r="AC374" i="1"/>
  <c r="AB374" i="1"/>
  <c r="AK373" i="1"/>
  <c r="AJ373" i="1"/>
  <c r="AI373" i="1"/>
  <c r="AH373" i="1"/>
  <c r="AG373" i="1"/>
  <c r="AF373" i="1"/>
  <c r="AE373" i="1"/>
  <c r="AD373" i="1"/>
  <c r="AC373" i="1"/>
  <c r="AB373" i="1"/>
  <c r="AK372" i="1"/>
  <c r="AJ372" i="1"/>
  <c r="AI372" i="1"/>
  <c r="AH372" i="1"/>
  <c r="AG372" i="1"/>
  <c r="AF372" i="1"/>
  <c r="AE372" i="1"/>
  <c r="AD372" i="1"/>
  <c r="AC372" i="1"/>
  <c r="AB372" i="1"/>
  <c r="AK371" i="1"/>
  <c r="AJ371" i="1"/>
  <c r="AI371" i="1"/>
  <c r="AH371" i="1"/>
  <c r="AG371" i="1"/>
  <c r="AF371" i="1"/>
  <c r="AE371" i="1"/>
  <c r="AD371" i="1"/>
  <c r="AC371" i="1"/>
  <c r="AB371" i="1"/>
  <c r="AK370" i="1"/>
  <c r="AJ370" i="1"/>
  <c r="AI370" i="1"/>
  <c r="AH370" i="1"/>
  <c r="AG370" i="1"/>
  <c r="AF370" i="1"/>
  <c r="AE370" i="1"/>
  <c r="AD370" i="1"/>
  <c r="AC370" i="1"/>
  <c r="AB370" i="1"/>
  <c r="AK369" i="1"/>
  <c r="AJ369" i="1"/>
  <c r="AI369" i="1"/>
  <c r="AH369" i="1"/>
  <c r="AG369" i="1"/>
  <c r="AF369" i="1"/>
  <c r="AE369" i="1"/>
  <c r="AD369" i="1"/>
  <c r="AC369" i="1"/>
  <c r="AB369" i="1"/>
  <c r="AK368" i="1"/>
  <c r="AJ368" i="1"/>
  <c r="AI368" i="1"/>
  <c r="AH368" i="1"/>
  <c r="AG368" i="1"/>
  <c r="AF368" i="1"/>
  <c r="AE368" i="1"/>
  <c r="AD368" i="1"/>
  <c r="AC368" i="1"/>
  <c r="AB368" i="1"/>
  <c r="AK367" i="1"/>
  <c r="AJ367" i="1"/>
  <c r="AI367" i="1"/>
  <c r="AH367" i="1"/>
  <c r="AG367" i="1"/>
  <c r="AF367" i="1"/>
  <c r="AE367" i="1"/>
  <c r="AD367" i="1"/>
  <c r="AC367" i="1"/>
  <c r="AB367" i="1"/>
  <c r="AK366" i="1"/>
  <c r="AJ366" i="1"/>
  <c r="AI366" i="1"/>
  <c r="AH366" i="1"/>
  <c r="AG366" i="1"/>
  <c r="AF366" i="1"/>
  <c r="AE366" i="1"/>
  <c r="AD366" i="1"/>
  <c r="AC366" i="1"/>
  <c r="AB366" i="1"/>
  <c r="AK365" i="1"/>
  <c r="AJ365" i="1"/>
  <c r="AI365" i="1"/>
  <c r="AH365" i="1"/>
  <c r="AG365" i="1"/>
  <c r="AF365" i="1"/>
  <c r="AE365" i="1"/>
  <c r="AD365" i="1"/>
  <c r="AC365" i="1"/>
  <c r="AB365" i="1"/>
  <c r="AK364" i="1"/>
  <c r="AJ364" i="1"/>
  <c r="AI364" i="1"/>
  <c r="AH364" i="1"/>
  <c r="AG364" i="1"/>
  <c r="AF364" i="1"/>
  <c r="AE364" i="1"/>
  <c r="AD364" i="1"/>
  <c r="AC364" i="1"/>
  <c r="AB364" i="1"/>
  <c r="AK363" i="1"/>
  <c r="AJ363" i="1"/>
  <c r="AI363" i="1"/>
  <c r="AH363" i="1"/>
  <c r="AG363" i="1"/>
  <c r="AF363" i="1"/>
  <c r="AE363" i="1"/>
  <c r="AD363" i="1"/>
  <c r="AC363" i="1"/>
  <c r="AB363" i="1"/>
  <c r="AK362" i="1"/>
  <c r="AJ362" i="1"/>
  <c r="AI362" i="1"/>
  <c r="AH362" i="1"/>
  <c r="AG362" i="1"/>
  <c r="AF362" i="1"/>
  <c r="AE362" i="1"/>
  <c r="AD362" i="1"/>
  <c r="AC362" i="1"/>
  <c r="AB362" i="1"/>
  <c r="AK361" i="1"/>
  <c r="AJ361" i="1"/>
  <c r="AI361" i="1"/>
  <c r="AH361" i="1"/>
  <c r="AG361" i="1"/>
  <c r="AF361" i="1"/>
  <c r="AE361" i="1"/>
  <c r="AD361" i="1"/>
  <c r="AC361" i="1"/>
  <c r="AB361" i="1"/>
  <c r="AK360" i="1"/>
  <c r="AJ360" i="1"/>
  <c r="AI360" i="1"/>
  <c r="AH360" i="1"/>
  <c r="AG360" i="1"/>
  <c r="AF360" i="1"/>
  <c r="AE360" i="1"/>
  <c r="AD360" i="1"/>
  <c r="AC360" i="1"/>
  <c r="AB360" i="1"/>
  <c r="AK359" i="1"/>
  <c r="AJ359" i="1"/>
  <c r="AI359" i="1"/>
  <c r="AH359" i="1"/>
  <c r="AG359" i="1"/>
  <c r="AF359" i="1"/>
  <c r="AE359" i="1"/>
  <c r="AD359" i="1"/>
  <c r="AC359" i="1"/>
  <c r="AB359" i="1"/>
  <c r="AK358" i="1"/>
  <c r="AJ358" i="1"/>
  <c r="AI358" i="1"/>
  <c r="AH358" i="1"/>
  <c r="AG358" i="1"/>
  <c r="AF358" i="1"/>
  <c r="AE358" i="1"/>
  <c r="AD358" i="1"/>
  <c r="AC358" i="1"/>
  <c r="AB358" i="1"/>
  <c r="AK357" i="1"/>
  <c r="AJ357" i="1"/>
  <c r="AI357" i="1"/>
  <c r="AH357" i="1"/>
  <c r="AG357" i="1"/>
  <c r="AF357" i="1"/>
  <c r="AE357" i="1"/>
  <c r="AD357" i="1"/>
  <c r="AC357" i="1"/>
  <c r="AB357" i="1"/>
  <c r="AK356" i="1"/>
  <c r="AJ356" i="1"/>
  <c r="AI356" i="1"/>
  <c r="AH356" i="1"/>
  <c r="AG356" i="1"/>
  <c r="AF356" i="1"/>
  <c r="AE356" i="1"/>
  <c r="AD356" i="1"/>
  <c r="AC356" i="1"/>
  <c r="AB356" i="1"/>
  <c r="AK355" i="1"/>
  <c r="AJ355" i="1"/>
  <c r="AI355" i="1"/>
  <c r="AH355" i="1"/>
  <c r="AG355" i="1"/>
  <c r="AF355" i="1"/>
  <c r="AE355" i="1"/>
  <c r="AD355" i="1"/>
  <c r="AC355" i="1"/>
  <c r="AB355" i="1"/>
  <c r="AK354" i="1"/>
  <c r="AJ354" i="1"/>
  <c r="AI354" i="1"/>
  <c r="AH354" i="1"/>
  <c r="AG354" i="1"/>
  <c r="AF354" i="1"/>
  <c r="AE354" i="1"/>
  <c r="AD354" i="1"/>
  <c r="AC354" i="1"/>
  <c r="AB354" i="1"/>
  <c r="AK353" i="1"/>
  <c r="AJ353" i="1"/>
  <c r="AI353" i="1"/>
  <c r="AH353" i="1"/>
  <c r="AG353" i="1"/>
  <c r="AF353" i="1"/>
  <c r="AE353" i="1"/>
  <c r="AD353" i="1"/>
  <c r="AC353" i="1"/>
  <c r="AB353" i="1"/>
  <c r="AK352" i="1"/>
  <c r="AJ352" i="1"/>
  <c r="AI352" i="1"/>
  <c r="AH352" i="1"/>
  <c r="AG352" i="1"/>
  <c r="AF352" i="1"/>
  <c r="AE352" i="1"/>
  <c r="AD352" i="1"/>
  <c r="AC352" i="1"/>
  <c r="AB352" i="1"/>
  <c r="AK351" i="1"/>
  <c r="AJ351" i="1"/>
  <c r="AI351" i="1"/>
  <c r="AH351" i="1"/>
  <c r="AG351" i="1"/>
  <c r="AF351" i="1"/>
  <c r="AE351" i="1"/>
  <c r="AD351" i="1"/>
  <c r="AC351" i="1"/>
  <c r="AB351" i="1"/>
  <c r="AK350" i="1"/>
  <c r="AJ350" i="1"/>
  <c r="AI350" i="1"/>
  <c r="AH350" i="1"/>
  <c r="AG350" i="1"/>
  <c r="AF350" i="1"/>
  <c r="AE350" i="1"/>
  <c r="AD350" i="1"/>
  <c r="AC350" i="1"/>
  <c r="AB350" i="1"/>
  <c r="AK349" i="1"/>
  <c r="AJ349" i="1"/>
  <c r="AI349" i="1"/>
  <c r="AH349" i="1"/>
  <c r="AG349" i="1"/>
  <c r="AF349" i="1"/>
  <c r="AE349" i="1"/>
  <c r="AD349" i="1"/>
  <c r="AC349" i="1"/>
  <c r="AB349" i="1"/>
  <c r="AK348" i="1"/>
  <c r="AJ348" i="1"/>
  <c r="AI348" i="1"/>
  <c r="AH348" i="1"/>
  <c r="AG348" i="1"/>
  <c r="AF348" i="1"/>
  <c r="AE348" i="1"/>
  <c r="AD348" i="1"/>
  <c r="AC348" i="1"/>
  <c r="AB348" i="1"/>
  <c r="AK347" i="1"/>
  <c r="AJ347" i="1"/>
  <c r="AI347" i="1"/>
  <c r="AH347" i="1"/>
  <c r="AG347" i="1"/>
  <c r="AF347" i="1"/>
  <c r="AE347" i="1"/>
  <c r="AD347" i="1"/>
  <c r="AC347" i="1"/>
  <c r="AB347" i="1"/>
  <c r="AK346" i="1"/>
  <c r="AJ346" i="1"/>
  <c r="AI346" i="1"/>
  <c r="AH346" i="1"/>
  <c r="AG346" i="1"/>
  <c r="AF346" i="1"/>
  <c r="AE346" i="1"/>
  <c r="AD346" i="1"/>
  <c r="AC346" i="1"/>
  <c r="AB346" i="1"/>
  <c r="AK345" i="1"/>
  <c r="AJ345" i="1"/>
  <c r="AI345" i="1"/>
  <c r="AH345" i="1"/>
  <c r="AG345" i="1"/>
  <c r="AF345" i="1"/>
  <c r="AE345" i="1"/>
  <c r="AD345" i="1"/>
  <c r="AC345" i="1"/>
  <c r="AB345" i="1"/>
  <c r="AK344" i="1"/>
  <c r="AJ344" i="1"/>
  <c r="AI344" i="1"/>
  <c r="AH344" i="1"/>
  <c r="AG344" i="1"/>
  <c r="AF344" i="1"/>
  <c r="AE344" i="1"/>
  <c r="AD344" i="1"/>
  <c r="AC344" i="1"/>
  <c r="AB344" i="1"/>
  <c r="AK343" i="1"/>
  <c r="AJ343" i="1"/>
  <c r="AI343" i="1"/>
  <c r="AH343" i="1"/>
  <c r="AG343" i="1"/>
  <c r="AF343" i="1"/>
  <c r="AE343" i="1"/>
  <c r="AD343" i="1"/>
  <c r="AC343" i="1"/>
  <c r="AB343" i="1"/>
  <c r="AK342" i="1"/>
  <c r="AJ342" i="1"/>
  <c r="AI342" i="1"/>
  <c r="AH342" i="1"/>
  <c r="AG342" i="1"/>
  <c r="AF342" i="1"/>
  <c r="AE342" i="1"/>
  <c r="AD342" i="1"/>
  <c r="AC342" i="1"/>
  <c r="AB342" i="1"/>
  <c r="AK341" i="1"/>
  <c r="AJ341" i="1"/>
  <c r="AI341" i="1"/>
  <c r="AH341" i="1"/>
  <c r="AG341" i="1"/>
  <c r="AF341" i="1"/>
  <c r="AE341" i="1"/>
  <c r="AD341" i="1"/>
  <c r="AC341" i="1"/>
  <c r="AB341" i="1"/>
  <c r="AK340" i="1"/>
  <c r="AJ340" i="1"/>
  <c r="AI340" i="1"/>
  <c r="AH340" i="1"/>
  <c r="AG340" i="1"/>
  <c r="AF340" i="1"/>
  <c r="AE340" i="1"/>
  <c r="AD340" i="1"/>
  <c r="AC340" i="1"/>
  <c r="AB340" i="1"/>
  <c r="AK339" i="1"/>
  <c r="AJ339" i="1"/>
  <c r="AI339" i="1"/>
  <c r="AH339" i="1"/>
  <c r="AG339" i="1"/>
  <c r="AF339" i="1"/>
  <c r="AE339" i="1"/>
  <c r="AD339" i="1"/>
  <c r="AC339" i="1"/>
  <c r="AB339" i="1"/>
  <c r="AK338" i="1"/>
  <c r="AJ338" i="1"/>
  <c r="AI338" i="1"/>
  <c r="AH338" i="1"/>
  <c r="AG338" i="1"/>
  <c r="AF338" i="1"/>
  <c r="AE338" i="1"/>
  <c r="AD338" i="1"/>
  <c r="AC338" i="1"/>
  <c r="AB338" i="1"/>
  <c r="AK337" i="1"/>
  <c r="AJ337" i="1"/>
  <c r="AI337" i="1"/>
  <c r="AH337" i="1"/>
  <c r="AG337" i="1"/>
  <c r="AF337" i="1"/>
  <c r="AE337" i="1"/>
  <c r="AD337" i="1"/>
  <c r="AC337" i="1"/>
  <c r="AB337" i="1"/>
  <c r="AK336" i="1"/>
  <c r="AJ336" i="1"/>
  <c r="AI336" i="1"/>
  <c r="AH336" i="1"/>
  <c r="AG336" i="1"/>
  <c r="AF336" i="1"/>
  <c r="AE336" i="1"/>
  <c r="AD336" i="1"/>
  <c r="AC336" i="1"/>
  <c r="AB336" i="1"/>
  <c r="AK335" i="1"/>
  <c r="AJ335" i="1"/>
  <c r="AI335" i="1"/>
  <c r="AH335" i="1"/>
  <c r="AG335" i="1"/>
  <c r="AF335" i="1"/>
  <c r="AE335" i="1"/>
  <c r="AD335" i="1"/>
  <c r="AC335" i="1"/>
  <c r="AB335" i="1"/>
  <c r="AK334" i="1"/>
  <c r="AJ334" i="1"/>
  <c r="AI334" i="1"/>
  <c r="AH334" i="1"/>
  <c r="AG334" i="1"/>
  <c r="AF334" i="1"/>
  <c r="AE334" i="1"/>
  <c r="AD334" i="1"/>
  <c r="AC334" i="1"/>
  <c r="AB334" i="1"/>
  <c r="AK333" i="1"/>
  <c r="AJ333" i="1"/>
  <c r="AI333" i="1"/>
  <c r="AH333" i="1"/>
  <c r="AG333" i="1"/>
  <c r="AF333" i="1"/>
  <c r="AE333" i="1"/>
  <c r="AD333" i="1"/>
  <c r="AC333" i="1"/>
  <c r="AB333" i="1"/>
  <c r="AK332" i="1"/>
  <c r="AJ332" i="1"/>
  <c r="AI332" i="1"/>
  <c r="AH332" i="1"/>
  <c r="AG332" i="1"/>
  <c r="AF332" i="1"/>
  <c r="AE332" i="1"/>
  <c r="AD332" i="1"/>
  <c r="AC332" i="1"/>
  <c r="AB332" i="1"/>
  <c r="AK331" i="1"/>
  <c r="AJ331" i="1"/>
  <c r="AI331" i="1"/>
  <c r="AH331" i="1"/>
  <c r="AG331" i="1"/>
  <c r="AF331" i="1"/>
  <c r="AE331" i="1"/>
  <c r="AD331" i="1"/>
  <c r="AC331" i="1"/>
  <c r="AB331" i="1"/>
  <c r="AK330" i="1"/>
  <c r="AJ330" i="1"/>
  <c r="AI330" i="1"/>
  <c r="AH330" i="1"/>
  <c r="AG330" i="1"/>
  <c r="AF330" i="1"/>
  <c r="AE330" i="1"/>
  <c r="AD330" i="1"/>
  <c r="AC330" i="1"/>
  <c r="AB330" i="1"/>
  <c r="AK329" i="1"/>
  <c r="AJ329" i="1"/>
  <c r="AI329" i="1"/>
  <c r="AH329" i="1"/>
  <c r="AG329" i="1"/>
  <c r="AF329" i="1"/>
  <c r="AE329" i="1"/>
  <c r="AD329" i="1"/>
  <c r="AC329" i="1"/>
  <c r="AB329" i="1"/>
  <c r="AK328" i="1"/>
  <c r="AJ328" i="1"/>
  <c r="AI328" i="1"/>
  <c r="AH328" i="1"/>
  <c r="AG328" i="1"/>
  <c r="AF328" i="1"/>
  <c r="AE328" i="1"/>
  <c r="AD328" i="1"/>
  <c r="AC328" i="1"/>
  <c r="AB328" i="1"/>
  <c r="AK327" i="1"/>
  <c r="AJ327" i="1"/>
  <c r="AI327" i="1"/>
  <c r="AH327" i="1"/>
  <c r="AG327" i="1"/>
  <c r="AF327" i="1"/>
  <c r="AE327" i="1"/>
  <c r="AD327" i="1"/>
  <c r="AC327" i="1"/>
  <c r="AB327" i="1"/>
  <c r="AK326" i="1"/>
  <c r="AJ326" i="1"/>
  <c r="AI326" i="1"/>
  <c r="AH326" i="1"/>
  <c r="AG326" i="1"/>
  <c r="AF326" i="1"/>
  <c r="AE326" i="1"/>
  <c r="AD326" i="1"/>
  <c r="AC326" i="1"/>
  <c r="AB326" i="1"/>
  <c r="AK325" i="1"/>
  <c r="AJ325" i="1"/>
  <c r="AI325" i="1"/>
  <c r="AH325" i="1"/>
  <c r="AG325" i="1"/>
  <c r="AF325" i="1"/>
  <c r="AE325" i="1"/>
  <c r="AD325" i="1"/>
  <c r="AC325" i="1"/>
  <c r="AB325" i="1"/>
  <c r="AK324" i="1"/>
  <c r="AJ324" i="1"/>
  <c r="AI324" i="1"/>
  <c r="AH324" i="1"/>
  <c r="AG324" i="1"/>
  <c r="AF324" i="1"/>
  <c r="AE324" i="1"/>
  <c r="AD324" i="1"/>
  <c r="AC324" i="1"/>
  <c r="AB324" i="1"/>
  <c r="AK323" i="1"/>
  <c r="AJ323" i="1"/>
  <c r="AI323" i="1"/>
  <c r="AH323" i="1"/>
  <c r="AG323" i="1"/>
  <c r="AF323" i="1"/>
  <c r="AE323" i="1"/>
  <c r="AD323" i="1"/>
  <c r="AC323" i="1"/>
  <c r="AB323" i="1"/>
  <c r="AK322" i="1"/>
  <c r="AJ322" i="1"/>
  <c r="AI322" i="1"/>
  <c r="AH322" i="1"/>
  <c r="AG322" i="1"/>
  <c r="AF322" i="1"/>
  <c r="AE322" i="1"/>
  <c r="AD322" i="1"/>
  <c r="AC322" i="1"/>
  <c r="AB322" i="1"/>
  <c r="AK321" i="1"/>
  <c r="AJ321" i="1"/>
  <c r="AI321" i="1"/>
  <c r="AH321" i="1"/>
  <c r="AG321" i="1"/>
  <c r="AF321" i="1"/>
  <c r="AE321" i="1"/>
  <c r="AD321" i="1"/>
  <c r="AC321" i="1"/>
  <c r="AB321" i="1"/>
  <c r="AK320" i="1"/>
  <c r="AJ320" i="1"/>
  <c r="AI320" i="1"/>
  <c r="AH320" i="1"/>
  <c r="AG320" i="1"/>
  <c r="AF320" i="1"/>
  <c r="AE320" i="1"/>
  <c r="AD320" i="1"/>
  <c r="AC320" i="1"/>
  <c r="AB320" i="1"/>
  <c r="AK319" i="1"/>
  <c r="AJ319" i="1"/>
  <c r="AI319" i="1"/>
  <c r="AH319" i="1"/>
  <c r="AG319" i="1"/>
  <c r="AF319" i="1"/>
  <c r="AE319" i="1"/>
  <c r="AD319" i="1"/>
  <c r="AC319" i="1"/>
  <c r="AB319" i="1"/>
  <c r="AK318" i="1"/>
  <c r="AJ318" i="1"/>
  <c r="AI318" i="1"/>
  <c r="AH318" i="1"/>
  <c r="AG318" i="1"/>
  <c r="AF318" i="1"/>
  <c r="AE318" i="1"/>
  <c r="AD318" i="1"/>
  <c r="AC318" i="1"/>
  <c r="AB318" i="1"/>
  <c r="AK317" i="1"/>
  <c r="AJ317" i="1"/>
  <c r="AI317" i="1"/>
  <c r="AH317" i="1"/>
  <c r="AG317" i="1"/>
  <c r="AF317" i="1"/>
  <c r="AE317" i="1"/>
  <c r="AD317" i="1"/>
  <c r="AC317" i="1"/>
  <c r="AB317" i="1"/>
  <c r="AK316" i="1"/>
  <c r="AJ316" i="1"/>
  <c r="AI316" i="1"/>
  <c r="AH316" i="1"/>
  <c r="AG316" i="1"/>
  <c r="AF316" i="1"/>
  <c r="AE316" i="1"/>
  <c r="AD316" i="1"/>
  <c r="AC316" i="1"/>
  <c r="AB316" i="1"/>
  <c r="AK315" i="1"/>
  <c r="AJ315" i="1"/>
  <c r="AI315" i="1"/>
  <c r="AH315" i="1"/>
  <c r="AG315" i="1"/>
  <c r="AF315" i="1"/>
  <c r="AE315" i="1"/>
  <c r="AD315" i="1"/>
  <c r="AC315" i="1"/>
  <c r="AB315" i="1"/>
  <c r="AK314" i="1"/>
  <c r="AJ314" i="1"/>
  <c r="AI314" i="1"/>
  <c r="AH314" i="1"/>
  <c r="AG314" i="1"/>
  <c r="AF314" i="1"/>
  <c r="AE314" i="1"/>
  <c r="AD314" i="1"/>
  <c r="AC314" i="1"/>
  <c r="AB314" i="1"/>
  <c r="AK313" i="1"/>
  <c r="AJ313" i="1"/>
  <c r="AI313" i="1"/>
  <c r="AH313" i="1"/>
  <c r="AG313" i="1"/>
  <c r="AF313" i="1"/>
  <c r="AE313" i="1"/>
  <c r="AD313" i="1"/>
  <c r="AC313" i="1"/>
  <c r="AB313" i="1"/>
  <c r="AK312" i="1"/>
  <c r="AJ312" i="1"/>
  <c r="AI312" i="1"/>
  <c r="AH312" i="1"/>
  <c r="AG312" i="1"/>
  <c r="AF312" i="1"/>
  <c r="AE312" i="1"/>
  <c r="AD312" i="1"/>
  <c r="AC312" i="1"/>
  <c r="AB312" i="1"/>
  <c r="AK311" i="1"/>
  <c r="AJ311" i="1"/>
  <c r="AI311" i="1"/>
  <c r="AH311" i="1"/>
  <c r="AG311" i="1"/>
  <c r="AF311" i="1"/>
  <c r="AE311" i="1"/>
  <c r="AD311" i="1"/>
  <c r="AC311" i="1"/>
  <c r="AB311" i="1"/>
  <c r="AK310" i="1"/>
  <c r="AJ310" i="1"/>
  <c r="AI310" i="1"/>
  <c r="AH310" i="1"/>
  <c r="AG310" i="1"/>
  <c r="AF310" i="1"/>
  <c r="AE310" i="1"/>
  <c r="AD310" i="1"/>
  <c r="AC310" i="1"/>
  <c r="AB310" i="1"/>
  <c r="AK309" i="1"/>
  <c r="AJ309" i="1"/>
  <c r="AI309" i="1"/>
  <c r="AH309" i="1"/>
  <c r="AG309" i="1"/>
  <c r="AF309" i="1"/>
  <c r="AE309" i="1"/>
  <c r="AD309" i="1"/>
  <c r="AC309" i="1"/>
  <c r="AB309" i="1"/>
  <c r="AK308" i="1"/>
  <c r="AJ308" i="1"/>
  <c r="AI308" i="1"/>
  <c r="AH308" i="1"/>
  <c r="AG308" i="1"/>
  <c r="AF308" i="1"/>
  <c r="AE308" i="1"/>
  <c r="AD308" i="1"/>
  <c r="AC308" i="1"/>
  <c r="AB308" i="1"/>
  <c r="AK307" i="1"/>
  <c r="AJ307" i="1"/>
  <c r="AI307" i="1"/>
  <c r="AH307" i="1"/>
  <c r="AG307" i="1"/>
  <c r="AF307" i="1"/>
  <c r="AE307" i="1"/>
  <c r="AD307" i="1"/>
  <c r="AC307" i="1"/>
  <c r="AB307" i="1"/>
  <c r="AK306" i="1"/>
  <c r="AJ306" i="1"/>
  <c r="AI306" i="1"/>
  <c r="AH306" i="1"/>
  <c r="AG306" i="1"/>
  <c r="AF306" i="1"/>
  <c r="AE306" i="1"/>
  <c r="AD306" i="1"/>
  <c r="AC306" i="1"/>
  <c r="AB306" i="1"/>
  <c r="AK305" i="1"/>
  <c r="AJ305" i="1"/>
  <c r="AI305" i="1"/>
  <c r="AH305" i="1"/>
  <c r="AG305" i="1"/>
  <c r="AF305" i="1"/>
  <c r="AE305" i="1"/>
  <c r="AD305" i="1"/>
  <c r="AC305" i="1"/>
  <c r="AB305" i="1"/>
  <c r="AK304" i="1"/>
  <c r="AJ304" i="1"/>
  <c r="AI304" i="1"/>
  <c r="AH304" i="1"/>
  <c r="AG304" i="1"/>
  <c r="AF304" i="1"/>
  <c r="AE304" i="1"/>
  <c r="AD304" i="1"/>
  <c r="AC304" i="1"/>
  <c r="AB304" i="1"/>
  <c r="AK303" i="1"/>
  <c r="AJ303" i="1"/>
  <c r="AI303" i="1"/>
  <c r="AH303" i="1"/>
  <c r="AG303" i="1"/>
  <c r="AF303" i="1"/>
  <c r="AE303" i="1"/>
  <c r="AD303" i="1"/>
  <c r="AC303" i="1"/>
  <c r="AB303" i="1"/>
  <c r="AK302" i="1"/>
  <c r="AJ302" i="1"/>
  <c r="AI302" i="1"/>
  <c r="AH302" i="1"/>
  <c r="AG302" i="1"/>
  <c r="AF302" i="1"/>
  <c r="AE302" i="1"/>
  <c r="AD302" i="1"/>
  <c r="AC302" i="1"/>
  <c r="AB302" i="1"/>
  <c r="AK301" i="1"/>
  <c r="AJ301" i="1"/>
  <c r="AI301" i="1"/>
  <c r="AH301" i="1"/>
  <c r="AG301" i="1"/>
  <c r="AF301" i="1"/>
  <c r="AE301" i="1"/>
  <c r="AD301" i="1"/>
  <c r="AC301" i="1"/>
  <c r="AB301" i="1"/>
  <c r="AK300" i="1"/>
  <c r="AJ300" i="1"/>
  <c r="AI300" i="1"/>
  <c r="AH300" i="1"/>
  <c r="AG300" i="1"/>
  <c r="AF300" i="1"/>
  <c r="AE300" i="1"/>
  <c r="AD300" i="1"/>
  <c r="AC300" i="1"/>
  <c r="AB300" i="1"/>
  <c r="AK299" i="1"/>
  <c r="AJ299" i="1"/>
  <c r="AI299" i="1"/>
  <c r="AH299" i="1"/>
  <c r="AG299" i="1"/>
  <c r="AF299" i="1"/>
  <c r="AE299" i="1"/>
  <c r="AD299" i="1"/>
  <c r="AC299" i="1"/>
  <c r="AB299" i="1"/>
  <c r="AK298" i="1"/>
  <c r="AJ298" i="1"/>
  <c r="AI298" i="1"/>
  <c r="AH298" i="1"/>
  <c r="AG298" i="1"/>
  <c r="AF298" i="1"/>
  <c r="AE298" i="1"/>
  <c r="AD298" i="1"/>
  <c r="AC298" i="1"/>
  <c r="AB298" i="1"/>
  <c r="AK297" i="1"/>
  <c r="AJ297" i="1"/>
  <c r="AI297" i="1"/>
  <c r="AH297" i="1"/>
  <c r="AG297" i="1"/>
  <c r="AF297" i="1"/>
  <c r="AE297" i="1"/>
  <c r="AD297" i="1"/>
  <c r="AC297" i="1"/>
  <c r="AB297" i="1"/>
  <c r="AK296" i="1"/>
  <c r="AJ296" i="1"/>
  <c r="AI296" i="1"/>
  <c r="AH296" i="1"/>
  <c r="AG296" i="1"/>
  <c r="AF296" i="1"/>
  <c r="AE296" i="1"/>
  <c r="AD296" i="1"/>
  <c r="AC296" i="1"/>
  <c r="AB296" i="1"/>
  <c r="AK295" i="1"/>
  <c r="AJ295" i="1"/>
  <c r="AI295" i="1"/>
  <c r="AH295" i="1"/>
  <c r="AG295" i="1"/>
  <c r="AF295" i="1"/>
  <c r="AE295" i="1"/>
  <c r="AD295" i="1"/>
  <c r="AC295" i="1"/>
  <c r="AB295" i="1"/>
  <c r="AK294" i="1"/>
  <c r="AJ294" i="1"/>
  <c r="AI294" i="1"/>
  <c r="AH294" i="1"/>
  <c r="AG294" i="1"/>
  <c r="AF294" i="1"/>
  <c r="AE294" i="1"/>
  <c r="AD294" i="1"/>
  <c r="AC294" i="1"/>
  <c r="AB294" i="1"/>
  <c r="AK293" i="1"/>
  <c r="AJ293" i="1"/>
  <c r="AI293" i="1"/>
  <c r="AH293" i="1"/>
  <c r="AG293" i="1"/>
  <c r="AF293" i="1"/>
  <c r="AE293" i="1"/>
  <c r="AD293" i="1"/>
  <c r="AC293" i="1"/>
  <c r="AB293" i="1"/>
  <c r="AK292" i="1"/>
  <c r="AJ292" i="1"/>
  <c r="AI292" i="1"/>
  <c r="AH292" i="1"/>
  <c r="AG292" i="1"/>
  <c r="AF292" i="1"/>
  <c r="AE292" i="1"/>
  <c r="AD292" i="1"/>
  <c r="AC292" i="1"/>
  <c r="AB292" i="1"/>
  <c r="AK291" i="1"/>
  <c r="AJ291" i="1"/>
  <c r="AI291" i="1"/>
  <c r="AH291" i="1"/>
  <c r="AG291" i="1"/>
  <c r="AF291" i="1"/>
  <c r="AE291" i="1"/>
  <c r="AD291" i="1"/>
  <c r="AC291" i="1"/>
  <c r="AB291" i="1"/>
  <c r="AK290" i="1"/>
  <c r="AJ290" i="1"/>
  <c r="AI290" i="1"/>
  <c r="AH290" i="1"/>
  <c r="AG290" i="1"/>
  <c r="AF290" i="1"/>
  <c r="AE290" i="1"/>
  <c r="AD290" i="1"/>
  <c r="AC290" i="1"/>
  <c r="AB290" i="1"/>
  <c r="AK289" i="1"/>
  <c r="AJ289" i="1"/>
  <c r="AI289" i="1"/>
  <c r="AH289" i="1"/>
  <c r="AG289" i="1"/>
  <c r="AF289" i="1"/>
  <c r="AE289" i="1"/>
  <c r="AD289" i="1"/>
  <c r="AC289" i="1"/>
  <c r="AB289" i="1"/>
  <c r="AK288" i="1"/>
  <c r="AJ288" i="1"/>
  <c r="AI288" i="1"/>
  <c r="AH288" i="1"/>
  <c r="AG288" i="1"/>
  <c r="AF288" i="1"/>
  <c r="AE288" i="1"/>
  <c r="AD288" i="1"/>
  <c r="AC288" i="1"/>
  <c r="AB288" i="1"/>
  <c r="AK287" i="1"/>
  <c r="AJ287" i="1"/>
  <c r="AI287" i="1"/>
  <c r="AH287" i="1"/>
  <c r="AG287" i="1"/>
  <c r="AF287" i="1"/>
  <c r="AE287" i="1"/>
  <c r="AD287" i="1"/>
  <c r="AC287" i="1"/>
  <c r="AB287" i="1"/>
  <c r="AK286" i="1"/>
  <c r="AJ286" i="1"/>
  <c r="AI286" i="1"/>
  <c r="AH286" i="1"/>
  <c r="AG286" i="1"/>
  <c r="AF286" i="1"/>
  <c r="AE286" i="1"/>
  <c r="AD286" i="1"/>
  <c r="AC286" i="1"/>
  <c r="AB286" i="1"/>
  <c r="AK285" i="1"/>
  <c r="AJ285" i="1"/>
  <c r="AI285" i="1"/>
  <c r="AH285" i="1"/>
  <c r="AG285" i="1"/>
  <c r="AF285" i="1"/>
  <c r="AE285" i="1"/>
  <c r="AD285" i="1"/>
  <c r="AC285" i="1"/>
  <c r="AB285" i="1"/>
  <c r="AK284" i="1"/>
  <c r="AJ284" i="1"/>
  <c r="AI284" i="1"/>
  <c r="AH284" i="1"/>
  <c r="AG284" i="1"/>
  <c r="AF284" i="1"/>
  <c r="AE284" i="1"/>
  <c r="AD284" i="1"/>
  <c r="AC284" i="1"/>
  <c r="AB284" i="1"/>
  <c r="AK283" i="1"/>
  <c r="AJ283" i="1"/>
  <c r="AI283" i="1"/>
  <c r="AH283" i="1"/>
  <c r="AG283" i="1"/>
  <c r="AF283" i="1"/>
  <c r="AE283" i="1"/>
  <c r="AD283" i="1"/>
  <c r="AC283" i="1"/>
  <c r="AB283" i="1"/>
  <c r="AK282" i="1"/>
  <c r="AJ282" i="1"/>
  <c r="AI282" i="1"/>
  <c r="AH282" i="1"/>
  <c r="AG282" i="1"/>
  <c r="AF282" i="1"/>
  <c r="AE282" i="1"/>
  <c r="AD282" i="1"/>
  <c r="AC282" i="1"/>
  <c r="AB282" i="1"/>
  <c r="AK281" i="1"/>
  <c r="AJ281" i="1"/>
  <c r="AI281" i="1"/>
  <c r="AH281" i="1"/>
  <c r="AG281" i="1"/>
  <c r="AF281" i="1"/>
  <c r="AE281" i="1"/>
  <c r="AD281" i="1"/>
  <c r="AC281" i="1"/>
  <c r="AB281" i="1"/>
  <c r="AK280" i="1"/>
  <c r="AJ280" i="1"/>
  <c r="AI280" i="1"/>
  <c r="AH280" i="1"/>
  <c r="AG280" i="1"/>
  <c r="AF280" i="1"/>
  <c r="AE280" i="1"/>
  <c r="AD280" i="1"/>
  <c r="AC280" i="1"/>
  <c r="AB280" i="1"/>
  <c r="AK279" i="1"/>
  <c r="AJ279" i="1"/>
  <c r="AI279" i="1"/>
  <c r="AH279" i="1"/>
  <c r="AG279" i="1"/>
  <c r="AF279" i="1"/>
  <c r="AE279" i="1"/>
  <c r="AD279" i="1"/>
  <c r="AC279" i="1"/>
  <c r="AB279" i="1"/>
  <c r="AK278" i="1"/>
  <c r="AJ278" i="1"/>
  <c r="AI278" i="1"/>
  <c r="AH278" i="1"/>
  <c r="AG278" i="1"/>
  <c r="AF278" i="1"/>
  <c r="AE278" i="1"/>
  <c r="AD278" i="1"/>
  <c r="AC278" i="1"/>
  <c r="AB278" i="1"/>
  <c r="AK277" i="1"/>
  <c r="AJ277" i="1"/>
  <c r="AI277" i="1"/>
  <c r="AH277" i="1"/>
  <c r="AG277" i="1"/>
  <c r="AF277" i="1"/>
  <c r="AE277" i="1"/>
  <c r="AD277" i="1"/>
  <c r="AC277" i="1"/>
  <c r="AB277" i="1"/>
  <c r="AK276" i="1"/>
  <c r="AJ276" i="1"/>
  <c r="AI276" i="1"/>
  <c r="AH276" i="1"/>
  <c r="AG276" i="1"/>
  <c r="AF276" i="1"/>
  <c r="AE276" i="1"/>
  <c r="AD276" i="1"/>
  <c r="AC276" i="1"/>
  <c r="AB276" i="1"/>
  <c r="AK275" i="1"/>
  <c r="AJ275" i="1"/>
  <c r="AI275" i="1"/>
  <c r="AH275" i="1"/>
  <c r="AG275" i="1"/>
  <c r="AF275" i="1"/>
  <c r="AE275" i="1"/>
  <c r="AD275" i="1"/>
  <c r="AC275" i="1"/>
  <c r="AB275" i="1"/>
  <c r="AK274" i="1"/>
  <c r="AJ274" i="1"/>
  <c r="AI274" i="1"/>
  <c r="AH274" i="1"/>
  <c r="AG274" i="1"/>
  <c r="AF274" i="1"/>
  <c r="AE274" i="1"/>
  <c r="AD274" i="1"/>
  <c r="AC274" i="1"/>
  <c r="AB274" i="1"/>
  <c r="AK273" i="1"/>
  <c r="AJ273" i="1"/>
  <c r="AI273" i="1"/>
  <c r="AH273" i="1"/>
  <c r="AG273" i="1"/>
  <c r="AF273" i="1"/>
  <c r="AE273" i="1"/>
  <c r="AD273" i="1"/>
  <c r="AC273" i="1"/>
  <c r="AB273" i="1"/>
  <c r="AK272" i="1"/>
  <c r="AJ272" i="1"/>
  <c r="AI272" i="1"/>
  <c r="AH272" i="1"/>
  <c r="AG272" i="1"/>
  <c r="AF272" i="1"/>
  <c r="AE272" i="1"/>
  <c r="AD272" i="1"/>
  <c r="AC272" i="1"/>
  <c r="AB272" i="1"/>
  <c r="AK271" i="1"/>
  <c r="AJ271" i="1"/>
  <c r="AI271" i="1"/>
  <c r="AH271" i="1"/>
  <c r="AG271" i="1"/>
  <c r="AF271" i="1"/>
  <c r="AE271" i="1"/>
  <c r="AD271" i="1"/>
  <c r="AC271" i="1"/>
  <c r="AB271" i="1"/>
  <c r="AK270" i="1"/>
  <c r="AJ270" i="1"/>
  <c r="AI270" i="1"/>
  <c r="AH270" i="1"/>
  <c r="AG270" i="1"/>
  <c r="AF270" i="1"/>
  <c r="AE270" i="1"/>
  <c r="AD270" i="1"/>
  <c r="AC270" i="1"/>
  <c r="AB270" i="1"/>
  <c r="AK269" i="1"/>
  <c r="AJ269" i="1"/>
  <c r="AI269" i="1"/>
  <c r="AH269" i="1"/>
  <c r="AG269" i="1"/>
  <c r="AF269" i="1"/>
  <c r="AE269" i="1"/>
  <c r="AD269" i="1"/>
  <c r="AC269" i="1"/>
  <c r="AB269" i="1"/>
  <c r="AK268" i="1"/>
  <c r="AJ268" i="1"/>
  <c r="AI268" i="1"/>
  <c r="AH268" i="1"/>
  <c r="AG268" i="1"/>
  <c r="AF268" i="1"/>
  <c r="AE268" i="1"/>
  <c r="AD268" i="1"/>
  <c r="AC268" i="1"/>
  <c r="AB268" i="1"/>
  <c r="AK267" i="1"/>
  <c r="AJ267" i="1"/>
  <c r="AI267" i="1"/>
  <c r="AH267" i="1"/>
  <c r="AG267" i="1"/>
  <c r="AF267" i="1"/>
  <c r="AE267" i="1"/>
  <c r="AD267" i="1"/>
  <c r="AC267" i="1"/>
  <c r="AB267" i="1"/>
  <c r="AK266" i="1"/>
  <c r="AJ266" i="1"/>
  <c r="AI266" i="1"/>
  <c r="AH266" i="1"/>
  <c r="AG266" i="1"/>
  <c r="AF266" i="1"/>
  <c r="AE266" i="1"/>
  <c r="AD266" i="1"/>
  <c r="AC266" i="1"/>
  <c r="AB266" i="1"/>
  <c r="AK265" i="1"/>
  <c r="AJ265" i="1"/>
  <c r="AI265" i="1"/>
  <c r="AH265" i="1"/>
  <c r="AG265" i="1"/>
  <c r="AF265" i="1"/>
  <c r="AE265" i="1"/>
  <c r="AD265" i="1"/>
  <c r="AC265" i="1"/>
  <c r="AB265" i="1"/>
  <c r="AK264" i="1"/>
  <c r="AJ264" i="1"/>
  <c r="AI264" i="1"/>
  <c r="AH264" i="1"/>
  <c r="AG264" i="1"/>
  <c r="AF264" i="1"/>
  <c r="AE264" i="1"/>
  <c r="AD264" i="1"/>
  <c r="AC264" i="1"/>
  <c r="AB264" i="1"/>
  <c r="AK263" i="1"/>
  <c r="AJ263" i="1"/>
  <c r="AI263" i="1"/>
  <c r="AH263" i="1"/>
  <c r="AG263" i="1"/>
  <c r="AF263" i="1"/>
  <c r="AE263" i="1"/>
  <c r="AD263" i="1"/>
  <c r="AC263" i="1"/>
  <c r="AB263" i="1"/>
  <c r="AK262" i="1"/>
  <c r="AJ262" i="1"/>
  <c r="AI262" i="1"/>
  <c r="AH262" i="1"/>
  <c r="AG262" i="1"/>
  <c r="AF262" i="1"/>
  <c r="AE262" i="1"/>
  <c r="AD262" i="1"/>
  <c r="AC262" i="1"/>
  <c r="AB262" i="1"/>
  <c r="AK261" i="1"/>
  <c r="AJ261" i="1"/>
  <c r="AI261" i="1"/>
  <c r="AH261" i="1"/>
  <c r="AG261" i="1"/>
  <c r="AF261" i="1"/>
  <c r="AE261" i="1"/>
  <c r="AD261" i="1"/>
  <c r="AC261" i="1"/>
  <c r="AB261" i="1"/>
  <c r="AK260" i="1"/>
  <c r="AJ260" i="1"/>
  <c r="AI260" i="1"/>
  <c r="AH260" i="1"/>
  <c r="AG260" i="1"/>
  <c r="AF260" i="1"/>
  <c r="AE260" i="1"/>
  <c r="AD260" i="1"/>
  <c r="AC260" i="1"/>
  <c r="AB260" i="1"/>
  <c r="AK259" i="1"/>
  <c r="AJ259" i="1"/>
  <c r="AI259" i="1"/>
  <c r="AH259" i="1"/>
  <c r="AG259" i="1"/>
  <c r="AF259" i="1"/>
  <c r="AE259" i="1"/>
  <c r="AD259" i="1"/>
  <c r="AC259" i="1"/>
  <c r="AB259" i="1"/>
  <c r="AK258" i="1"/>
  <c r="AJ258" i="1"/>
  <c r="AI258" i="1"/>
  <c r="AH258" i="1"/>
  <c r="AG258" i="1"/>
  <c r="AF258" i="1"/>
  <c r="AE258" i="1"/>
  <c r="AD258" i="1"/>
  <c r="AC258" i="1"/>
  <c r="AB258" i="1"/>
  <c r="AK257" i="1"/>
  <c r="AJ257" i="1"/>
  <c r="AI257" i="1"/>
  <c r="AH257" i="1"/>
  <c r="AG257" i="1"/>
  <c r="AF257" i="1"/>
  <c r="AE257" i="1"/>
  <c r="AD257" i="1"/>
  <c r="AC257" i="1"/>
  <c r="AB257" i="1"/>
  <c r="AK256" i="1"/>
  <c r="AJ256" i="1"/>
  <c r="AI256" i="1"/>
  <c r="AH256" i="1"/>
  <c r="AG256" i="1"/>
  <c r="AF256" i="1"/>
  <c r="AE256" i="1"/>
  <c r="AD256" i="1"/>
  <c r="AC256" i="1"/>
  <c r="AB256" i="1"/>
  <c r="AK255" i="1"/>
  <c r="AJ255" i="1"/>
  <c r="AI255" i="1"/>
  <c r="AH255" i="1"/>
  <c r="AG255" i="1"/>
  <c r="AF255" i="1"/>
  <c r="AE255" i="1"/>
  <c r="AD255" i="1"/>
  <c r="AC255" i="1"/>
  <c r="AB255" i="1"/>
  <c r="AK254" i="1"/>
  <c r="AJ254" i="1"/>
  <c r="AI254" i="1"/>
  <c r="AH254" i="1"/>
  <c r="AG254" i="1"/>
  <c r="AF254" i="1"/>
  <c r="AE254" i="1"/>
  <c r="AD254" i="1"/>
  <c r="AC254" i="1"/>
  <c r="AB254" i="1"/>
  <c r="AK253" i="1"/>
  <c r="AJ253" i="1"/>
  <c r="AI253" i="1"/>
  <c r="AH253" i="1"/>
  <c r="AG253" i="1"/>
  <c r="AF253" i="1"/>
  <c r="AE253" i="1"/>
  <c r="AD253" i="1"/>
  <c r="AC253" i="1"/>
  <c r="AB253" i="1"/>
  <c r="AK252" i="1"/>
  <c r="AJ252" i="1"/>
  <c r="AI252" i="1"/>
  <c r="AH252" i="1"/>
  <c r="AG252" i="1"/>
  <c r="AF252" i="1"/>
  <c r="AE252" i="1"/>
  <c r="AD252" i="1"/>
  <c r="AC252" i="1"/>
  <c r="AB252" i="1"/>
  <c r="AK251" i="1"/>
  <c r="AJ251" i="1"/>
  <c r="AI251" i="1"/>
  <c r="AH251" i="1"/>
  <c r="AG251" i="1"/>
  <c r="AF251" i="1"/>
  <c r="AE251" i="1"/>
  <c r="AD251" i="1"/>
  <c r="AC251" i="1"/>
  <c r="AB251" i="1"/>
  <c r="AK250" i="1"/>
  <c r="AJ250" i="1"/>
  <c r="AI250" i="1"/>
  <c r="AH250" i="1"/>
  <c r="AG250" i="1"/>
  <c r="AF250" i="1"/>
  <c r="AE250" i="1"/>
  <c r="AD250" i="1"/>
  <c r="AC250" i="1"/>
  <c r="AB250" i="1"/>
  <c r="AK249" i="1"/>
  <c r="AJ249" i="1"/>
  <c r="AI249" i="1"/>
  <c r="AH249" i="1"/>
  <c r="AG249" i="1"/>
  <c r="AF249" i="1"/>
  <c r="AE249" i="1"/>
  <c r="AD249" i="1"/>
  <c r="AC249" i="1"/>
  <c r="AB249" i="1"/>
  <c r="AK248" i="1"/>
  <c r="AJ248" i="1"/>
  <c r="AI248" i="1"/>
  <c r="AH248" i="1"/>
  <c r="AG248" i="1"/>
  <c r="AF248" i="1"/>
  <c r="AE248" i="1"/>
  <c r="AD248" i="1"/>
  <c r="AC248" i="1"/>
  <c r="AB248" i="1"/>
  <c r="AK247" i="1"/>
  <c r="AJ247" i="1"/>
  <c r="AI247" i="1"/>
  <c r="AH247" i="1"/>
  <c r="AG247" i="1"/>
  <c r="AF247" i="1"/>
  <c r="AE247" i="1"/>
  <c r="AD247" i="1"/>
  <c r="AC247" i="1"/>
  <c r="AB247" i="1"/>
  <c r="AK246" i="1"/>
  <c r="AJ246" i="1"/>
  <c r="AI246" i="1"/>
  <c r="AH246" i="1"/>
  <c r="AG246" i="1"/>
  <c r="AF246" i="1"/>
  <c r="AE246" i="1"/>
  <c r="AD246" i="1"/>
  <c r="AC246" i="1"/>
  <c r="AB246" i="1"/>
  <c r="AK245" i="1"/>
  <c r="AJ245" i="1"/>
  <c r="AI245" i="1"/>
  <c r="AH245" i="1"/>
  <c r="AG245" i="1"/>
  <c r="AF245" i="1"/>
  <c r="AE245" i="1"/>
  <c r="AD245" i="1"/>
  <c r="AC245" i="1"/>
  <c r="AB245" i="1"/>
  <c r="AK244" i="1"/>
  <c r="AJ244" i="1"/>
  <c r="AI244" i="1"/>
  <c r="AH244" i="1"/>
  <c r="AG244" i="1"/>
  <c r="AF244" i="1"/>
  <c r="AE244" i="1"/>
  <c r="AD244" i="1"/>
  <c r="AC244" i="1"/>
  <c r="AB244" i="1"/>
  <c r="AK243" i="1"/>
  <c r="AJ243" i="1"/>
  <c r="AI243" i="1"/>
  <c r="AH243" i="1"/>
  <c r="AG243" i="1"/>
  <c r="AF243" i="1"/>
  <c r="AE243" i="1"/>
  <c r="AD243" i="1"/>
  <c r="AC243" i="1"/>
  <c r="AB243" i="1"/>
  <c r="AK242" i="1"/>
  <c r="AJ242" i="1"/>
  <c r="AI242" i="1"/>
  <c r="AH242" i="1"/>
  <c r="AG242" i="1"/>
  <c r="AF242" i="1"/>
  <c r="AE242" i="1"/>
  <c r="AD242" i="1"/>
  <c r="AC242" i="1"/>
  <c r="AB242" i="1"/>
  <c r="AK241" i="1"/>
  <c r="AJ241" i="1"/>
  <c r="AI241" i="1"/>
  <c r="AH241" i="1"/>
  <c r="AG241" i="1"/>
  <c r="AF241" i="1"/>
  <c r="AE241" i="1"/>
  <c r="AD241" i="1"/>
  <c r="AC241" i="1"/>
  <c r="AB241" i="1"/>
  <c r="AK240" i="1"/>
  <c r="AJ240" i="1"/>
  <c r="AI240" i="1"/>
  <c r="AH240" i="1"/>
  <c r="AG240" i="1"/>
  <c r="AF240" i="1"/>
  <c r="AE240" i="1"/>
  <c r="AD240" i="1"/>
  <c r="AC240" i="1"/>
  <c r="AB240" i="1"/>
  <c r="AK239" i="1"/>
  <c r="AJ239" i="1"/>
  <c r="AI239" i="1"/>
  <c r="AH239" i="1"/>
  <c r="AG239" i="1"/>
  <c r="AF239" i="1"/>
  <c r="AE239" i="1"/>
  <c r="AD239" i="1"/>
  <c r="AC239" i="1"/>
  <c r="AB239" i="1"/>
  <c r="AK238" i="1"/>
  <c r="AJ238" i="1"/>
  <c r="AI238" i="1"/>
  <c r="AH238" i="1"/>
  <c r="AG238" i="1"/>
  <c r="AF238" i="1"/>
  <c r="AE238" i="1"/>
  <c r="AD238" i="1"/>
  <c r="AC238" i="1"/>
  <c r="AB238" i="1"/>
  <c r="AK237" i="1"/>
  <c r="AJ237" i="1"/>
  <c r="AI237" i="1"/>
  <c r="AH237" i="1"/>
  <c r="AG237" i="1"/>
  <c r="AF237" i="1"/>
  <c r="AE237" i="1"/>
  <c r="AD237" i="1"/>
  <c r="AC237" i="1"/>
  <c r="AB237" i="1"/>
  <c r="AK236" i="1"/>
  <c r="AJ236" i="1"/>
  <c r="AI236" i="1"/>
  <c r="AH236" i="1"/>
  <c r="AG236" i="1"/>
  <c r="AF236" i="1"/>
  <c r="AE236" i="1"/>
  <c r="AD236" i="1"/>
  <c r="AC236" i="1"/>
  <c r="AB236" i="1"/>
  <c r="AK235" i="1"/>
  <c r="AJ235" i="1"/>
  <c r="AI235" i="1"/>
  <c r="AH235" i="1"/>
  <c r="AG235" i="1"/>
  <c r="AF235" i="1"/>
  <c r="AE235" i="1"/>
  <c r="AD235" i="1"/>
  <c r="AC235" i="1"/>
  <c r="AB235" i="1"/>
  <c r="AK234" i="1"/>
  <c r="AJ234" i="1"/>
  <c r="AI234" i="1"/>
  <c r="AH234" i="1"/>
  <c r="AG234" i="1"/>
  <c r="AF234" i="1"/>
  <c r="AE234" i="1"/>
  <c r="AD234" i="1"/>
  <c r="AC234" i="1"/>
  <c r="AB234" i="1"/>
  <c r="AK233" i="1"/>
  <c r="AJ233" i="1"/>
  <c r="AI233" i="1"/>
  <c r="AH233" i="1"/>
  <c r="AG233" i="1"/>
  <c r="AF233" i="1"/>
  <c r="AE233" i="1"/>
  <c r="AD233" i="1"/>
  <c r="AC233" i="1"/>
  <c r="AB233" i="1"/>
  <c r="AK232" i="1"/>
  <c r="AJ232" i="1"/>
  <c r="AI232" i="1"/>
  <c r="AH232" i="1"/>
  <c r="AG232" i="1"/>
  <c r="AF232" i="1"/>
  <c r="AE232" i="1"/>
  <c r="AD232" i="1"/>
  <c r="AC232" i="1"/>
  <c r="AB232" i="1"/>
  <c r="AK231" i="1"/>
  <c r="AJ231" i="1"/>
  <c r="AI231" i="1"/>
  <c r="AH231" i="1"/>
  <c r="AG231" i="1"/>
  <c r="AF231" i="1"/>
  <c r="AE231" i="1"/>
  <c r="AD231" i="1"/>
  <c r="AC231" i="1"/>
  <c r="AB231" i="1"/>
  <c r="AK230" i="1"/>
  <c r="AJ230" i="1"/>
  <c r="AI230" i="1"/>
  <c r="AH230" i="1"/>
  <c r="AG230" i="1"/>
  <c r="AF230" i="1"/>
  <c r="AE230" i="1"/>
  <c r="AD230" i="1"/>
  <c r="AC230" i="1"/>
  <c r="AB230" i="1"/>
  <c r="AK229" i="1"/>
  <c r="AJ229" i="1"/>
  <c r="AI229" i="1"/>
  <c r="AH229" i="1"/>
  <c r="AG229" i="1"/>
  <c r="AF229" i="1"/>
  <c r="AE229" i="1"/>
  <c r="AD229" i="1"/>
  <c r="AC229" i="1"/>
  <c r="AB229" i="1"/>
  <c r="AK228" i="1"/>
  <c r="AJ228" i="1"/>
  <c r="AI228" i="1"/>
  <c r="AH228" i="1"/>
  <c r="AG228" i="1"/>
  <c r="AF228" i="1"/>
  <c r="AE228" i="1"/>
  <c r="AD228" i="1"/>
  <c r="AC228" i="1"/>
  <c r="AB228" i="1"/>
  <c r="AK227" i="1"/>
  <c r="AJ227" i="1"/>
  <c r="AI227" i="1"/>
  <c r="AH227" i="1"/>
  <c r="AG227" i="1"/>
  <c r="AF227" i="1"/>
  <c r="AE227" i="1"/>
  <c r="AD227" i="1"/>
  <c r="AC227" i="1"/>
  <c r="AB227" i="1"/>
  <c r="AK226" i="1"/>
  <c r="AJ226" i="1"/>
  <c r="AI226" i="1"/>
  <c r="AH226" i="1"/>
  <c r="AG226" i="1"/>
  <c r="AF226" i="1"/>
  <c r="AE226" i="1"/>
  <c r="AD226" i="1"/>
  <c r="AC226" i="1"/>
  <c r="AB226" i="1"/>
  <c r="AK225" i="1"/>
  <c r="AJ225" i="1"/>
  <c r="AI225" i="1"/>
  <c r="AH225" i="1"/>
  <c r="AG225" i="1"/>
  <c r="AF225" i="1"/>
  <c r="AE225" i="1"/>
  <c r="AD225" i="1"/>
  <c r="AC225" i="1"/>
  <c r="AB225" i="1"/>
  <c r="AK224" i="1"/>
  <c r="AJ224" i="1"/>
  <c r="AI224" i="1"/>
  <c r="AH224" i="1"/>
  <c r="AG224" i="1"/>
  <c r="AF224" i="1"/>
  <c r="AE224" i="1"/>
  <c r="AD224" i="1"/>
  <c r="AC224" i="1"/>
  <c r="AB224" i="1"/>
  <c r="AK223" i="1"/>
  <c r="AJ223" i="1"/>
  <c r="AI223" i="1"/>
  <c r="AH223" i="1"/>
  <c r="AG223" i="1"/>
  <c r="AF223" i="1"/>
  <c r="AE223" i="1"/>
  <c r="AD223" i="1"/>
  <c r="AC223" i="1"/>
  <c r="AB223" i="1"/>
  <c r="AK222" i="1"/>
  <c r="AJ222" i="1"/>
  <c r="AI222" i="1"/>
  <c r="AH222" i="1"/>
  <c r="AG222" i="1"/>
  <c r="AF222" i="1"/>
  <c r="AE222" i="1"/>
  <c r="AD222" i="1"/>
  <c r="AC222" i="1"/>
  <c r="AB222" i="1"/>
  <c r="AK221" i="1"/>
  <c r="AJ221" i="1"/>
  <c r="AI221" i="1"/>
  <c r="AH221" i="1"/>
  <c r="AG221" i="1"/>
  <c r="AF221" i="1"/>
  <c r="AE221" i="1"/>
  <c r="AD221" i="1"/>
  <c r="AC221" i="1"/>
  <c r="AB221" i="1"/>
  <c r="AK220" i="1"/>
  <c r="AJ220" i="1"/>
  <c r="AI220" i="1"/>
  <c r="AH220" i="1"/>
  <c r="AG220" i="1"/>
  <c r="AF220" i="1"/>
  <c r="AE220" i="1"/>
  <c r="AD220" i="1"/>
  <c r="AC220" i="1"/>
  <c r="AB220" i="1"/>
  <c r="AK219" i="1"/>
  <c r="AJ219" i="1"/>
  <c r="AI219" i="1"/>
  <c r="AH219" i="1"/>
  <c r="AG219" i="1"/>
  <c r="AF219" i="1"/>
  <c r="AE219" i="1"/>
  <c r="AD219" i="1"/>
  <c r="AC219" i="1"/>
  <c r="AB219" i="1"/>
  <c r="AK218" i="1"/>
  <c r="AJ218" i="1"/>
  <c r="AI218" i="1"/>
  <c r="AH218" i="1"/>
  <c r="AG218" i="1"/>
  <c r="AF218" i="1"/>
  <c r="AE218" i="1"/>
  <c r="AD218" i="1"/>
  <c r="AC218" i="1"/>
  <c r="AB218" i="1"/>
  <c r="AK217" i="1"/>
  <c r="AJ217" i="1"/>
  <c r="AI217" i="1"/>
  <c r="AH217" i="1"/>
  <c r="AG217" i="1"/>
  <c r="AF217" i="1"/>
  <c r="AE217" i="1"/>
  <c r="AD217" i="1"/>
  <c r="AC217" i="1"/>
  <c r="AB217" i="1"/>
  <c r="AK216" i="1"/>
  <c r="AJ216" i="1"/>
  <c r="AI216" i="1"/>
  <c r="AH216" i="1"/>
  <c r="AG216" i="1"/>
  <c r="AF216" i="1"/>
  <c r="AE216" i="1"/>
  <c r="AD216" i="1"/>
  <c r="AC216" i="1"/>
  <c r="AB216" i="1"/>
  <c r="AK215" i="1"/>
  <c r="AJ215" i="1"/>
  <c r="AI215" i="1"/>
  <c r="AH215" i="1"/>
  <c r="AG215" i="1"/>
  <c r="AF215" i="1"/>
  <c r="AE215" i="1"/>
  <c r="AD215" i="1"/>
  <c r="AC215" i="1"/>
  <c r="AB215" i="1"/>
  <c r="AK214" i="1"/>
  <c r="AJ214" i="1"/>
  <c r="AI214" i="1"/>
  <c r="AH214" i="1"/>
  <c r="AG214" i="1"/>
  <c r="AF214" i="1"/>
  <c r="AE214" i="1"/>
  <c r="AD214" i="1"/>
  <c r="AC214" i="1"/>
  <c r="AB214" i="1"/>
  <c r="AK213" i="1"/>
  <c r="AJ213" i="1"/>
  <c r="AI213" i="1"/>
  <c r="AH213" i="1"/>
  <c r="AG213" i="1"/>
  <c r="AF213" i="1"/>
  <c r="AE213" i="1"/>
  <c r="AD213" i="1"/>
  <c r="AC213" i="1"/>
  <c r="AB213" i="1"/>
  <c r="AK212" i="1"/>
  <c r="AJ212" i="1"/>
  <c r="AI212" i="1"/>
  <c r="AH212" i="1"/>
  <c r="AG212" i="1"/>
  <c r="AF212" i="1"/>
  <c r="AE212" i="1"/>
  <c r="AD212" i="1"/>
  <c r="AC212" i="1"/>
  <c r="AB212" i="1"/>
  <c r="AK211" i="1"/>
  <c r="AJ211" i="1"/>
  <c r="AI211" i="1"/>
  <c r="AH211" i="1"/>
  <c r="AG211" i="1"/>
  <c r="AF211" i="1"/>
  <c r="AE211" i="1"/>
  <c r="AD211" i="1"/>
  <c r="AC211" i="1"/>
  <c r="AB211" i="1"/>
  <c r="AK210" i="1"/>
  <c r="AJ210" i="1"/>
  <c r="AI210" i="1"/>
  <c r="AH210" i="1"/>
  <c r="AG210" i="1"/>
  <c r="AF210" i="1"/>
  <c r="AE210" i="1"/>
  <c r="AD210" i="1"/>
  <c r="AC210" i="1"/>
  <c r="AB210" i="1"/>
  <c r="AK209" i="1"/>
  <c r="AJ209" i="1"/>
  <c r="AI209" i="1"/>
  <c r="AH209" i="1"/>
  <c r="AG209" i="1"/>
  <c r="AF209" i="1"/>
  <c r="AE209" i="1"/>
  <c r="AD209" i="1"/>
  <c r="AC209" i="1"/>
  <c r="AB209" i="1"/>
  <c r="AK208" i="1"/>
  <c r="AJ208" i="1"/>
  <c r="AI208" i="1"/>
  <c r="AH208" i="1"/>
  <c r="AG208" i="1"/>
  <c r="AF208" i="1"/>
  <c r="AE208" i="1"/>
  <c r="AD208" i="1"/>
  <c r="AC208" i="1"/>
  <c r="AB208" i="1"/>
  <c r="AK207" i="1"/>
  <c r="AJ207" i="1"/>
  <c r="AI207" i="1"/>
  <c r="AH207" i="1"/>
  <c r="AG207" i="1"/>
  <c r="AF207" i="1"/>
  <c r="AE207" i="1"/>
  <c r="AD207" i="1"/>
  <c r="AC207" i="1"/>
  <c r="AB207" i="1"/>
  <c r="AK206" i="1"/>
  <c r="AJ206" i="1"/>
  <c r="AI206" i="1"/>
  <c r="AH206" i="1"/>
  <c r="AG206" i="1"/>
  <c r="AF206" i="1"/>
  <c r="AE206" i="1"/>
  <c r="AD206" i="1"/>
  <c r="AC206" i="1"/>
  <c r="AB206" i="1"/>
  <c r="AK205" i="1"/>
  <c r="AJ205" i="1"/>
  <c r="AI205" i="1"/>
  <c r="AH205" i="1"/>
  <c r="AG205" i="1"/>
  <c r="AF205" i="1"/>
  <c r="AE205" i="1"/>
  <c r="AD205" i="1"/>
  <c r="AC205" i="1"/>
  <c r="AB205" i="1"/>
  <c r="AK204" i="1"/>
  <c r="AJ204" i="1"/>
  <c r="AI204" i="1"/>
  <c r="AH204" i="1"/>
  <c r="AG204" i="1"/>
  <c r="AF204" i="1"/>
  <c r="AE204" i="1"/>
  <c r="AD204" i="1"/>
  <c r="AC204" i="1"/>
  <c r="AB204" i="1"/>
  <c r="AK203" i="1"/>
  <c r="AJ203" i="1"/>
  <c r="AI203" i="1"/>
  <c r="AH203" i="1"/>
  <c r="AG203" i="1"/>
  <c r="AF203" i="1"/>
  <c r="AE203" i="1"/>
  <c r="AD203" i="1"/>
  <c r="AC203" i="1"/>
  <c r="AB203" i="1"/>
  <c r="AK202" i="1"/>
  <c r="AJ202" i="1"/>
  <c r="AI202" i="1"/>
  <c r="AH202" i="1"/>
  <c r="AG202" i="1"/>
  <c r="AF202" i="1"/>
  <c r="AE202" i="1"/>
  <c r="AD202" i="1"/>
  <c r="AC202" i="1"/>
  <c r="AB202" i="1"/>
  <c r="AK201" i="1"/>
  <c r="AJ201" i="1"/>
  <c r="AI201" i="1"/>
  <c r="AH201" i="1"/>
  <c r="AG201" i="1"/>
  <c r="AF201" i="1"/>
  <c r="AE201" i="1"/>
  <c r="AD201" i="1"/>
  <c r="AC201" i="1"/>
  <c r="AB201" i="1"/>
  <c r="AK200" i="1"/>
  <c r="AJ200" i="1"/>
  <c r="AI200" i="1"/>
  <c r="AH200" i="1"/>
  <c r="AG200" i="1"/>
  <c r="AF200" i="1"/>
  <c r="AE200" i="1"/>
  <c r="AD200" i="1"/>
  <c r="AC200" i="1"/>
  <c r="AB200" i="1"/>
  <c r="AK199" i="1"/>
  <c r="AJ199" i="1"/>
  <c r="AI199" i="1"/>
  <c r="AH199" i="1"/>
  <c r="AG199" i="1"/>
  <c r="AF199" i="1"/>
  <c r="AE199" i="1"/>
  <c r="AD199" i="1"/>
  <c r="AC199" i="1"/>
  <c r="AB199" i="1"/>
  <c r="AK198" i="1"/>
  <c r="AJ198" i="1"/>
  <c r="AI198" i="1"/>
  <c r="AH198" i="1"/>
  <c r="AG198" i="1"/>
  <c r="AF198" i="1"/>
  <c r="AE198" i="1"/>
  <c r="AD198" i="1"/>
  <c r="AC198" i="1"/>
  <c r="AB198" i="1"/>
  <c r="AK197" i="1"/>
  <c r="AJ197" i="1"/>
  <c r="AI197" i="1"/>
  <c r="AH197" i="1"/>
  <c r="AG197" i="1"/>
  <c r="AF197" i="1"/>
  <c r="AE197" i="1"/>
  <c r="AD197" i="1"/>
  <c r="AC197" i="1"/>
  <c r="AB197" i="1"/>
  <c r="AK196" i="1"/>
  <c r="AJ196" i="1"/>
  <c r="AI196" i="1"/>
  <c r="AH196" i="1"/>
  <c r="AG196" i="1"/>
  <c r="AF196" i="1"/>
  <c r="AE196" i="1"/>
  <c r="AD196" i="1"/>
  <c r="AC196" i="1"/>
  <c r="AB196" i="1"/>
  <c r="AK195" i="1"/>
  <c r="AJ195" i="1"/>
  <c r="AI195" i="1"/>
  <c r="AH195" i="1"/>
  <c r="AG195" i="1"/>
  <c r="AF195" i="1"/>
  <c r="AE195" i="1"/>
  <c r="AD195" i="1"/>
  <c r="AC195" i="1"/>
  <c r="AB195" i="1"/>
  <c r="AK194" i="1"/>
  <c r="AJ194" i="1"/>
  <c r="AI194" i="1"/>
  <c r="AH194" i="1"/>
  <c r="AG194" i="1"/>
  <c r="AF194" i="1"/>
  <c r="AE194" i="1"/>
  <c r="AD194" i="1"/>
  <c r="AC194" i="1"/>
  <c r="AB194" i="1"/>
  <c r="AK193" i="1"/>
  <c r="AJ193" i="1"/>
  <c r="AI193" i="1"/>
  <c r="AH193" i="1"/>
  <c r="AG193" i="1"/>
  <c r="AF193" i="1"/>
  <c r="AE193" i="1"/>
  <c r="AD193" i="1"/>
  <c r="AC193" i="1"/>
  <c r="AB193" i="1"/>
  <c r="AK192" i="1"/>
  <c r="AJ192" i="1"/>
  <c r="AI192" i="1"/>
  <c r="AH192" i="1"/>
  <c r="AG192" i="1"/>
  <c r="AF192" i="1"/>
  <c r="AE192" i="1"/>
  <c r="AD192" i="1"/>
  <c r="AC192" i="1"/>
  <c r="AB192" i="1"/>
  <c r="AK191" i="1"/>
  <c r="AJ191" i="1"/>
  <c r="AI191" i="1"/>
  <c r="AH191" i="1"/>
  <c r="AG191" i="1"/>
  <c r="AF191" i="1"/>
  <c r="AE191" i="1"/>
  <c r="AD191" i="1"/>
  <c r="AC191" i="1"/>
  <c r="AB191" i="1"/>
  <c r="AK190" i="1"/>
  <c r="AJ190" i="1"/>
  <c r="AI190" i="1"/>
  <c r="AH190" i="1"/>
  <c r="AG190" i="1"/>
  <c r="AF190" i="1"/>
  <c r="AE190" i="1"/>
  <c r="AD190" i="1"/>
  <c r="AC190" i="1"/>
  <c r="AB190" i="1"/>
  <c r="AK189" i="1"/>
  <c r="AJ189" i="1"/>
  <c r="AI189" i="1"/>
  <c r="AH189" i="1"/>
  <c r="AG189" i="1"/>
  <c r="AF189" i="1"/>
  <c r="AE189" i="1"/>
  <c r="AD189" i="1"/>
  <c r="AC189" i="1"/>
  <c r="AB189" i="1"/>
  <c r="AK188" i="1"/>
  <c r="AJ188" i="1"/>
  <c r="AI188" i="1"/>
  <c r="AH188" i="1"/>
  <c r="AG188" i="1"/>
  <c r="AF188" i="1"/>
  <c r="AE188" i="1"/>
  <c r="AD188" i="1"/>
  <c r="AC188" i="1"/>
  <c r="AB188" i="1"/>
  <c r="AK187" i="1"/>
  <c r="AJ187" i="1"/>
  <c r="AI187" i="1"/>
  <c r="AH187" i="1"/>
  <c r="AG187" i="1"/>
  <c r="AF187" i="1"/>
  <c r="AE187" i="1"/>
  <c r="AD187" i="1"/>
  <c r="AC187" i="1"/>
  <c r="AB187" i="1"/>
  <c r="AK186" i="1"/>
  <c r="AJ186" i="1"/>
  <c r="AI186" i="1"/>
  <c r="AH186" i="1"/>
  <c r="AG186" i="1"/>
  <c r="AF186" i="1"/>
  <c r="AE186" i="1"/>
  <c r="AD186" i="1"/>
  <c r="AC186" i="1"/>
  <c r="AB186" i="1"/>
  <c r="AK185" i="1"/>
  <c r="AJ185" i="1"/>
  <c r="AI185" i="1"/>
  <c r="AH185" i="1"/>
  <c r="AG185" i="1"/>
  <c r="AF185" i="1"/>
  <c r="AE185" i="1"/>
  <c r="AD185" i="1"/>
  <c r="AC185" i="1"/>
  <c r="AB185" i="1"/>
  <c r="AK184" i="1"/>
  <c r="AJ184" i="1"/>
  <c r="AI184" i="1"/>
  <c r="AH184" i="1"/>
  <c r="AG184" i="1"/>
  <c r="AF184" i="1"/>
  <c r="AE184" i="1"/>
  <c r="AD184" i="1"/>
  <c r="AC184" i="1"/>
  <c r="AB184" i="1"/>
  <c r="AK183" i="1"/>
  <c r="AJ183" i="1"/>
  <c r="AI183" i="1"/>
  <c r="AH183" i="1"/>
  <c r="AG183" i="1"/>
  <c r="AF183" i="1"/>
  <c r="AE183" i="1"/>
  <c r="AD183" i="1"/>
  <c r="AC183" i="1"/>
  <c r="AB183" i="1"/>
  <c r="AK182" i="1"/>
  <c r="AJ182" i="1"/>
  <c r="AI182" i="1"/>
  <c r="AH182" i="1"/>
  <c r="AG182" i="1"/>
  <c r="AF182" i="1"/>
  <c r="AE182" i="1"/>
  <c r="AD182" i="1"/>
  <c r="AC182" i="1"/>
  <c r="AB182" i="1"/>
  <c r="AK181" i="1"/>
  <c r="AJ181" i="1"/>
  <c r="AI181" i="1"/>
  <c r="AH181" i="1"/>
  <c r="AG181" i="1"/>
  <c r="AF181" i="1"/>
  <c r="AE181" i="1"/>
  <c r="AD181" i="1"/>
  <c r="AC181" i="1"/>
  <c r="AB181" i="1"/>
  <c r="AK180" i="1"/>
  <c r="AJ180" i="1"/>
  <c r="AI180" i="1"/>
  <c r="AH180" i="1"/>
  <c r="AG180" i="1"/>
  <c r="AF180" i="1"/>
  <c r="AE180" i="1"/>
  <c r="AD180" i="1"/>
  <c r="AC180" i="1"/>
  <c r="AB180" i="1"/>
  <c r="AK179" i="1"/>
  <c r="AJ179" i="1"/>
  <c r="AI179" i="1"/>
  <c r="AH179" i="1"/>
  <c r="AG179" i="1"/>
  <c r="AF179" i="1"/>
  <c r="AE179" i="1"/>
  <c r="AD179" i="1"/>
  <c r="AC179" i="1"/>
  <c r="AB179" i="1"/>
  <c r="AK178" i="1"/>
  <c r="AJ178" i="1"/>
  <c r="AI178" i="1"/>
  <c r="AH178" i="1"/>
  <c r="AG178" i="1"/>
  <c r="AF178" i="1"/>
  <c r="AE178" i="1"/>
  <c r="AD178" i="1"/>
  <c r="AC178" i="1"/>
  <c r="AB178" i="1"/>
  <c r="AK177" i="1"/>
  <c r="AJ177" i="1"/>
  <c r="AI177" i="1"/>
  <c r="AH177" i="1"/>
  <c r="AG177" i="1"/>
  <c r="AF177" i="1"/>
  <c r="AE177" i="1"/>
  <c r="AD177" i="1"/>
  <c r="AC177" i="1"/>
  <c r="AB177" i="1"/>
  <c r="AK176" i="1"/>
  <c r="AJ176" i="1"/>
  <c r="AI176" i="1"/>
  <c r="AH176" i="1"/>
  <c r="AG176" i="1"/>
  <c r="AF176" i="1"/>
  <c r="AE176" i="1"/>
  <c r="AD176" i="1"/>
  <c r="AC176" i="1"/>
  <c r="AB176" i="1"/>
  <c r="AK175" i="1"/>
  <c r="AJ175" i="1"/>
  <c r="AI175" i="1"/>
  <c r="AH175" i="1"/>
  <c r="AG175" i="1"/>
  <c r="AF175" i="1"/>
  <c r="AE175" i="1"/>
  <c r="AD175" i="1"/>
  <c r="AC175" i="1"/>
  <c r="AB175" i="1"/>
  <c r="AK174" i="1"/>
  <c r="AJ174" i="1"/>
  <c r="AI174" i="1"/>
  <c r="AH174" i="1"/>
  <c r="AG174" i="1"/>
  <c r="AF174" i="1"/>
  <c r="AE174" i="1"/>
  <c r="AD174" i="1"/>
  <c r="AC174" i="1"/>
  <c r="AB174" i="1"/>
  <c r="AK173" i="1"/>
  <c r="AJ173" i="1"/>
  <c r="AI173" i="1"/>
  <c r="AH173" i="1"/>
  <c r="AG173" i="1"/>
  <c r="AF173" i="1"/>
  <c r="AE173" i="1"/>
  <c r="AD173" i="1"/>
  <c r="AC173" i="1"/>
  <c r="AB173" i="1"/>
  <c r="AK172" i="1"/>
  <c r="AJ172" i="1"/>
  <c r="AI172" i="1"/>
  <c r="AH172" i="1"/>
  <c r="AG172" i="1"/>
  <c r="AF172" i="1"/>
  <c r="AE172" i="1"/>
  <c r="AD172" i="1"/>
  <c r="AC172" i="1"/>
  <c r="AB172" i="1"/>
  <c r="AK171" i="1"/>
  <c r="AJ171" i="1"/>
  <c r="AI171" i="1"/>
  <c r="AH171" i="1"/>
  <c r="AG171" i="1"/>
  <c r="AF171" i="1"/>
  <c r="AE171" i="1"/>
  <c r="AD171" i="1"/>
  <c r="AC171" i="1"/>
  <c r="AB171" i="1"/>
  <c r="AK170" i="1"/>
  <c r="AJ170" i="1"/>
  <c r="AI170" i="1"/>
  <c r="AH170" i="1"/>
  <c r="AG170" i="1"/>
  <c r="AF170" i="1"/>
  <c r="AE170" i="1"/>
  <c r="AD170" i="1"/>
  <c r="AC170" i="1"/>
  <c r="AB170" i="1"/>
  <c r="AK169" i="1"/>
  <c r="AJ169" i="1"/>
  <c r="AI169" i="1"/>
  <c r="AH169" i="1"/>
  <c r="AG169" i="1"/>
  <c r="AF169" i="1"/>
  <c r="AE169" i="1"/>
  <c r="AD169" i="1"/>
  <c r="AC169" i="1"/>
  <c r="AB169" i="1"/>
  <c r="AK168" i="1"/>
  <c r="AJ168" i="1"/>
  <c r="AI168" i="1"/>
  <c r="AH168" i="1"/>
  <c r="AG168" i="1"/>
  <c r="AF168" i="1"/>
  <c r="AE168" i="1"/>
  <c r="AD168" i="1"/>
  <c r="AC168" i="1"/>
  <c r="AB168" i="1"/>
  <c r="AK167" i="1"/>
  <c r="AJ167" i="1"/>
  <c r="AI167" i="1"/>
  <c r="AH167" i="1"/>
  <c r="AG167" i="1"/>
  <c r="AF167" i="1"/>
  <c r="AE167" i="1"/>
  <c r="AD167" i="1"/>
  <c r="AC167" i="1"/>
  <c r="AB167" i="1"/>
  <c r="AK166" i="1"/>
  <c r="AJ166" i="1"/>
  <c r="AI166" i="1"/>
  <c r="AH166" i="1"/>
  <c r="AG166" i="1"/>
  <c r="AF166" i="1"/>
  <c r="AE166" i="1"/>
  <c r="AD166" i="1"/>
  <c r="AC166" i="1"/>
  <c r="AB166" i="1"/>
  <c r="AK165" i="1"/>
  <c r="AJ165" i="1"/>
  <c r="AI165" i="1"/>
  <c r="AH165" i="1"/>
  <c r="AG165" i="1"/>
  <c r="AF165" i="1"/>
  <c r="AE165" i="1"/>
  <c r="AD165" i="1"/>
  <c r="AC165" i="1"/>
  <c r="AB165" i="1"/>
  <c r="AK164" i="1"/>
  <c r="AJ164" i="1"/>
  <c r="AI164" i="1"/>
  <c r="AH164" i="1"/>
  <c r="AG164" i="1"/>
  <c r="AF164" i="1"/>
  <c r="AE164" i="1"/>
  <c r="AD164" i="1"/>
  <c r="AC164" i="1"/>
  <c r="AB164" i="1"/>
  <c r="AK163" i="1"/>
  <c r="AJ163" i="1"/>
  <c r="AI163" i="1"/>
  <c r="AH163" i="1"/>
  <c r="AG163" i="1"/>
  <c r="AF163" i="1"/>
  <c r="AE163" i="1"/>
  <c r="AD163" i="1"/>
  <c r="AC163" i="1"/>
  <c r="AB163" i="1"/>
  <c r="AK162" i="1"/>
  <c r="AJ162" i="1"/>
  <c r="AI162" i="1"/>
  <c r="AH162" i="1"/>
  <c r="AG162" i="1"/>
  <c r="AF162" i="1"/>
  <c r="AE162" i="1"/>
  <c r="AD162" i="1"/>
  <c r="AC162" i="1"/>
  <c r="AB162" i="1"/>
  <c r="AK161" i="1"/>
  <c r="AJ161" i="1"/>
  <c r="AI161" i="1"/>
  <c r="AH161" i="1"/>
  <c r="AG161" i="1"/>
  <c r="AF161" i="1"/>
  <c r="AE161" i="1"/>
  <c r="AD161" i="1"/>
  <c r="AC161" i="1"/>
  <c r="AB161" i="1"/>
  <c r="AK160" i="1"/>
  <c r="AJ160" i="1"/>
  <c r="AI160" i="1"/>
  <c r="AH160" i="1"/>
  <c r="AG160" i="1"/>
  <c r="AF160" i="1"/>
  <c r="AE160" i="1"/>
  <c r="AD160" i="1"/>
  <c r="AC160" i="1"/>
  <c r="AB160" i="1"/>
  <c r="AK159" i="1"/>
  <c r="AJ159" i="1"/>
  <c r="AI159" i="1"/>
  <c r="AH159" i="1"/>
  <c r="AG159" i="1"/>
  <c r="AF159" i="1"/>
  <c r="AE159" i="1"/>
  <c r="AD159" i="1"/>
  <c r="AC159" i="1"/>
  <c r="AB159" i="1"/>
  <c r="AK158" i="1"/>
  <c r="AJ158" i="1"/>
  <c r="AI158" i="1"/>
  <c r="AH158" i="1"/>
  <c r="AG158" i="1"/>
  <c r="AF158" i="1"/>
  <c r="AE158" i="1"/>
  <c r="AD158" i="1"/>
  <c r="AC158" i="1"/>
  <c r="AB158" i="1"/>
  <c r="AK157" i="1"/>
  <c r="AJ157" i="1"/>
  <c r="AI157" i="1"/>
  <c r="AH157" i="1"/>
  <c r="AG157" i="1"/>
  <c r="AF157" i="1"/>
  <c r="AE157" i="1"/>
  <c r="AD157" i="1"/>
  <c r="AC157" i="1"/>
  <c r="AB157" i="1"/>
  <c r="AK156" i="1"/>
  <c r="AJ156" i="1"/>
  <c r="AI156" i="1"/>
  <c r="AH156" i="1"/>
  <c r="AG156" i="1"/>
  <c r="AF156" i="1"/>
  <c r="AE156" i="1"/>
  <c r="AD156" i="1"/>
  <c r="AC156" i="1"/>
  <c r="AB156" i="1"/>
  <c r="AK155" i="1"/>
  <c r="AJ155" i="1"/>
  <c r="AI155" i="1"/>
  <c r="AH155" i="1"/>
  <c r="AG155" i="1"/>
  <c r="AF155" i="1"/>
  <c r="AE155" i="1"/>
  <c r="AD155" i="1"/>
  <c r="AC155" i="1"/>
  <c r="AB155" i="1"/>
  <c r="AK154" i="1"/>
  <c r="AJ154" i="1"/>
  <c r="AI154" i="1"/>
  <c r="AH154" i="1"/>
  <c r="AG154" i="1"/>
  <c r="AF154" i="1"/>
  <c r="AE154" i="1"/>
  <c r="AD154" i="1"/>
  <c r="AC154" i="1"/>
  <c r="AB154" i="1"/>
  <c r="AK153" i="1"/>
  <c r="AJ153" i="1"/>
  <c r="AI153" i="1"/>
  <c r="AH153" i="1"/>
  <c r="AG153" i="1"/>
  <c r="AF153" i="1"/>
  <c r="AE153" i="1"/>
  <c r="AD153" i="1"/>
  <c r="AC153" i="1"/>
  <c r="AB153" i="1"/>
  <c r="AK152" i="1"/>
  <c r="AJ152" i="1"/>
  <c r="AI152" i="1"/>
  <c r="AH152" i="1"/>
  <c r="AG152" i="1"/>
  <c r="AF152" i="1"/>
  <c r="AE152" i="1"/>
  <c r="AD152" i="1"/>
  <c r="AC152" i="1"/>
  <c r="AB152" i="1"/>
  <c r="AK151" i="1"/>
  <c r="AJ151" i="1"/>
  <c r="AI151" i="1"/>
  <c r="AH151" i="1"/>
  <c r="AG151" i="1"/>
  <c r="AF151" i="1"/>
  <c r="AE151" i="1"/>
  <c r="AD151" i="1"/>
  <c r="AC151" i="1"/>
  <c r="AB151" i="1"/>
  <c r="AK150" i="1"/>
  <c r="AJ150" i="1"/>
  <c r="AI150" i="1"/>
  <c r="AH150" i="1"/>
  <c r="AG150" i="1"/>
  <c r="AF150" i="1"/>
  <c r="AE150" i="1"/>
  <c r="AD150" i="1"/>
  <c r="AC150" i="1"/>
  <c r="AB150" i="1"/>
  <c r="AK149" i="1"/>
  <c r="AJ149" i="1"/>
  <c r="AI149" i="1"/>
  <c r="AH149" i="1"/>
  <c r="AG149" i="1"/>
  <c r="AF149" i="1"/>
  <c r="AE149" i="1"/>
  <c r="AD149" i="1"/>
  <c r="AC149" i="1"/>
  <c r="AB149" i="1"/>
  <c r="AK148" i="1"/>
  <c r="AJ148" i="1"/>
  <c r="AI148" i="1"/>
  <c r="AH148" i="1"/>
  <c r="AG148" i="1"/>
  <c r="AF148" i="1"/>
  <c r="AE148" i="1"/>
  <c r="AD148" i="1"/>
  <c r="AC148" i="1"/>
  <c r="AB148" i="1"/>
  <c r="AK147" i="1"/>
  <c r="AJ147" i="1"/>
  <c r="AI147" i="1"/>
  <c r="AH147" i="1"/>
  <c r="AG147" i="1"/>
  <c r="AF147" i="1"/>
  <c r="AE147" i="1"/>
  <c r="AD147" i="1"/>
  <c r="AC147" i="1"/>
  <c r="AB147" i="1"/>
  <c r="AK146" i="1"/>
  <c r="AJ146" i="1"/>
  <c r="AI146" i="1"/>
  <c r="AH146" i="1"/>
  <c r="AG146" i="1"/>
  <c r="AF146" i="1"/>
  <c r="AE146" i="1"/>
  <c r="AD146" i="1"/>
  <c r="AC146" i="1"/>
  <c r="AB146" i="1"/>
  <c r="AK145" i="1"/>
  <c r="AJ145" i="1"/>
  <c r="AI145" i="1"/>
  <c r="AH145" i="1"/>
  <c r="AG145" i="1"/>
  <c r="AF145" i="1"/>
  <c r="AE145" i="1"/>
  <c r="AD145" i="1"/>
  <c r="AC145" i="1"/>
  <c r="AB145" i="1"/>
  <c r="AK144" i="1"/>
  <c r="AJ144" i="1"/>
  <c r="AI144" i="1"/>
  <c r="AH144" i="1"/>
  <c r="AG144" i="1"/>
  <c r="AF144" i="1"/>
  <c r="AE144" i="1"/>
  <c r="AD144" i="1"/>
  <c r="AC144" i="1"/>
  <c r="AB144" i="1"/>
  <c r="AK143" i="1"/>
  <c r="AJ143" i="1"/>
  <c r="AI143" i="1"/>
  <c r="AH143" i="1"/>
  <c r="AG143" i="1"/>
  <c r="AF143" i="1"/>
  <c r="AE143" i="1"/>
  <c r="AD143" i="1"/>
  <c r="AC143" i="1"/>
  <c r="AB143" i="1"/>
  <c r="AK142" i="1"/>
  <c r="AJ142" i="1"/>
  <c r="AI142" i="1"/>
  <c r="AH142" i="1"/>
  <c r="AG142" i="1"/>
  <c r="AF142" i="1"/>
  <c r="AE142" i="1"/>
  <c r="AD142" i="1"/>
  <c r="AC142" i="1"/>
  <c r="AB142" i="1"/>
  <c r="AK141" i="1"/>
  <c r="AJ141" i="1"/>
  <c r="AI141" i="1"/>
  <c r="AH141" i="1"/>
  <c r="AG141" i="1"/>
  <c r="AF141" i="1"/>
  <c r="AE141" i="1"/>
  <c r="AD141" i="1"/>
  <c r="AC141" i="1"/>
  <c r="AB141" i="1"/>
  <c r="AK140" i="1"/>
  <c r="AJ140" i="1"/>
  <c r="AI140" i="1"/>
  <c r="AH140" i="1"/>
  <c r="AG140" i="1"/>
  <c r="AF140" i="1"/>
  <c r="AE140" i="1"/>
  <c r="AD140" i="1"/>
  <c r="AC140" i="1"/>
  <c r="AB140" i="1"/>
  <c r="AK139" i="1"/>
  <c r="AJ139" i="1"/>
  <c r="AI139" i="1"/>
  <c r="AH139" i="1"/>
  <c r="AG139" i="1"/>
  <c r="AF139" i="1"/>
  <c r="AE139" i="1"/>
  <c r="AD139" i="1"/>
  <c r="AC139" i="1"/>
  <c r="AB139" i="1"/>
  <c r="AK138" i="1"/>
  <c r="AJ138" i="1"/>
  <c r="AI138" i="1"/>
  <c r="AH138" i="1"/>
  <c r="AG138" i="1"/>
  <c r="AF138" i="1"/>
  <c r="AE138" i="1"/>
  <c r="AD138" i="1"/>
  <c r="AC138" i="1"/>
  <c r="AB138" i="1"/>
  <c r="AK137" i="1"/>
  <c r="AJ137" i="1"/>
  <c r="AI137" i="1"/>
  <c r="AH137" i="1"/>
  <c r="AG137" i="1"/>
  <c r="AF137" i="1"/>
  <c r="AE137" i="1"/>
  <c r="AD137" i="1"/>
  <c r="AC137" i="1"/>
  <c r="AB137" i="1"/>
  <c r="AK136" i="1"/>
  <c r="AJ136" i="1"/>
  <c r="AI136" i="1"/>
  <c r="AH136" i="1"/>
  <c r="AG136" i="1"/>
  <c r="AF136" i="1"/>
  <c r="AE136" i="1"/>
  <c r="AD136" i="1"/>
  <c r="AC136" i="1"/>
  <c r="AB136" i="1"/>
  <c r="AK135" i="1"/>
  <c r="AJ135" i="1"/>
  <c r="AI135" i="1"/>
  <c r="AH135" i="1"/>
  <c r="AG135" i="1"/>
  <c r="AF135" i="1"/>
  <c r="AE135" i="1"/>
  <c r="AD135" i="1"/>
  <c r="AC135" i="1"/>
  <c r="AB135" i="1"/>
  <c r="AK134" i="1"/>
  <c r="AJ134" i="1"/>
  <c r="AI134" i="1"/>
  <c r="AH134" i="1"/>
  <c r="AG134" i="1"/>
  <c r="AF134" i="1"/>
  <c r="AE134" i="1"/>
  <c r="AD134" i="1"/>
  <c r="AC134" i="1"/>
  <c r="AB134" i="1"/>
  <c r="AK133" i="1"/>
  <c r="AJ133" i="1"/>
  <c r="AI133" i="1"/>
  <c r="AH133" i="1"/>
  <c r="AG133" i="1"/>
  <c r="AF133" i="1"/>
  <c r="AE133" i="1"/>
  <c r="AD133" i="1"/>
  <c r="AC133" i="1"/>
  <c r="AB133" i="1"/>
  <c r="AK132" i="1"/>
  <c r="AJ132" i="1"/>
  <c r="AI132" i="1"/>
  <c r="AH132" i="1"/>
  <c r="AG132" i="1"/>
  <c r="AF132" i="1"/>
  <c r="AE132" i="1"/>
  <c r="AD132" i="1"/>
  <c r="AC132" i="1"/>
  <c r="AB132" i="1"/>
  <c r="AK131" i="1"/>
  <c r="AJ131" i="1"/>
  <c r="AI131" i="1"/>
  <c r="AH131" i="1"/>
  <c r="AG131" i="1"/>
  <c r="AF131" i="1"/>
  <c r="AE131" i="1"/>
  <c r="AD131" i="1"/>
  <c r="AC131" i="1"/>
  <c r="AB131" i="1"/>
  <c r="AK130" i="1"/>
  <c r="AJ130" i="1"/>
  <c r="AI130" i="1"/>
  <c r="AH130" i="1"/>
  <c r="AG130" i="1"/>
  <c r="AF130" i="1"/>
  <c r="AE130" i="1"/>
  <c r="AD130" i="1"/>
  <c r="AC130" i="1"/>
  <c r="AB130" i="1"/>
  <c r="AK129" i="1"/>
  <c r="AJ129" i="1"/>
  <c r="AI129" i="1"/>
  <c r="AH129" i="1"/>
  <c r="AG129" i="1"/>
  <c r="AF129" i="1"/>
  <c r="AE129" i="1"/>
  <c r="AD129" i="1"/>
  <c r="AC129" i="1"/>
  <c r="AB129" i="1"/>
  <c r="AK128" i="1"/>
  <c r="AJ128" i="1"/>
  <c r="AI128" i="1"/>
  <c r="AH128" i="1"/>
  <c r="AG128" i="1"/>
  <c r="AF128" i="1"/>
  <c r="AE128" i="1"/>
  <c r="AD128" i="1"/>
  <c r="AC128" i="1"/>
  <c r="AB128" i="1"/>
  <c r="AK127" i="1"/>
  <c r="AJ127" i="1"/>
  <c r="AI127" i="1"/>
  <c r="AH127" i="1"/>
  <c r="AG127" i="1"/>
  <c r="AF127" i="1"/>
  <c r="AE127" i="1"/>
  <c r="AD127" i="1"/>
  <c r="AC127" i="1"/>
  <c r="AB127" i="1"/>
  <c r="AK126" i="1"/>
  <c r="AJ126" i="1"/>
  <c r="AI126" i="1"/>
  <c r="AH126" i="1"/>
  <c r="AG126" i="1"/>
  <c r="AF126" i="1"/>
  <c r="AE126" i="1"/>
  <c r="AD126" i="1"/>
  <c r="AC126" i="1"/>
  <c r="AB126" i="1"/>
  <c r="AK125" i="1"/>
  <c r="AJ125" i="1"/>
  <c r="AI125" i="1"/>
  <c r="AH125" i="1"/>
  <c r="AG125" i="1"/>
  <c r="AF125" i="1"/>
  <c r="AE125" i="1"/>
  <c r="AD125" i="1"/>
  <c r="AC125" i="1"/>
  <c r="AB125" i="1"/>
  <c r="AK124" i="1"/>
  <c r="AJ124" i="1"/>
  <c r="AI124" i="1"/>
  <c r="AH124" i="1"/>
  <c r="AG124" i="1"/>
  <c r="AF124" i="1"/>
  <c r="AE124" i="1"/>
  <c r="AD124" i="1"/>
  <c r="AC124" i="1"/>
  <c r="AB124" i="1"/>
  <c r="AK123" i="1"/>
  <c r="AJ123" i="1"/>
  <c r="AI123" i="1"/>
  <c r="AH123" i="1"/>
  <c r="AG123" i="1"/>
  <c r="AF123" i="1"/>
  <c r="AE123" i="1"/>
  <c r="AD123" i="1"/>
  <c r="AC123" i="1"/>
  <c r="AB123" i="1"/>
  <c r="AK122" i="1"/>
  <c r="AJ122" i="1"/>
  <c r="AI122" i="1"/>
  <c r="AH122" i="1"/>
  <c r="AG122" i="1"/>
  <c r="AF122" i="1"/>
  <c r="AE122" i="1"/>
  <c r="AD122" i="1"/>
  <c r="AC122" i="1"/>
  <c r="AB122" i="1"/>
  <c r="AK121" i="1"/>
  <c r="AJ121" i="1"/>
  <c r="AI121" i="1"/>
  <c r="AH121" i="1"/>
  <c r="AG121" i="1"/>
  <c r="AF121" i="1"/>
  <c r="AE121" i="1"/>
  <c r="AD121" i="1"/>
  <c r="AC121" i="1"/>
  <c r="AB121" i="1"/>
  <c r="AK120" i="1"/>
  <c r="AJ120" i="1"/>
  <c r="AI120" i="1"/>
  <c r="AH120" i="1"/>
  <c r="AG120" i="1"/>
  <c r="AF120" i="1"/>
  <c r="AE120" i="1"/>
  <c r="AD120" i="1"/>
  <c r="AC120" i="1"/>
  <c r="AB120" i="1"/>
  <c r="AK119" i="1"/>
  <c r="AJ119" i="1"/>
  <c r="AI119" i="1"/>
  <c r="AH119" i="1"/>
  <c r="AG119" i="1"/>
  <c r="AF119" i="1"/>
  <c r="AE119" i="1"/>
  <c r="AD119" i="1"/>
  <c r="AC119" i="1"/>
  <c r="AB119" i="1"/>
  <c r="AK118" i="1"/>
  <c r="AJ118" i="1"/>
  <c r="AI118" i="1"/>
  <c r="AH118" i="1"/>
  <c r="AG118" i="1"/>
  <c r="AF118" i="1"/>
  <c r="AE118" i="1"/>
  <c r="AD118" i="1"/>
  <c r="AC118" i="1"/>
  <c r="AB118" i="1"/>
  <c r="AK117" i="1"/>
  <c r="AJ117" i="1"/>
  <c r="AI117" i="1"/>
  <c r="AH117" i="1"/>
  <c r="AG117" i="1"/>
  <c r="AF117" i="1"/>
  <c r="AE117" i="1"/>
  <c r="AD117" i="1"/>
  <c r="AC117" i="1"/>
  <c r="AB117" i="1"/>
  <c r="AK116" i="1"/>
  <c r="AJ116" i="1"/>
  <c r="AI116" i="1"/>
  <c r="AH116" i="1"/>
  <c r="AG116" i="1"/>
  <c r="AF116" i="1"/>
  <c r="AE116" i="1"/>
  <c r="AD116" i="1"/>
  <c r="AC116" i="1"/>
  <c r="AB116" i="1"/>
  <c r="AK115" i="1"/>
  <c r="AJ115" i="1"/>
  <c r="AI115" i="1"/>
  <c r="AH115" i="1"/>
  <c r="AG115" i="1"/>
  <c r="AF115" i="1"/>
  <c r="AE115" i="1"/>
  <c r="AD115" i="1"/>
  <c r="AC115" i="1"/>
  <c r="AB115" i="1"/>
  <c r="AK114" i="1"/>
  <c r="AJ114" i="1"/>
  <c r="AI114" i="1"/>
  <c r="AH114" i="1"/>
  <c r="AG114" i="1"/>
  <c r="AF114" i="1"/>
  <c r="AE114" i="1"/>
  <c r="AD114" i="1"/>
  <c r="AC114" i="1"/>
  <c r="AB114" i="1"/>
  <c r="AK113" i="1"/>
  <c r="AJ113" i="1"/>
  <c r="AI113" i="1"/>
  <c r="AH113" i="1"/>
  <c r="AG113" i="1"/>
  <c r="AF113" i="1"/>
  <c r="AE113" i="1"/>
  <c r="AD113" i="1"/>
  <c r="AC113" i="1"/>
  <c r="AB113" i="1"/>
  <c r="AK112" i="1"/>
  <c r="AJ112" i="1"/>
  <c r="AI112" i="1"/>
  <c r="AH112" i="1"/>
  <c r="AG112" i="1"/>
  <c r="AF112" i="1"/>
  <c r="AE112" i="1"/>
  <c r="AD112" i="1"/>
  <c r="AC112" i="1"/>
  <c r="AB112" i="1"/>
  <c r="AK111" i="1"/>
  <c r="AJ111" i="1"/>
  <c r="AI111" i="1"/>
  <c r="AH111" i="1"/>
  <c r="AG111" i="1"/>
  <c r="AF111" i="1"/>
  <c r="AE111" i="1"/>
  <c r="AD111" i="1"/>
  <c r="AC111" i="1"/>
  <c r="AB111" i="1"/>
  <c r="AK110" i="1"/>
  <c r="AJ110" i="1"/>
  <c r="AI110" i="1"/>
  <c r="AH110" i="1"/>
  <c r="AG110" i="1"/>
  <c r="AF110" i="1"/>
  <c r="AE110" i="1"/>
  <c r="AD110" i="1"/>
  <c r="AC110" i="1"/>
  <c r="AB110" i="1"/>
  <c r="AK109" i="1"/>
  <c r="AJ109" i="1"/>
  <c r="AI109" i="1"/>
  <c r="AH109" i="1"/>
  <c r="AG109" i="1"/>
  <c r="AF109" i="1"/>
  <c r="AE109" i="1"/>
  <c r="AD109" i="1"/>
  <c r="AC109" i="1"/>
  <c r="AB109" i="1"/>
  <c r="AK108" i="1"/>
  <c r="AJ108" i="1"/>
  <c r="AI108" i="1"/>
  <c r="AH108" i="1"/>
  <c r="AG108" i="1"/>
  <c r="AF108" i="1"/>
  <c r="AE108" i="1"/>
  <c r="AD108" i="1"/>
  <c r="AC108" i="1"/>
  <c r="AB108" i="1"/>
  <c r="AK107" i="1"/>
  <c r="AJ107" i="1"/>
  <c r="AI107" i="1"/>
  <c r="AH107" i="1"/>
  <c r="AG107" i="1"/>
  <c r="AF107" i="1"/>
  <c r="AE107" i="1"/>
  <c r="AD107" i="1"/>
  <c r="AC107" i="1"/>
  <c r="AB107" i="1"/>
  <c r="AK106" i="1"/>
  <c r="AJ106" i="1"/>
  <c r="AI106" i="1"/>
  <c r="AH106" i="1"/>
  <c r="AG106" i="1"/>
  <c r="AF106" i="1"/>
  <c r="AE106" i="1"/>
  <c r="AD106" i="1"/>
  <c r="AC106" i="1"/>
  <c r="AB106" i="1"/>
  <c r="AK105" i="1"/>
  <c r="AJ105" i="1"/>
  <c r="AI105" i="1"/>
  <c r="AH105" i="1"/>
  <c r="AG105" i="1"/>
  <c r="AF105" i="1"/>
  <c r="AE105" i="1"/>
  <c r="AD105" i="1"/>
  <c r="AC105" i="1"/>
  <c r="AB105" i="1"/>
  <c r="AK104" i="1"/>
  <c r="AJ104" i="1"/>
  <c r="AI104" i="1"/>
  <c r="AH104" i="1"/>
  <c r="AG104" i="1"/>
  <c r="AF104" i="1"/>
  <c r="AE104" i="1"/>
  <c r="AD104" i="1"/>
  <c r="AC104" i="1"/>
  <c r="AB104" i="1"/>
  <c r="AK103" i="1"/>
  <c r="AJ103" i="1"/>
  <c r="AI103" i="1"/>
  <c r="AH103" i="1"/>
  <c r="AG103" i="1"/>
  <c r="AF103" i="1"/>
  <c r="AE103" i="1"/>
  <c r="AD103" i="1"/>
  <c r="AC103" i="1"/>
  <c r="AB103" i="1"/>
  <c r="AK102" i="1"/>
  <c r="AJ102" i="1"/>
  <c r="AI102" i="1"/>
  <c r="AH102" i="1"/>
  <c r="AG102" i="1"/>
  <c r="AF102" i="1"/>
  <c r="AE102" i="1"/>
  <c r="AD102" i="1"/>
  <c r="AC102" i="1"/>
  <c r="AB102" i="1"/>
  <c r="AK101" i="1"/>
  <c r="AJ101" i="1"/>
  <c r="AI101" i="1"/>
  <c r="AH101" i="1"/>
  <c r="AG101" i="1"/>
  <c r="AF101" i="1"/>
  <c r="AE101" i="1"/>
  <c r="AD101" i="1"/>
  <c r="AC101" i="1"/>
  <c r="AB101" i="1"/>
  <c r="AK100" i="1"/>
  <c r="AJ100" i="1"/>
  <c r="AI100" i="1"/>
  <c r="AH100" i="1"/>
  <c r="AG100" i="1"/>
  <c r="AF100" i="1"/>
  <c r="AE100" i="1"/>
  <c r="AD100" i="1"/>
  <c r="AC100" i="1"/>
  <c r="AB100" i="1"/>
  <c r="AK99" i="1"/>
  <c r="AJ99" i="1"/>
  <c r="AI99" i="1"/>
  <c r="AH99" i="1"/>
  <c r="AG99" i="1"/>
  <c r="AF99" i="1"/>
  <c r="AE99" i="1"/>
  <c r="AD99" i="1"/>
  <c r="AC99" i="1"/>
  <c r="AB99" i="1"/>
  <c r="AK98" i="1"/>
  <c r="AJ98" i="1"/>
  <c r="AI98" i="1"/>
  <c r="AH98" i="1"/>
  <c r="AG98" i="1"/>
  <c r="AF98" i="1"/>
  <c r="AE98" i="1"/>
  <c r="AD98" i="1"/>
  <c r="AC98" i="1"/>
  <c r="AB98" i="1"/>
  <c r="AK97" i="1"/>
  <c r="AJ97" i="1"/>
  <c r="AI97" i="1"/>
  <c r="AH97" i="1"/>
  <c r="AG97" i="1"/>
  <c r="AF97" i="1"/>
  <c r="AE97" i="1"/>
  <c r="AD97" i="1"/>
  <c r="AC97" i="1"/>
  <c r="AB97" i="1"/>
  <c r="AK96" i="1"/>
  <c r="AJ96" i="1"/>
  <c r="AI96" i="1"/>
  <c r="AH96" i="1"/>
  <c r="AG96" i="1"/>
  <c r="AF96" i="1"/>
  <c r="AE96" i="1"/>
  <c r="AD96" i="1"/>
  <c r="AC96" i="1"/>
  <c r="AB96" i="1"/>
  <c r="AK95" i="1"/>
  <c r="AJ95" i="1"/>
  <c r="AI95" i="1"/>
  <c r="AH95" i="1"/>
  <c r="AG95" i="1"/>
  <c r="AF95" i="1"/>
  <c r="AE95" i="1"/>
  <c r="AD95" i="1"/>
  <c r="AC95" i="1"/>
  <c r="AB95" i="1"/>
  <c r="AK94" i="1"/>
  <c r="AJ94" i="1"/>
  <c r="AI94" i="1"/>
  <c r="AH94" i="1"/>
  <c r="AG94" i="1"/>
  <c r="AF94" i="1"/>
  <c r="AE94" i="1"/>
  <c r="AD94" i="1"/>
  <c r="AC94" i="1"/>
  <c r="AB94" i="1"/>
  <c r="AK93" i="1"/>
  <c r="AJ93" i="1"/>
  <c r="AI93" i="1"/>
  <c r="AH93" i="1"/>
  <c r="AG93" i="1"/>
  <c r="AF93" i="1"/>
  <c r="AE93" i="1"/>
  <c r="AD93" i="1"/>
  <c r="AC93" i="1"/>
  <c r="AB93" i="1"/>
  <c r="AK92" i="1"/>
  <c r="AJ92" i="1"/>
  <c r="AI92" i="1"/>
  <c r="AH92" i="1"/>
  <c r="AG92" i="1"/>
  <c r="AF92" i="1"/>
  <c r="AE92" i="1"/>
  <c r="AD92" i="1"/>
  <c r="AC92" i="1"/>
  <c r="AB92" i="1"/>
  <c r="AK91" i="1"/>
  <c r="AJ91" i="1"/>
  <c r="AI91" i="1"/>
  <c r="AH91" i="1"/>
  <c r="AG91" i="1"/>
  <c r="AF91" i="1"/>
  <c r="AE91" i="1"/>
  <c r="AD91" i="1"/>
  <c r="AC91" i="1"/>
  <c r="AB91" i="1"/>
  <c r="AK90" i="1"/>
  <c r="AJ90" i="1"/>
  <c r="AI90" i="1"/>
  <c r="AH90" i="1"/>
  <c r="AG90" i="1"/>
  <c r="AF90" i="1"/>
  <c r="AE90" i="1"/>
  <c r="AD90" i="1"/>
  <c r="AC90" i="1"/>
  <c r="AB90" i="1"/>
  <c r="AK89" i="1"/>
  <c r="AJ89" i="1"/>
  <c r="AI89" i="1"/>
  <c r="AH89" i="1"/>
  <c r="AG89" i="1"/>
  <c r="AF89" i="1"/>
  <c r="AE89" i="1"/>
  <c r="AD89" i="1"/>
  <c r="AC89" i="1"/>
  <c r="AB89" i="1"/>
  <c r="AK88" i="1"/>
  <c r="AJ88" i="1"/>
  <c r="AI88" i="1"/>
  <c r="AH88" i="1"/>
  <c r="AG88" i="1"/>
  <c r="AF88" i="1"/>
  <c r="AE88" i="1"/>
  <c r="AD88" i="1"/>
  <c r="AC88" i="1"/>
  <c r="AB88" i="1"/>
  <c r="AK87" i="1"/>
  <c r="AJ87" i="1"/>
  <c r="AI87" i="1"/>
  <c r="AH87" i="1"/>
  <c r="AG87" i="1"/>
  <c r="AF87" i="1"/>
  <c r="AE87" i="1"/>
  <c r="AD87" i="1"/>
  <c r="AC87" i="1"/>
  <c r="AB87" i="1"/>
  <c r="AK86" i="1"/>
  <c r="AJ86" i="1"/>
  <c r="AI86" i="1"/>
  <c r="AH86" i="1"/>
  <c r="AG86" i="1"/>
  <c r="AF86" i="1"/>
  <c r="AE86" i="1"/>
  <c r="AD86" i="1"/>
  <c r="AC86" i="1"/>
  <c r="AB86" i="1"/>
  <c r="AK85" i="1"/>
  <c r="AJ85" i="1"/>
  <c r="AI85" i="1"/>
  <c r="AH85" i="1"/>
  <c r="AG85" i="1"/>
  <c r="AF85" i="1"/>
  <c r="AE85" i="1"/>
  <c r="AD85" i="1"/>
  <c r="AC85" i="1"/>
  <c r="AB85" i="1"/>
  <c r="AK84" i="1"/>
  <c r="AJ84" i="1"/>
  <c r="AI84" i="1"/>
  <c r="AH84" i="1"/>
  <c r="AG84" i="1"/>
  <c r="AF84" i="1"/>
  <c r="AE84" i="1"/>
  <c r="AD84" i="1"/>
  <c r="AC84" i="1"/>
  <c r="AB84" i="1"/>
  <c r="AK83" i="1"/>
  <c r="AJ83" i="1"/>
  <c r="AI83" i="1"/>
  <c r="AH83" i="1"/>
  <c r="AG83" i="1"/>
  <c r="AF83" i="1"/>
  <c r="AE83" i="1"/>
  <c r="AD83" i="1"/>
  <c r="AC83" i="1"/>
  <c r="AB83" i="1"/>
  <c r="AK82" i="1"/>
  <c r="AJ82" i="1"/>
  <c r="AI82" i="1"/>
  <c r="AH82" i="1"/>
  <c r="AG82" i="1"/>
  <c r="AF82" i="1"/>
  <c r="AE82" i="1"/>
  <c r="AD82" i="1"/>
  <c r="AC82" i="1"/>
  <c r="AB82" i="1"/>
  <c r="AK81" i="1"/>
  <c r="AJ81" i="1"/>
  <c r="AI81" i="1"/>
  <c r="AH81" i="1"/>
  <c r="AG81" i="1"/>
  <c r="AF81" i="1"/>
  <c r="AE81" i="1"/>
  <c r="AD81" i="1"/>
  <c r="AC81" i="1"/>
  <c r="AB81" i="1"/>
  <c r="AK80" i="1"/>
  <c r="AJ80" i="1"/>
  <c r="AI80" i="1"/>
  <c r="AH80" i="1"/>
  <c r="AG80" i="1"/>
  <c r="AF80" i="1"/>
  <c r="AE80" i="1"/>
  <c r="AD80" i="1"/>
  <c r="AC80" i="1"/>
  <c r="AB80" i="1"/>
  <c r="AK79" i="1"/>
  <c r="AJ79" i="1"/>
  <c r="AI79" i="1"/>
  <c r="AH79" i="1"/>
  <c r="AG79" i="1"/>
  <c r="AF79" i="1"/>
  <c r="AE79" i="1"/>
  <c r="AD79" i="1"/>
  <c r="AC79" i="1"/>
  <c r="AB79" i="1"/>
  <c r="AK78" i="1"/>
  <c r="AJ78" i="1"/>
  <c r="AI78" i="1"/>
  <c r="AH78" i="1"/>
  <c r="AG78" i="1"/>
  <c r="AF78" i="1"/>
  <c r="AE78" i="1"/>
  <c r="AD78" i="1"/>
  <c r="AC78" i="1"/>
  <c r="AB78" i="1"/>
  <c r="AK77" i="1"/>
  <c r="AJ77" i="1"/>
  <c r="AI77" i="1"/>
  <c r="AH77" i="1"/>
  <c r="AG77" i="1"/>
  <c r="AF77" i="1"/>
  <c r="AE77" i="1"/>
  <c r="AD77" i="1"/>
  <c r="AC77" i="1"/>
  <c r="AB77" i="1"/>
  <c r="AK76" i="1"/>
  <c r="AJ76" i="1"/>
  <c r="AI76" i="1"/>
  <c r="AH76" i="1"/>
  <c r="AG76" i="1"/>
  <c r="AF76" i="1"/>
  <c r="AE76" i="1"/>
  <c r="AD76" i="1"/>
  <c r="AC76" i="1"/>
  <c r="AB76" i="1"/>
  <c r="AK75" i="1"/>
  <c r="AJ75" i="1"/>
  <c r="AI75" i="1"/>
  <c r="AH75" i="1"/>
  <c r="AG75" i="1"/>
  <c r="AF75" i="1"/>
  <c r="AE75" i="1"/>
  <c r="AD75" i="1"/>
  <c r="AC75" i="1"/>
  <c r="AB75" i="1"/>
  <c r="AK74" i="1"/>
  <c r="AJ74" i="1"/>
  <c r="AI74" i="1"/>
  <c r="AH74" i="1"/>
  <c r="AG74" i="1"/>
  <c r="AF74" i="1"/>
  <c r="AE74" i="1"/>
  <c r="AD74" i="1"/>
  <c r="AC74" i="1"/>
  <c r="AB74" i="1"/>
  <c r="AK73" i="1"/>
  <c r="AJ73" i="1"/>
  <c r="AI73" i="1"/>
  <c r="AH73" i="1"/>
  <c r="AG73" i="1"/>
  <c r="AF73" i="1"/>
  <c r="AE73" i="1"/>
  <c r="AD73" i="1"/>
  <c r="AC73" i="1"/>
  <c r="AB73" i="1"/>
  <c r="AK72" i="1"/>
  <c r="AJ72" i="1"/>
  <c r="AI72" i="1"/>
  <c r="AH72" i="1"/>
  <c r="AG72" i="1"/>
  <c r="AF72" i="1"/>
  <c r="AE72" i="1"/>
  <c r="AD72" i="1"/>
  <c r="AC72" i="1"/>
  <c r="AB72" i="1"/>
  <c r="AK71" i="1"/>
  <c r="AJ71" i="1"/>
  <c r="AI71" i="1"/>
  <c r="AH71" i="1"/>
  <c r="AG71" i="1"/>
  <c r="AF71" i="1"/>
  <c r="AE71" i="1"/>
  <c r="AD71" i="1"/>
  <c r="AC71" i="1"/>
  <c r="AB71" i="1"/>
  <c r="AK70" i="1"/>
  <c r="AJ70" i="1"/>
  <c r="AI70" i="1"/>
  <c r="AH70" i="1"/>
  <c r="AG70" i="1"/>
  <c r="AF70" i="1"/>
  <c r="AE70" i="1"/>
  <c r="AD70" i="1"/>
  <c r="AC70" i="1"/>
  <c r="AB70" i="1"/>
  <c r="AK69" i="1"/>
  <c r="AJ69" i="1"/>
  <c r="AI69" i="1"/>
  <c r="AH69" i="1"/>
  <c r="AG69" i="1"/>
  <c r="AF69" i="1"/>
  <c r="AE69" i="1"/>
  <c r="AD69" i="1"/>
  <c r="AC69" i="1"/>
  <c r="AB69" i="1"/>
  <c r="AK68" i="1"/>
  <c r="AJ68" i="1"/>
  <c r="AI68" i="1"/>
  <c r="AH68" i="1"/>
  <c r="AG68" i="1"/>
  <c r="AF68" i="1"/>
  <c r="AE68" i="1"/>
  <c r="AD68" i="1"/>
  <c r="AC68" i="1"/>
  <c r="AB68" i="1"/>
  <c r="AK67" i="1"/>
  <c r="AJ67" i="1"/>
  <c r="AI67" i="1"/>
  <c r="AH67" i="1"/>
  <c r="AG67" i="1"/>
  <c r="AF67" i="1"/>
  <c r="AE67" i="1"/>
  <c r="AD67" i="1"/>
  <c r="AC67" i="1"/>
  <c r="AB67" i="1"/>
  <c r="AK66" i="1"/>
  <c r="AJ66" i="1"/>
  <c r="AI66" i="1"/>
  <c r="AH66" i="1"/>
  <c r="AG66" i="1"/>
  <c r="AF66" i="1"/>
  <c r="AE66" i="1"/>
  <c r="AD66" i="1"/>
  <c r="AC66" i="1"/>
  <c r="AB66" i="1"/>
  <c r="AK65" i="1"/>
  <c r="AJ65" i="1"/>
  <c r="AI65" i="1"/>
  <c r="AH65" i="1"/>
  <c r="AG65" i="1"/>
  <c r="AF65" i="1"/>
  <c r="AE65" i="1"/>
  <c r="AD65" i="1"/>
  <c r="AC65" i="1"/>
  <c r="AB65" i="1"/>
  <c r="AK64" i="1"/>
  <c r="AJ64" i="1"/>
  <c r="AI64" i="1"/>
  <c r="AH64" i="1"/>
  <c r="AG64" i="1"/>
  <c r="AF64" i="1"/>
  <c r="AE64" i="1"/>
  <c r="AD64" i="1"/>
  <c r="AC64" i="1"/>
  <c r="AB64" i="1"/>
  <c r="AK63" i="1"/>
  <c r="AJ63" i="1"/>
  <c r="AI63" i="1"/>
  <c r="AH63" i="1"/>
  <c r="AG63" i="1"/>
  <c r="AF63" i="1"/>
  <c r="AE63" i="1"/>
  <c r="AD63" i="1"/>
  <c r="AC63" i="1"/>
  <c r="AB63" i="1"/>
  <c r="AK62" i="1"/>
  <c r="AJ62" i="1"/>
  <c r="AI62" i="1"/>
  <c r="AH62" i="1"/>
  <c r="AG62" i="1"/>
  <c r="AF62" i="1"/>
  <c r="AE62" i="1"/>
  <c r="AD62" i="1"/>
  <c r="AC62" i="1"/>
  <c r="AB62" i="1"/>
  <c r="AK61" i="1"/>
  <c r="AJ61" i="1"/>
  <c r="AI61" i="1"/>
  <c r="AH61" i="1"/>
  <c r="AG61" i="1"/>
  <c r="AF61" i="1"/>
  <c r="AE61" i="1"/>
  <c r="AD61" i="1"/>
  <c r="AC61" i="1"/>
  <c r="AB61" i="1"/>
  <c r="AK60" i="1"/>
  <c r="AJ60" i="1"/>
  <c r="AI60" i="1"/>
  <c r="AH60" i="1"/>
  <c r="AG60" i="1"/>
  <c r="AF60" i="1"/>
  <c r="AE60" i="1"/>
  <c r="AD60" i="1"/>
  <c r="AC60" i="1"/>
  <c r="AB60" i="1"/>
  <c r="AK59" i="1"/>
  <c r="AJ59" i="1"/>
  <c r="AI59" i="1"/>
  <c r="AH59" i="1"/>
  <c r="AG59" i="1"/>
  <c r="AF59" i="1"/>
  <c r="AE59" i="1"/>
  <c r="AD59" i="1"/>
  <c r="AC59" i="1"/>
  <c r="AB59" i="1"/>
  <c r="AK58" i="1"/>
  <c r="AJ58" i="1"/>
  <c r="AI58" i="1"/>
  <c r="AH58" i="1"/>
  <c r="AG58" i="1"/>
  <c r="AF58" i="1"/>
  <c r="AE58" i="1"/>
  <c r="AD58" i="1"/>
  <c r="AC58" i="1"/>
  <c r="AB58" i="1"/>
  <c r="AK57" i="1"/>
  <c r="AJ57" i="1"/>
  <c r="AI57" i="1"/>
  <c r="AH57" i="1"/>
  <c r="AG57" i="1"/>
  <c r="AF57" i="1"/>
  <c r="AE57" i="1"/>
  <c r="AD57" i="1"/>
  <c r="AC57" i="1"/>
  <c r="AB57" i="1"/>
  <c r="AK56" i="1"/>
  <c r="AJ56" i="1"/>
  <c r="AI56" i="1"/>
  <c r="AH56" i="1"/>
  <c r="AG56" i="1"/>
  <c r="AF56" i="1"/>
  <c r="AE56" i="1"/>
  <c r="AD56" i="1"/>
  <c r="AC56" i="1"/>
  <c r="AB56" i="1"/>
  <c r="AK55" i="1"/>
  <c r="AJ55" i="1"/>
  <c r="AI55" i="1"/>
  <c r="AH55" i="1"/>
  <c r="AG55" i="1"/>
  <c r="AF55" i="1"/>
  <c r="AE55" i="1"/>
  <c r="AD55" i="1"/>
  <c r="AC55" i="1"/>
  <c r="AB55" i="1"/>
  <c r="AK54" i="1"/>
  <c r="AJ54" i="1"/>
  <c r="AI54" i="1"/>
  <c r="AH54" i="1"/>
  <c r="AG54" i="1"/>
  <c r="AF54" i="1"/>
  <c r="AE54" i="1"/>
  <c r="AD54" i="1"/>
  <c r="AC54" i="1"/>
  <c r="AB54" i="1"/>
  <c r="AK53" i="1"/>
  <c r="AJ53" i="1"/>
  <c r="AI53" i="1"/>
  <c r="AH53" i="1"/>
  <c r="AG53" i="1"/>
  <c r="AF53" i="1"/>
  <c r="AE53" i="1"/>
  <c r="AD53" i="1"/>
  <c r="AC53" i="1"/>
  <c r="AB53" i="1"/>
  <c r="AK52" i="1"/>
  <c r="AJ52" i="1"/>
  <c r="AI52" i="1"/>
  <c r="AH52" i="1"/>
  <c r="AG52" i="1"/>
  <c r="AF52" i="1"/>
  <c r="AE52" i="1"/>
  <c r="AD52" i="1"/>
  <c r="AC52" i="1"/>
  <c r="AB52" i="1"/>
  <c r="AK51" i="1"/>
  <c r="AJ51" i="1"/>
  <c r="AI51" i="1"/>
  <c r="AH51" i="1"/>
  <c r="AG51" i="1"/>
  <c r="AF51" i="1"/>
  <c r="AE51" i="1"/>
  <c r="AD51" i="1"/>
  <c r="AC51" i="1"/>
  <c r="AB51" i="1"/>
  <c r="AK50" i="1"/>
  <c r="AJ50" i="1"/>
  <c r="AI50" i="1"/>
  <c r="AH50" i="1"/>
  <c r="AG50" i="1"/>
  <c r="AF50" i="1"/>
  <c r="AE50" i="1"/>
  <c r="AD50" i="1"/>
  <c r="AC50" i="1"/>
  <c r="AB50" i="1"/>
  <c r="AK49" i="1"/>
  <c r="AJ49" i="1"/>
  <c r="AI49" i="1"/>
  <c r="AH49" i="1"/>
  <c r="AG49" i="1"/>
  <c r="AF49" i="1"/>
  <c r="AE49" i="1"/>
  <c r="AD49" i="1"/>
  <c r="AC49" i="1"/>
  <c r="AB49" i="1"/>
  <c r="AK48" i="1"/>
  <c r="AJ48" i="1"/>
  <c r="AI48" i="1"/>
  <c r="AH48" i="1"/>
  <c r="AG48" i="1"/>
  <c r="AF48" i="1"/>
  <c r="AE48" i="1"/>
  <c r="AD48" i="1"/>
  <c r="AC48" i="1"/>
  <c r="AB48" i="1"/>
  <c r="AK47" i="1"/>
  <c r="AJ47" i="1"/>
  <c r="AI47" i="1"/>
  <c r="AH47" i="1"/>
  <c r="AG47" i="1"/>
  <c r="AF47" i="1"/>
  <c r="AE47" i="1"/>
  <c r="AD47" i="1"/>
  <c r="AC47" i="1"/>
  <c r="AB47" i="1"/>
  <c r="AK46" i="1"/>
  <c r="AJ46" i="1"/>
  <c r="AI46" i="1"/>
  <c r="AH46" i="1"/>
  <c r="AG46" i="1"/>
  <c r="AF46" i="1"/>
  <c r="AE46" i="1"/>
  <c r="AD46" i="1"/>
  <c r="AC46" i="1"/>
  <c r="AB46" i="1"/>
  <c r="AK45" i="1"/>
  <c r="AJ45" i="1"/>
  <c r="AI45" i="1"/>
  <c r="AH45" i="1"/>
  <c r="AG45" i="1"/>
  <c r="AF45" i="1"/>
  <c r="AE45" i="1"/>
  <c r="AD45" i="1"/>
  <c r="AC45" i="1"/>
  <c r="AB45" i="1"/>
  <c r="AK44" i="1"/>
  <c r="AJ44" i="1"/>
  <c r="AI44" i="1"/>
  <c r="AH44" i="1"/>
  <c r="AG44" i="1"/>
  <c r="AF44" i="1"/>
  <c r="AE44" i="1"/>
  <c r="AD44" i="1"/>
  <c r="AC44" i="1"/>
  <c r="AB44" i="1"/>
  <c r="AK43" i="1"/>
  <c r="AJ43" i="1"/>
  <c r="AI43" i="1"/>
  <c r="AH43" i="1"/>
  <c r="AG43" i="1"/>
  <c r="AF43" i="1"/>
  <c r="AE43" i="1"/>
  <c r="AD43" i="1"/>
  <c r="AC43" i="1"/>
  <c r="AB43" i="1"/>
  <c r="AK42" i="1"/>
  <c r="AJ42" i="1"/>
  <c r="AI42" i="1"/>
  <c r="AH42" i="1"/>
  <c r="AG42" i="1"/>
  <c r="AF42" i="1"/>
  <c r="AE42" i="1"/>
  <c r="AD42" i="1"/>
  <c r="AC42" i="1"/>
  <c r="AB42" i="1"/>
  <c r="AK41" i="1"/>
  <c r="AJ41" i="1"/>
  <c r="AI41" i="1"/>
  <c r="AH41" i="1"/>
  <c r="AG41" i="1"/>
  <c r="AF41" i="1"/>
  <c r="AE41" i="1"/>
  <c r="AD41" i="1"/>
  <c r="AC41" i="1"/>
  <c r="AB41" i="1"/>
  <c r="AK40" i="1"/>
  <c r="AJ40" i="1"/>
  <c r="AI40" i="1"/>
  <c r="AH40" i="1"/>
  <c r="AG40" i="1"/>
  <c r="AF40" i="1"/>
  <c r="AE40" i="1"/>
  <c r="AD40" i="1"/>
  <c r="AC40" i="1"/>
  <c r="AB40" i="1"/>
  <c r="AK39" i="1"/>
  <c r="AJ39" i="1"/>
  <c r="AI39" i="1"/>
  <c r="AH39" i="1"/>
  <c r="AG39" i="1"/>
  <c r="AF39" i="1"/>
  <c r="AE39" i="1"/>
  <c r="AD39" i="1"/>
  <c r="AC39" i="1"/>
  <c r="AB39" i="1"/>
  <c r="AK38" i="1"/>
  <c r="AJ38" i="1"/>
  <c r="AI38" i="1"/>
  <c r="AH38" i="1"/>
  <c r="AG38" i="1"/>
  <c r="AF38" i="1"/>
  <c r="AE38" i="1"/>
  <c r="AD38" i="1"/>
  <c r="AC38" i="1"/>
  <c r="AB38" i="1"/>
  <c r="AK37" i="1"/>
  <c r="AJ37" i="1"/>
  <c r="AI37" i="1"/>
  <c r="AH37" i="1"/>
  <c r="AG37" i="1"/>
  <c r="AF37" i="1"/>
  <c r="AE37" i="1"/>
  <c r="AD37" i="1"/>
  <c r="AC37" i="1"/>
  <c r="AB37" i="1"/>
  <c r="AK36" i="1"/>
  <c r="AJ36" i="1"/>
  <c r="AI36" i="1"/>
  <c r="AH36" i="1"/>
  <c r="AG36" i="1"/>
  <c r="AF36" i="1"/>
  <c r="AE36" i="1"/>
  <c r="AD36" i="1"/>
  <c r="AC36" i="1"/>
  <c r="AB36" i="1"/>
  <c r="AK35" i="1"/>
  <c r="AJ35" i="1"/>
  <c r="AI35" i="1"/>
  <c r="AH35" i="1"/>
  <c r="AG35" i="1"/>
  <c r="AF35" i="1"/>
  <c r="AE35" i="1"/>
  <c r="AD35" i="1"/>
  <c r="AC35" i="1"/>
  <c r="AB35" i="1"/>
  <c r="AK34" i="1"/>
  <c r="AJ34" i="1"/>
  <c r="AI34" i="1"/>
  <c r="AH34" i="1"/>
  <c r="AG34" i="1"/>
  <c r="AF34" i="1"/>
  <c r="AE34" i="1"/>
  <c r="AD34" i="1"/>
  <c r="AC34" i="1"/>
  <c r="AB34" i="1"/>
  <c r="AK33" i="1"/>
  <c r="AJ33" i="1"/>
  <c r="AI33" i="1"/>
  <c r="AH33" i="1"/>
  <c r="AG33" i="1"/>
  <c r="AF33" i="1"/>
  <c r="AE33" i="1"/>
  <c r="AD33" i="1"/>
  <c r="AC33" i="1"/>
  <c r="AB33" i="1"/>
  <c r="AK32" i="1"/>
  <c r="AJ32" i="1"/>
  <c r="AI32" i="1"/>
  <c r="AH32" i="1"/>
  <c r="AG32" i="1"/>
  <c r="AF32" i="1"/>
  <c r="AE32" i="1"/>
  <c r="AD32" i="1"/>
  <c r="AC32" i="1"/>
  <c r="AB32" i="1"/>
  <c r="AK31" i="1"/>
  <c r="AJ31" i="1"/>
  <c r="AI31" i="1"/>
  <c r="AH31" i="1"/>
  <c r="AG31" i="1"/>
  <c r="AF31" i="1"/>
  <c r="AE31" i="1"/>
  <c r="AD31" i="1"/>
  <c r="AC31" i="1"/>
  <c r="AB31" i="1"/>
  <c r="AK30" i="1"/>
  <c r="AJ30" i="1"/>
  <c r="AI30" i="1"/>
  <c r="AH30" i="1"/>
  <c r="AG30" i="1"/>
  <c r="AF30" i="1"/>
  <c r="AE30" i="1"/>
  <c r="AD30" i="1"/>
  <c r="AC30" i="1"/>
  <c r="AB30" i="1"/>
  <c r="AK29" i="1"/>
  <c r="AJ29" i="1"/>
  <c r="AI29" i="1"/>
  <c r="AH29" i="1"/>
  <c r="AG29" i="1"/>
  <c r="AF29" i="1"/>
  <c r="AE29" i="1"/>
  <c r="AD29" i="1"/>
  <c r="AC29" i="1"/>
  <c r="AB29" i="1"/>
  <c r="AK28" i="1"/>
  <c r="AJ28" i="1"/>
  <c r="AI28" i="1"/>
  <c r="AH28" i="1"/>
  <c r="AG28" i="1"/>
  <c r="AF28" i="1"/>
  <c r="AE28" i="1"/>
  <c r="AD28" i="1"/>
  <c r="AC28" i="1"/>
  <c r="AB28" i="1"/>
  <c r="AK27" i="1"/>
  <c r="AJ27" i="1"/>
  <c r="AI27" i="1"/>
  <c r="AH27" i="1"/>
  <c r="AG27" i="1"/>
  <c r="AF27" i="1"/>
  <c r="AE27" i="1"/>
  <c r="AD27" i="1"/>
  <c r="AC27" i="1"/>
  <c r="AB27" i="1"/>
  <c r="AK26" i="1"/>
  <c r="AJ26" i="1"/>
  <c r="AI26" i="1"/>
  <c r="AH26" i="1"/>
  <c r="AG26" i="1"/>
  <c r="AF26" i="1"/>
  <c r="AE26" i="1"/>
  <c r="AD26" i="1"/>
  <c r="AC26" i="1"/>
  <c r="AB26" i="1"/>
  <c r="AK25" i="1"/>
  <c r="AJ25" i="1"/>
  <c r="AI25" i="1"/>
  <c r="AH25" i="1"/>
  <c r="AG25" i="1"/>
  <c r="AF25" i="1"/>
  <c r="AE25" i="1"/>
  <c r="AD25" i="1"/>
  <c r="AC25" i="1"/>
  <c r="AB25" i="1"/>
  <c r="AK24" i="1"/>
  <c r="AJ24" i="1"/>
  <c r="AI24" i="1"/>
  <c r="AH24" i="1"/>
  <c r="AG24" i="1"/>
  <c r="AF24" i="1"/>
  <c r="AE24" i="1"/>
  <c r="AD24" i="1"/>
  <c r="AC24" i="1"/>
  <c r="AB24" i="1"/>
  <c r="AK23" i="1"/>
  <c r="AJ23" i="1"/>
  <c r="AI23" i="1"/>
  <c r="AH23" i="1"/>
  <c r="AG23" i="1"/>
  <c r="AF23" i="1"/>
  <c r="AE23" i="1"/>
  <c r="AD23" i="1"/>
  <c r="AC23" i="1"/>
  <c r="AB23" i="1"/>
  <c r="AK22" i="1"/>
  <c r="AJ22" i="1"/>
  <c r="AI22" i="1"/>
  <c r="AH22" i="1"/>
  <c r="AG22" i="1"/>
  <c r="AF22" i="1"/>
  <c r="AE22" i="1"/>
  <c r="AD22" i="1"/>
  <c r="AC22" i="1"/>
  <c r="AB22" i="1"/>
  <c r="AK21" i="1"/>
  <c r="AJ21" i="1"/>
  <c r="AI21" i="1"/>
  <c r="AH21" i="1"/>
  <c r="AG21" i="1"/>
  <c r="AF21" i="1"/>
  <c r="AE21" i="1"/>
  <c r="AD21" i="1"/>
  <c r="AC21" i="1"/>
  <c r="AB21" i="1"/>
  <c r="AK20" i="1"/>
  <c r="AJ20" i="1"/>
  <c r="AI20" i="1"/>
  <c r="AH20" i="1"/>
  <c r="AG20" i="1"/>
  <c r="AF20" i="1"/>
  <c r="AE20" i="1"/>
  <c r="AD20" i="1"/>
  <c r="AC20" i="1"/>
  <c r="AB20" i="1"/>
  <c r="AK13" i="1"/>
  <c r="AJ13" i="1"/>
  <c r="AI13" i="1"/>
  <c r="AH13" i="1"/>
  <c r="AG13" i="1"/>
  <c r="AF13" i="1"/>
  <c r="AE13" i="1"/>
  <c r="AD13" i="1"/>
  <c r="AC13" i="1"/>
  <c r="AB13" i="1"/>
  <c r="AK12" i="1"/>
  <c r="AJ12" i="1"/>
  <c r="AI12" i="1"/>
  <c r="AH12" i="1"/>
  <c r="AG12" i="1"/>
  <c r="AF12" i="1"/>
  <c r="AE12" i="1"/>
  <c r="AD12" i="1"/>
  <c r="AC12" i="1"/>
  <c r="AB12" i="1"/>
  <c r="AK11" i="1"/>
  <c r="AJ11" i="1"/>
  <c r="AI11" i="1"/>
  <c r="AH11" i="1"/>
  <c r="AG11" i="1"/>
  <c r="AF11" i="1"/>
  <c r="AE11" i="1"/>
  <c r="AD11" i="1"/>
  <c r="AC11" i="1"/>
  <c r="AB11" i="1"/>
  <c r="AK10" i="1"/>
  <c r="AJ10" i="1"/>
  <c r="AI10" i="1"/>
  <c r="AH10" i="1"/>
  <c r="AG10" i="1"/>
  <c r="AF10" i="1"/>
  <c r="AE10" i="1"/>
  <c r="AD10" i="1"/>
  <c r="AC10" i="1"/>
  <c r="AB10" i="1"/>
  <c r="AK9" i="1"/>
  <c r="AJ9" i="1"/>
  <c r="AI9" i="1"/>
  <c r="AH9" i="1"/>
  <c r="AG9" i="1"/>
  <c r="AF9" i="1"/>
  <c r="AE9" i="1"/>
  <c r="AD9" i="1"/>
  <c r="AC9" i="1"/>
  <c r="AB9" i="1"/>
  <c r="AK8" i="1"/>
  <c r="AJ8" i="1"/>
  <c r="AI8" i="1"/>
  <c r="AH8" i="1"/>
  <c r="AG8" i="1"/>
  <c r="AF8" i="1"/>
  <c r="AE8" i="1"/>
  <c r="AD8" i="1"/>
  <c r="AC8" i="1"/>
  <c r="AB8" i="1"/>
  <c r="AK7" i="1"/>
  <c r="AJ7" i="1"/>
  <c r="AI7" i="1"/>
  <c r="AH7" i="1"/>
  <c r="AG7" i="1"/>
  <c r="AF7" i="1"/>
  <c r="AE7" i="1"/>
  <c r="AD7" i="1"/>
  <c r="AC7" i="1"/>
  <c r="AB7" i="1"/>
  <c r="AK6" i="1"/>
  <c r="AJ6" i="1"/>
  <c r="AI6" i="1"/>
  <c r="AH6" i="1"/>
  <c r="AG6" i="1"/>
  <c r="AF6" i="1"/>
  <c r="AE6" i="1"/>
  <c r="AD6" i="1"/>
  <c r="AC6" i="1"/>
  <c r="AB6" i="1"/>
  <c r="AK5" i="1"/>
  <c r="AJ5" i="1"/>
  <c r="AI5" i="1"/>
  <c r="AH5" i="1"/>
  <c r="AG5" i="1"/>
  <c r="AF5" i="1"/>
  <c r="AE5" i="1"/>
  <c r="AD5" i="1"/>
  <c r="AC5" i="1"/>
  <c r="AB5" i="1"/>
  <c r="AK4" i="1"/>
  <c r="AJ4" i="1"/>
  <c r="AI4" i="1"/>
  <c r="AH4" i="1"/>
  <c r="AG4" i="1"/>
  <c r="AF4" i="1"/>
  <c r="AE4" i="1"/>
  <c r="AD4" i="1"/>
  <c r="AC4" i="1"/>
  <c r="AB4" i="1"/>
  <c r="AK3" i="1"/>
  <c r="AJ3" i="1"/>
  <c r="AI3" i="1"/>
  <c r="AH3" i="1"/>
  <c r="AG3" i="1"/>
  <c r="AF3" i="1"/>
  <c r="AE3" i="1"/>
  <c r="AD3" i="1"/>
  <c r="AC3" i="1"/>
  <c r="AB3" i="1"/>
  <c r="AN19" i="1" l="1"/>
  <c r="AO19" i="1"/>
  <c r="AO18" i="1"/>
  <c r="AR7" i="1"/>
  <c r="AN3" i="1"/>
  <c r="AO5" i="1"/>
  <c r="AN18" i="1"/>
  <c r="AO3" i="1"/>
  <c r="AO4" i="1"/>
  <c r="AN4" i="1"/>
  <c r="AN5" i="1"/>
  <c r="AN20" i="1" l="1"/>
  <c r="AO20" i="1"/>
  <c r="AN14" i="1"/>
  <c r="AN13" i="1"/>
  <c r="AO14" i="1"/>
  <c r="AO13" i="1"/>
</calcChain>
</file>

<file path=xl/sharedStrings.xml><?xml version="1.0" encoding="utf-8"?>
<sst xmlns="http://schemas.openxmlformats.org/spreadsheetml/2006/main" count="1000" uniqueCount="568">
  <si>
    <t>Influenza Death</t>
  </si>
  <si>
    <t>Population data</t>
  </si>
  <si>
    <t>Normalized Data</t>
  </si>
  <si>
    <t>State, Year</t>
  </si>
  <si>
    <t>Under 5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</si>
  <si>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</si>
  <si>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</si>
  <si>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</si>
  <si>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</si>
  <si>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</si>
  <si>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</si>
  <si>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</si>
  <si>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</si>
  <si>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</si>
  <si>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 xml:space="preserve"> 85+ years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</si>
  <si>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</si>
  <si>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</si>
  <si>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</si>
  <si>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</si>
  <si>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</si>
  <si>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</si>
  <si>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</si>
  <si>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</si>
  <si>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</si>
  <si>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</si>
  <si>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</si>
  <si>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</si>
  <si>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</si>
  <si>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</si>
  <si>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</si>
  <si>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</si>
  <si>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</si>
  <si>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</si>
  <si>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</si>
  <si>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</si>
  <si>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</si>
  <si>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</si>
  <si>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</si>
  <si>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</si>
  <si>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</si>
  <si>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</si>
  <si>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</si>
  <si>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</si>
  <si>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</si>
  <si>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</si>
  <si>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</si>
  <si>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</si>
  <si>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</si>
  <si>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</si>
  <si>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</si>
  <si>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</si>
  <si>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</si>
  <si>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</si>
  <si>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</si>
  <si>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</si>
  <si>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</si>
  <si>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</si>
  <si>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</si>
  <si>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</si>
  <si>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</si>
  <si>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</si>
  <si>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</si>
  <si>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</si>
  <si>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</si>
  <si>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</si>
  <si>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</si>
  <si>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</si>
  <si>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</si>
  <si>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</si>
  <si>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</si>
  <si>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</si>
  <si>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</si>
  <si>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</si>
  <si>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</si>
  <si>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</si>
  <si>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</si>
  <si>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</si>
  <si>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</si>
  <si>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</si>
  <si>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</si>
  <si>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</si>
  <si>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</si>
  <si>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</si>
  <si>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</si>
  <si>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</si>
  <si>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</si>
  <si>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</si>
  <si>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</si>
  <si>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</si>
  <si>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</si>
  <si>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</si>
  <si>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</si>
  <si>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</si>
  <si>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</si>
  <si>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</si>
  <si>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</si>
  <si>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</si>
  <si>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</si>
  <si>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</si>
  <si>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</si>
  <si>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</si>
  <si>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</si>
  <si>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</si>
  <si>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</si>
  <si>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</si>
  <si>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</si>
  <si>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</si>
  <si>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</si>
  <si>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</si>
  <si>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</si>
  <si>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</si>
  <si>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</si>
  <si>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</si>
  <si>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</si>
  <si>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</si>
  <si>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</si>
  <si>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</si>
  <si>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</si>
  <si>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</si>
  <si>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</si>
  <si>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</si>
  <si>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</si>
  <si>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</si>
  <si>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</si>
  <si>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</si>
  <si>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</si>
  <si>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</si>
  <si>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</si>
  <si>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</si>
  <si>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</si>
  <si>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</si>
  <si>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</si>
  <si>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</si>
  <si>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</si>
  <si>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</si>
  <si>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</si>
  <si>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</si>
  <si>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</si>
  <si>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</si>
  <si>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</si>
  <si>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</si>
  <si>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</si>
  <si>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</si>
  <si>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</si>
  <si>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</si>
  <si>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</si>
  <si>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</si>
  <si>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</si>
  <si>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</si>
  <si>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</si>
  <si>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</si>
  <si>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</si>
  <si>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</si>
  <si>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</si>
  <si>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</si>
  <si>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</si>
  <si>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</si>
  <si>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</si>
  <si>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</si>
  <si>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</si>
  <si>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</si>
  <si>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</si>
  <si>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</si>
  <si>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</si>
  <si>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</si>
  <si>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</si>
  <si>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</si>
  <si>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</si>
  <si>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</si>
  <si>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</si>
  <si>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</si>
  <si>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</si>
  <si>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</si>
  <si>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</si>
  <si>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</si>
  <si>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</si>
  <si>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</si>
  <si>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</si>
  <si>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</si>
  <si>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</si>
  <si>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</si>
  <si>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</si>
  <si>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</si>
  <si>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</si>
  <si>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</si>
  <si>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</si>
  <si>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</si>
  <si>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</si>
  <si>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</si>
  <si>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</si>
  <si>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</si>
  <si>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</si>
  <si>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</si>
  <si>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</si>
  <si>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</si>
  <si>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</si>
  <si>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</si>
  <si>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</si>
  <si>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</si>
  <si>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</si>
  <si>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</si>
  <si>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</si>
  <si>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</si>
  <si>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</si>
  <si>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</si>
  <si>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</si>
  <si>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</si>
  <si>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</si>
  <si>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</si>
  <si>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</si>
  <si>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</si>
  <si>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</si>
  <si>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</si>
  <si>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</si>
  <si>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</si>
  <si>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</si>
  <si>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</si>
  <si>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</si>
  <si>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</si>
  <si>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</si>
  <si>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</si>
  <si>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</si>
  <si>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</si>
  <si>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</si>
  <si>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</si>
  <si>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</si>
  <si>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</si>
  <si>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</si>
  <si>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</si>
  <si>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</si>
  <si>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</si>
  <si>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</si>
  <si>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</si>
  <si>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</si>
  <si>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</si>
  <si>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</si>
  <si>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</si>
  <si>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</si>
  <si>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</si>
  <si>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</si>
  <si>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</si>
  <si>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</si>
  <si>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</si>
  <si>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</si>
  <si>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</si>
  <si>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</si>
  <si>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</si>
  <si>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</si>
  <si>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</si>
  <si>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</si>
  <si>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</si>
  <si>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</si>
  <si>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</si>
  <si>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</si>
  <si>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</si>
  <si>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</si>
  <si>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</si>
  <si>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</si>
  <si>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</si>
  <si>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</si>
  <si>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</si>
  <si>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</si>
  <si>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</si>
  <si>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</si>
  <si>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</si>
  <si>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</si>
  <si>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</si>
  <si>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</si>
  <si>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</si>
  <si>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</si>
  <si>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</si>
  <si>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</si>
  <si>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</si>
  <si>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</si>
  <si>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</si>
  <si>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</si>
  <si>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</si>
  <si>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</si>
  <si>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</si>
  <si>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</si>
  <si>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</si>
  <si>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</si>
  <si>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</si>
  <si>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</si>
  <si>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</si>
  <si>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</si>
  <si>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</si>
  <si>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</si>
  <si>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</si>
  <si>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</si>
  <si>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</si>
  <si>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</si>
  <si>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</si>
  <si>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</si>
  <si>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</si>
  <si>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</si>
  <si>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</si>
  <si>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</si>
  <si>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</si>
  <si>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</si>
  <si>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</si>
  <si>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</si>
  <si>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</si>
  <si>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</si>
  <si>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</si>
  <si>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</si>
  <si>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</si>
  <si>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</si>
  <si>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</si>
  <si>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</si>
  <si>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</si>
  <si>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</si>
  <si>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</si>
  <si>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</si>
  <si>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</si>
  <si>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</si>
  <si>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</si>
  <si>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</si>
  <si>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</si>
  <si>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</si>
  <si>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</si>
  <si>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</si>
  <si>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</si>
  <si>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</si>
  <si>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</si>
  <si>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</si>
  <si>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</si>
  <si>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</si>
  <si>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</si>
  <si>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</si>
  <si>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</si>
  <si>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</si>
  <si>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</si>
  <si>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</si>
  <si>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</si>
  <si>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</si>
  <si>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</si>
  <si>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</si>
  <si>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</si>
  <si>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</si>
  <si>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</si>
  <si>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</si>
  <si>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</si>
  <si>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</si>
  <si>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</si>
  <si>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</si>
  <si>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</si>
  <si>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</si>
  <si>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</si>
  <si>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</si>
  <si>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</si>
  <si>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</si>
  <si>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</si>
  <si>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</si>
  <si>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</si>
  <si>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</si>
  <si>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</si>
  <si>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</si>
  <si>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</si>
  <si>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</si>
  <si>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</si>
  <si>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</si>
  <si>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</si>
  <si>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</si>
  <si>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</si>
  <si>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</si>
  <si>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</si>
  <si>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</si>
  <si>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</si>
  <si>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</si>
  <si>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</si>
  <si>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</si>
  <si>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</si>
  <si>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</si>
  <si>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</si>
  <si>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</si>
  <si>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</si>
  <si>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</si>
  <si>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</si>
  <si>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</si>
  <si>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</si>
  <si>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</si>
  <si>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</si>
  <si>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</si>
  <si>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</si>
  <si>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</si>
  <si>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</si>
  <si>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</si>
  <si>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</si>
  <si>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</si>
  <si>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</si>
  <si>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</si>
  <si>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</si>
  <si>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</si>
  <si>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</si>
  <si>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</si>
  <si>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</si>
  <si>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</si>
  <si>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</si>
  <si>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</si>
  <si>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</si>
  <si>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</si>
  <si>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</si>
  <si>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</si>
  <si>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</si>
  <si>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</si>
  <si>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</si>
  <si>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</si>
  <si>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</si>
  <si>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</si>
  <si>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</si>
  <si>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</si>
  <si>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</si>
  <si>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</si>
  <si>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</si>
  <si>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</si>
  <si>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</si>
  <si>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</si>
  <si>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</si>
  <si>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</si>
  <si>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</si>
  <si>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</si>
  <si>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</si>
  <si>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</si>
  <si>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</si>
  <si>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</si>
  <si>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</si>
  <si>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</si>
  <si>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</si>
  <si>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</si>
  <si>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</si>
  <si>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</si>
  <si>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</si>
  <si>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</si>
  <si>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</si>
  <si>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</si>
  <si>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</si>
  <si>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</si>
  <si>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</si>
  <si>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</si>
  <si>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</si>
  <si>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</si>
  <si>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</si>
  <si>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</si>
  <si>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</si>
  <si>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</si>
  <si>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</si>
  <si>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</si>
  <si>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</si>
  <si>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</si>
  <si>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</si>
  <si>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</si>
  <si>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</si>
  <si>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</si>
  <si>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</si>
  <si>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</si>
  <si>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</si>
  <si>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</si>
  <si>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</si>
  <si>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</si>
  <si>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</si>
  <si>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</si>
  <si>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</si>
  <si>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</si>
  <si>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</si>
  <si>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Grand Total</t>
  </si>
  <si>
    <t>Hypothesis</t>
  </si>
  <si>
    <t>Data Spread</t>
  </si>
  <si>
    <t>Dataset Name</t>
  </si>
  <si>
    <t>Sample or Population?</t>
  </si>
  <si>
    <t>Normal Distribution?</t>
  </si>
  <si>
    <t>Variance</t>
  </si>
  <si>
    <t>Standard Deviation</t>
  </si>
  <si>
    <t>Mean</t>
  </si>
  <si>
    <t>Lower outlier limit (-2 SD)</t>
  </si>
  <si>
    <t>Upper outlier limit (+2 SD)</t>
  </si>
  <si>
    <t>Count of outliers</t>
  </si>
  <si>
    <t>Outlier Percentage</t>
  </si>
  <si>
    <t>If the vulnerable populations have chronic diseases, then the higher the risk of hospitalization and death.</t>
  </si>
  <si>
    <t>Final Integrated Data</t>
  </si>
  <si>
    <t>Sample</t>
  </si>
  <si>
    <t>Row Labels</t>
  </si>
  <si>
    <t>65+ years</t>
  </si>
  <si>
    <t>Total Death</t>
  </si>
  <si>
    <t>Total Population</t>
  </si>
  <si>
    <t>Varians</t>
  </si>
  <si>
    <t>Std</t>
  </si>
  <si>
    <t>mean</t>
  </si>
  <si>
    <t xml:space="preserve">65+ Population </t>
  </si>
  <si>
    <t>65+ Death</t>
  </si>
  <si>
    <t>Sum of 65+ years</t>
  </si>
  <si>
    <t>Upper Outlier Limit</t>
  </si>
  <si>
    <t xml:space="preserve">Lower Outlier Limit </t>
  </si>
  <si>
    <t>Outlier count</t>
  </si>
  <si>
    <t>Total count</t>
  </si>
  <si>
    <t>Data Death 65+ Y</t>
  </si>
  <si>
    <t>Data Population 65+Y</t>
  </si>
  <si>
    <t>Sum of 65+ years2</t>
  </si>
  <si>
    <t>left skewed</t>
  </si>
  <si>
    <t>Variables</t>
  </si>
  <si>
    <t>Proposed Relationship</t>
  </si>
  <si>
    <t>Correlation Coefficient</t>
  </si>
  <si>
    <t>Strength of Correlation</t>
  </si>
  <si>
    <t>Usefulness / Interpretation</t>
  </si>
  <si>
    <t>Correlation</t>
  </si>
  <si>
    <t>Correlation Co</t>
  </si>
  <si>
    <t>Positively correlated means as population increases vulnerable 65+ age death increases</t>
  </si>
  <si>
    <t>strong correlation</t>
  </si>
  <si>
    <t xml:space="preserve">Data Death 65+ Y </t>
  </si>
  <si>
    <t>as the population of 65+ years age increases, the more the  death of people of that same age will be.</t>
  </si>
  <si>
    <t>&lt; 65 years</t>
  </si>
  <si>
    <t>Population</t>
  </si>
  <si>
    <t>&lt; 65 years Death</t>
  </si>
  <si>
    <t>&gt; 65 years Death</t>
  </si>
  <si>
    <t>&lt; 65 years Pop</t>
  </si>
  <si>
    <t>&gt; 65 years Pop</t>
  </si>
  <si>
    <t>State</t>
  </si>
  <si>
    <t>Alabama</t>
  </si>
  <si>
    <t>Alaska</t>
  </si>
  <si>
    <t>Arizona</t>
  </si>
  <si>
    <t>Year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</si>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</sst>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164" fontId="0" fillId="0" borderId="0" xfId="1" applyNumberFormat="1" applyFont="1"/>
    <xf numFmtId="0" fontId="4" fillId="0" borderId="0" xfId="0" applyFont="1"/>
    <xf numFmtId="0" fontId="3" fillId="5" borderId="0" xfId="0" applyFont="1" applyFill="1"/>
    <xf numFmtId="0" fontId="0" fillId="5" borderId="0" xfId="0" applyFill="1"/>
    <xf numFmtId="0" fontId="4" fillId="6" borderId="0" xfId="0" applyFont="1" applyFill="1"/>
    <xf numFmtId="0" fontId="0" fillId="6" borderId="0" xfId="0" applyFill="1"/>
    <xf numFmtId="0" fontId="3" fillId="7" borderId="0" xfId="0" applyFont="1" applyFill="1"/>
    <xf numFmtId="0" fontId="0" fillId="7" borderId="0" xfId="0" applyFill="1"/>
    <xf numFmtId="0" fontId="5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7" fillId="0" borderId="0" xfId="0" applyFont="1"/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left"/>
    </xf>
    <xf numFmtId="0" fontId="0" fillId="8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[Asawer, EX 1.8,A1.xlsx]Pivot Death!PivotTable1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Death'!$B$3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Death'!$A$4:$A$361</c:f>
              <c:strCache>
                <c:ptCount val="357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27</c:v>
                </c:pt>
                <c:pt idx="8">
                  <c:v>30</c:v>
                </c:pt>
                <c:pt idx="9">
                  <c:v>31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49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58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95</c:v>
                </c:pt>
                <c:pt idx="37">
                  <c:v>98</c:v>
                </c:pt>
                <c:pt idx="38">
                  <c:v>100</c:v>
                </c:pt>
                <c:pt idx="39">
                  <c:v>101</c:v>
                </c:pt>
                <c:pt idx="40">
                  <c:v>103</c:v>
                </c:pt>
                <c:pt idx="41">
                  <c:v>105</c:v>
                </c:pt>
                <c:pt idx="42">
                  <c:v>106</c:v>
                </c:pt>
                <c:pt idx="43">
                  <c:v>109</c:v>
                </c:pt>
                <c:pt idx="44">
                  <c:v>112</c:v>
                </c:pt>
                <c:pt idx="45">
                  <c:v>113</c:v>
                </c:pt>
                <c:pt idx="46">
                  <c:v>115</c:v>
                </c:pt>
                <c:pt idx="47">
                  <c:v>119</c:v>
                </c:pt>
                <c:pt idx="48">
                  <c:v>120</c:v>
                </c:pt>
                <c:pt idx="49">
                  <c:v>129</c:v>
                </c:pt>
                <c:pt idx="50">
                  <c:v>130</c:v>
                </c:pt>
                <c:pt idx="51">
                  <c:v>132</c:v>
                </c:pt>
                <c:pt idx="52">
                  <c:v>135</c:v>
                </c:pt>
                <c:pt idx="53">
                  <c:v>140</c:v>
                </c:pt>
                <c:pt idx="54">
                  <c:v>141</c:v>
                </c:pt>
                <c:pt idx="55">
                  <c:v>148</c:v>
                </c:pt>
                <c:pt idx="56">
                  <c:v>149</c:v>
                </c:pt>
                <c:pt idx="57">
                  <c:v>151</c:v>
                </c:pt>
                <c:pt idx="58">
                  <c:v>157</c:v>
                </c:pt>
                <c:pt idx="59">
                  <c:v>162</c:v>
                </c:pt>
                <c:pt idx="60">
                  <c:v>166</c:v>
                </c:pt>
                <c:pt idx="61">
                  <c:v>170</c:v>
                </c:pt>
                <c:pt idx="62">
                  <c:v>173</c:v>
                </c:pt>
                <c:pt idx="63">
                  <c:v>176</c:v>
                </c:pt>
                <c:pt idx="64">
                  <c:v>183</c:v>
                </c:pt>
                <c:pt idx="65">
                  <c:v>186</c:v>
                </c:pt>
                <c:pt idx="66">
                  <c:v>187</c:v>
                </c:pt>
                <c:pt idx="67">
                  <c:v>189</c:v>
                </c:pt>
                <c:pt idx="68">
                  <c:v>193</c:v>
                </c:pt>
                <c:pt idx="69">
                  <c:v>207</c:v>
                </c:pt>
                <c:pt idx="70">
                  <c:v>220</c:v>
                </c:pt>
                <c:pt idx="71">
                  <c:v>230</c:v>
                </c:pt>
                <c:pt idx="72">
                  <c:v>233</c:v>
                </c:pt>
                <c:pt idx="73">
                  <c:v>237</c:v>
                </c:pt>
                <c:pt idx="74">
                  <c:v>240</c:v>
                </c:pt>
                <c:pt idx="75">
                  <c:v>243</c:v>
                </c:pt>
                <c:pt idx="76">
                  <c:v>245</c:v>
                </c:pt>
                <c:pt idx="77">
                  <c:v>246</c:v>
                </c:pt>
                <c:pt idx="78">
                  <c:v>248</c:v>
                </c:pt>
                <c:pt idx="79">
                  <c:v>251</c:v>
                </c:pt>
                <c:pt idx="80">
                  <c:v>253</c:v>
                </c:pt>
                <c:pt idx="81">
                  <c:v>261</c:v>
                </c:pt>
                <c:pt idx="82">
                  <c:v>263</c:v>
                </c:pt>
                <c:pt idx="83">
                  <c:v>268</c:v>
                </c:pt>
                <c:pt idx="84">
                  <c:v>270</c:v>
                </c:pt>
                <c:pt idx="85">
                  <c:v>271</c:v>
                </c:pt>
                <c:pt idx="86">
                  <c:v>278</c:v>
                </c:pt>
                <c:pt idx="87">
                  <c:v>286</c:v>
                </c:pt>
                <c:pt idx="88">
                  <c:v>293</c:v>
                </c:pt>
                <c:pt idx="89">
                  <c:v>294</c:v>
                </c:pt>
                <c:pt idx="90">
                  <c:v>304</c:v>
                </c:pt>
                <c:pt idx="91">
                  <c:v>314</c:v>
                </c:pt>
                <c:pt idx="92">
                  <c:v>319</c:v>
                </c:pt>
                <c:pt idx="93">
                  <c:v>324</c:v>
                </c:pt>
                <c:pt idx="94">
                  <c:v>327</c:v>
                </c:pt>
                <c:pt idx="95">
                  <c:v>334</c:v>
                </c:pt>
                <c:pt idx="96">
                  <c:v>335</c:v>
                </c:pt>
                <c:pt idx="97">
                  <c:v>344</c:v>
                </c:pt>
                <c:pt idx="98">
                  <c:v>345</c:v>
                </c:pt>
                <c:pt idx="99">
                  <c:v>348</c:v>
                </c:pt>
                <c:pt idx="100">
                  <c:v>362</c:v>
                </c:pt>
                <c:pt idx="101">
                  <c:v>371</c:v>
                </c:pt>
                <c:pt idx="102">
                  <c:v>374</c:v>
                </c:pt>
                <c:pt idx="103">
                  <c:v>375</c:v>
                </c:pt>
                <c:pt idx="104">
                  <c:v>379</c:v>
                </c:pt>
                <c:pt idx="105">
                  <c:v>384</c:v>
                </c:pt>
                <c:pt idx="106">
                  <c:v>385</c:v>
                </c:pt>
                <c:pt idx="107">
                  <c:v>399</c:v>
                </c:pt>
                <c:pt idx="108">
                  <c:v>400</c:v>
                </c:pt>
                <c:pt idx="109">
                  <c:v>402</c:v>
                </c:pt>
                <c:pt idx="110">
                  <c:v>404</c:v>
                </c:pt>
                <c:pt idx="111">
                  <c:v>405</c:v>
                </c:pt>
                <c:pt idx="112">
                  <c:v>408</c:v>
                </c:pt>
                <c:pt idx="113">
                  <c:v>411</c:v>
                </c:pt>
                <c:pt idx="114">
                  <c:v>413</c:v>
                </c:pt>
                <c:pt idx="115">
                  <c:v>420</c:v>
                </c:pt>
                <c:pt idx="116">
                  <c:v>422</c:v>
                </c:pt>
                <c:pt idx="117">
                  <c:v>425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434</c:v>
                </c:pt>
                <c:pt idx="122">
                  <c:v>439</c:v>
                </c:pt>
                <c:pt idx="123">
                  <c:v>440</c:v>
                </c:pt>
                <c:pt idx="124">
                  <c:v>449</c:v>
                </c:pt>
                <c:pt idx="125">
                  <c:v>451</c:v>
                </c:pt>
                <c:pt idx="126">
                  <c:v>453</c:v>
                </c:pt>
                <c:pt idx="127">
                  <c:v>458</c:v>
                </c:pt>
                <c:pt idx="128">
                  <c:v>459</c:v>
                </c:pt>
                <c:pt idx="129">
                  <c:v>462</c:v>
                </c:pt>
                <c:pt idx="130">
                  <c:v>467</c:v>
                </c:pt>
                <c:pt idx="131">
                  <c:v>479</c:v>
                </c:pt>
                <c:pt idx="132">
                  <c:v>481</c:v>
                </c:pt>
                <c:pt idx="133">
                  <c:v>483</c:v>
                </c:pt>
                <c:pt idx="134">
                  <c:v>485</c:v>
                </c:pt>
                <c:pt idx="135">
                  <c:v>488</c:v>
                </c:pt>
                <c:pt idx="136">
                  <c:v>490</c:v>
                </c:pt>
                <c:pt idx="137">
                  <c:v>491</c:v>
                </c:pt>
                <c:pt idx="138">
                  <c:v>492</c:v>
                </c:pt>
                <c:pt idx="139">
                  <c:v>497</c:v>
                </c:pt>
                <c:pt idx="140">
                  <c:v>498</c:v>
                </c:pt>
                <c:pt idx="141">
                  <c:v>501</c:v>
                </c:pt>
                <c:pt idx="142">
                  <c:v>504</c:v>
                </c:pt>
                <c:pt idx="143">
                  <c:v>506</c:v>
                </c:pt>
                <c:pt idx="144">
                  <c:v>507</c:v>
                </c:pt>
                <c:pt idx="145">
                  <c:v>509</c:v>
                </c:pt>
                <c:pt idx="146">
                  <c:v>513</c:v>
                </c:pt>
                <c:pt idx="147">
                  <c:v>517</c:v>
                </c:pt>
                <c:pt idx="148">
                  <c:v>521</c:v>
                </c:pt>
                <c:pt idx="149">
                  <c:v>522</c:v>
                </c:pt>
                <c:pt idx="150">
                  <c:v>525</c:v>
                </c:pt>
                <c:pt idx="151">
                  <c:v>527</c:v>
                </c:pt>
                <c:pt idx="152">
                  <c:v>533</c:v>
                </c:pt>
                <c:pt idx="153">
                  <c:v>534</c:v>
                </c:pt>
                <c:pt idx="154">
                  <c:v>536</c:v>
                </c:pt>
                <c:pt idx="155">
                  <c:v>537</c:v>
                </c:pt>
                <c:pt idx="156">
                  <c:v>539</c:v>
                </c:pt>
                <c:pt idx="157">
                  <c:v>540</c:v>
                </c:pt>
                <c:pt idx="158">
                  <c:v>542</c:v>
                </c:pt>
                <c:pt idx="159">
                  <c:v>543</c:v>
                </c:pt>
                <c:pt idx="160">
                  <c:v>546</c:v>
                </c:pt>
                <c:pt idx="161">
                  <c:v>548</c:v>
                </c:pt>
                <c:pt idx="162">
                  <c:v>549</c:v>
                </c:pt>
                <c:pt idx="163">
                  <c:v>553</c:v>
                </c:pt>
                <c:pt idx="164">
                  <c:v>560</c:v>
                </c:pt>
                <c:pt idx="165">
                  <c:v>562</c:v>
                </c:pt>
                <c:pt idx="166">
                  <c:v>563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579</c:v>
                </c:pt>
                <c:pt idx="172">
                  <c:v>583</c:v>
                </c:pt>
                <c:pt idx="173">
                  <c:v>591</c:v>
                </c:pt>
                <c:pt idx="174">
                  <c:v>596</c:v>
                </c:pt>
                <c:pt idx="175">
                  <c:v>600</c:v>
                </c:pt>
                <c:pt idx="176">
                  <c:v>604</c:v>
                </c:pt>
                <c:pt idx="177">
                  <c:v>611</c:v>
                </c:pt>
                <c:pt idx="178">
                  <c:v>618</c:v>
                </c:pt>
                <c:pt idx="179">
                  <c:v>619</c:v>
                </c:pt>
                <c:pt idx="180">
                  <c:v>621</c:v>
                </c:pt>
                <c:pt idx="181">
                  <c:v>628</c:v>
                </c:pt>
                <c:pt idx="182">
                  <c:v>633</c:v>
                </c:pt>
                <c:pt idx="183">
                  <c:v>636</c:v>
                </c:pt>
                <c:pt idx="184">
                  <c:v>649</c:v>
                </c:pt>
                <c:pt idx="185">
                  <c:v>660</c:v>
                </c:pt>
                <c:pt idx="186">
                  <c:v>661</c:v>
                </c:pt>
                <c:pt idx="187">
                  <c:v>666</c:v>
                </c:pt>
                <c:pt idx="188">
                  <c:v>671</c:v>
                </c:pt>
                <c:pt idx="189">
                  <c:v>674</c:v>
                </c:pt>
                <c:pt idx="190">
                  <c:v>691</c:v>
                </c:pt>
                <c:pt idx="191">
                  <c:v>692</c:v>
                </c:pt>
                <c:pt idx="192">
                  <c:v>700</c:v>
                </c:pt>
                <c:pt idx="193">
                  <c:v>707</c:v>
                </c:pt>
                <c:pt idx="194">
                  <c:v>724</c:v>
                </c:pt>
                <c:pt idx="195">
                  <c:v>726</c:v>
                </c:pt>
                <c:pt idx="196">
                  <c:v>734</c:v>
                </c:pt>
                <c:pt idx="197">
                  <c:v>736</c:v>
                </c:pt>
                <c:pt idx="198">
                  <c:v>743</c:v>
                </c:pt>
                <c:pt idx="199">
                  <c:v>749</c:v>
                </c:pt>
                <c:pt idx="200">
                  <c:v>751</c:v>
                </c:pt>
                <c:pt idx="201">
                  <c:v>752</c:v>
                </c:pt>
                <c:pt idx="202">
                  <c:v>754</c:v>
                </c:pt>
                <c:pt idx="203">
                  <c:v>756</c:v>
                </c:pt>
                <c:pt idx="204">
                  <c:v>757</c:v>
                </c:pt>
                <c:pt idx="205">
                  <c:v>767</c:v>
                </c:pt>
                <c:pt idx="206">
                  <c:v>773</c:v>
                </c:pt>
                <c:pt idx="207">
                  <c:v>779</c:v>
                </c:pt>
                <c:pt idx="208">
                  <c:v>785</c:v>
                </c:pt>
                <c:pt idx="209">
                  <c:v>794</c:v>
                </c:pt>
                <c:pt idx="210">
                  <c:v>797</c:v>
                </c:pt>
                <c:pt idx="211">
                  <c:v>805</c:v>
                </c:pt>
                <c:pt idx="212">
                  <c:v>806</c:v>
                </c:pt>
                <c:pt idx="213">
                  <c:v>822</c:v>
                </c:pt>
                <c:pt idx="214">
                  <c:v>833</c:v>
                </c:pt>
                <c:pt idx="215">
                  <c:v>837</c:v>
                </c:pt>
                <c:pt idx="216">
                  <c:v>840</c:v>
                </c:pt>
                <c:pt idx="217">
                  <c:v>847</c:v>
                </c:pt>
                <c:pt idx="218">
                  <c:v>850</c:v>
                </c:pt>
                <c:pt idx="219">
                  <c:v>875</c:v>
                </c:pt>
                <c:pt idx="220">
                  <c:v>882</c:v>
                </c:pt>
                <c:pt idx="221">
                  <c:v>885</c:v>
                </c:pt>
                <c:pt idx="222">
                  <c:v>892</c:v>
                </c:pt>
                <c:pt idx="223">
                  <c:v>900</c:v>
                </c:pt>
                <c:pt idx="224">
                  <c:v>924</c:v>
                </c:pt>
                <c:pt idx="225">
                  <c:v>931</c:v>
                </c:pt>
                <c:pt idx="226">
                  <c:v>940</c:v>
                </c:pt>
                <c:pt idx="227">
                  <c:v>951</c:v>
                </c:pt>
                <c:pt idx="228">
                  <c:v>952</c:v>
                </c:pt>
                <c:pt idx="229">
                  <c:v>956</c:v>
                </c:pt>
                <c:pt idx="230">
                  <c:v>982</c:v>
                </c:pt>
                <c:pt idx="231">
                  <c:v>986</c:v>
                </c:pt>
                <c:pt idx="232">
                  <c:v>989</c:v>
                </c:pt>
                <c:pt idx="233">
                  <c:v>993</c:v>
                </c:pt>
                <c:pt idx="234">
                  <c:v>1001</c:v>
                </c:pt>
                <c:pt idx="235">
                  <c:v>1011</c:v>
                </c:pt>
                <c:pt idx="236">
                  <c:v>1019</c:v>
                </c:pt>
                <c:pt idx="237">
                  <c:v>1021</c:v>
                </c:pt>
                <c:pt idx="238">
                  <c:v>1023</c:v>
                </c:pt>
                <c:pt idx="239">
                  <c:v>1026</c:v>
                </c:pt>
                <c:pt idx="240">
                  <c:v>1027</c:v>
                </c:pt>
                <c:pt idx="241">
                  <c:v>1068</c:v>
                </c:pt>
                <c:pt idx="242">
                  <c:v>1074</c:v>
                </c:pt>
                <c:pt idx="243">
                  <c:v>1087</c:v>
                </c:pt>
                <c:pt idx="244">
                  <c:v>1090</c:v>
                </c:pt>
                <c:pt idx="245">
                  <c:v>1096</c:v>
                </c:pt>
                <c:pt idx="246">
                  <c:v>1097</c:v>
                </c:pt>
                <c:pt idx="247">
                  <c:v>1108</c:v>
                </c:pt>
                <c:pt idx="248">
                  <c:v>1117</c:v>
                </c:pt>
                <c:pt idx="249">
                  <c:v>1121</c:v>
                </c:pt>
                <c:pt idx="250">
                  <c:v>1124</c:v>
                </c:pt>
                <c:pt idx="251">
                  <c:v>1130</c:v>
                </c:pt>
                <c:pt idx="252">
                  <c:v>1133</c:v>
                </c:pt>
                <c:pt idx="253">
                  <c:v>1146</c:v>
                </c:pt>
                <c:pt idx="254">
                  <c:v>1149</c:v>
                </c:pt>
                <c:pt idx="255">
                  <c:v>1151</c:v>
                </c:pt>
                <c:pt idx="256">
                  <c:v>1159</c:v>
                </c:pt>
                <c:pt idx="257">
                  <c:v>1160</c:v>
                </c:pt>
                <c:pt idx="258">
                  <c:v>1161</c:v>
                </c:pt>
                <c:pt idx="259">
                  <c:v>1172</c:v>
                </c:pt>
                <c:pt idx="260">
                  <c:v>1173</c:v>
                </c:pt>
                <c:pt idx="261">
                  <c:v>1178</c:v>
                </c:pt>
                <c:pt idx="262">
                  <c:v>1192</c:v>
                </c:pt>
                <c:pt idx="263">
                  <c:v>1196</c:v>
                </c:pt>
                <c:pt idx="264">
                  <c:v>1197</c:v>
                </c:pt>
                <c:pt idx="265">
                  <c:v>1204</c:v>
                </c:pt>
                <c:pt idx="266">
                  <c:v>1206</c:v>
                </c:pt>
                <c:pt idx="267">
                  <c:v>1212</c:v>
                </c:pt>
                <c:pt idx="268">
                  <c:v>1225</c:v>
                </c:pt>
                <c:pt idx="269">
                  <c:v>1226</c:v>
                </c:pt>
                <c:pt idx="270">
                  <c:v>1229</c:v>
                </c:pt>
                <c:pt idx="271">
                  <c:v>1244</c:v>
                </c:pt>
                <c:pt idx="272">
                  <c:v>1248</c:v>
                </c:pt>
                <c:pt idx="273">
                  <c:v>1255</c:v>
                </c:pt>
                <c:pt idx="274">
                  <c:v>1269</c:v>
                </c:pt>
                <c:pt idx="275">
                  <c:v>1293</c:v>
                </c:pt>
                <c:pt idx="276">
                  <c:v>1297</c:v>
                </c:pt>
                <c:pt idx="277">
                  <c:v>1321</c:v>
                </c:pt>
                <c:pt idx="278">
                  <c:v>1330</c:v>
                </c:pt>
                <c:pt idx="279">
                  <c:v>1344</c:v>
                </c:pt>
                <c:pt idx="280">
                  <c:v>1354</c:v>
                </c:pt>
                <c:pt idx="281">
                  <c:v>1366</c:v>
                </c:pt>
                <c:pt idx="282">
                  <c:v>1383</c:v>
                </c:pt>
                <c:pt idx="283">
                  <c:v>1432</c:v>
                </c:pt>
                <c:pt idx="284">
                  <c:v>1436</c:v>
                </c:pt>
                <c:pt idx="285">
                  <c:v>1438</c:v>
                </c:pt>
                <c:pt idx="286">
                  <c:v>1460</c:v>
                </c:pt>
                <c:pt idx="287">
                  <c:v>1495</c:v>
                </c:pt>
                <c:pt idx="288">
                  <c:v>1528</c:v>
                </c:pt>
                <c:pt idx="289">
                  <c:v>1550</c:v>
                </c:pt>
                <c:pt idx="290">
                  <c:v>1553</c:v>
                </c:pt>
                <c:pt idx="291">
                  <c:v>1586</c:v>
                </c:pt>
                <c:pt idx="292">
                  <c:v>1597</c:v>
                </c:pt>
                <c:pt idx="293">
                  <c:v>1607</c:v>
                </c:pt>
                <c:pt idx="294">
                  <c:v>1640</c:v>
                </c:pt>
                <c:pt idx="295">
                  <c:v>1669</c:v>
                </c:pt>
                <c:pt idx="296">
                  <c:v>1690</c:v>
                </c:pt>
                <c:pt idx="297">
                  <c:v>1773</c:v>
                </c:pt>
                <c:pt idx="298">
                  <c:v>1778</c:v>
                </c:pt>
                <c:pt idx="299">
                  <c:v>1799</c:v>
                </c:pt>
                <c:pt idx="300">
                  <c:v>1861</c:v>
                </c:pt>
                <c:pt idx="301">
                  <c:v>1881</c:v>
                </c:pt>
                <c:pt idx="302">
                  <c:v>1888</c:v>
                </c:pt>
                <c:pt idx="303">
                  <c:v>1892</c:v>
                </c:pt>
                <c:pt idx="304">
                  <c:v>1904</c:v>
                </c:pt>
                <c:pt idx="305">
                  <c:v>1912</c:v>
                </c:pt>
                <c:pt idx="306">
                  <c:v>1983</c:v>
                </c:pt>
                <c:pt idx="307">
                  <c:v>1985</c:v>
                </c:pt>
                <c:pt idx="308">
                  <c:v>1997</c:v>
                </c:pt>
                <c:pt idx="309">
                  <c:v>2005</c:v>
                </c:pt>
                <c:pt idx="310">
                  <c:v>2006</c:v>
                </c:pt>
                <c:pt idx="311">
                  <c:v>2025</c:v>
                </c:pt>
                <c:pt idx="312">
                  <c:v>2026</c:v>
                </c:pt>
                <c:pt idx="313">
                  <c:v>2034</c:v>
                </c:pt>
                <c:pt idx="314">
                  <c:v>2047</c:v>
                </c:pt>
                <c:pt idx="315">
                  <c:v>2049</c:v>
                </c:pt>
                <c:pt idx="316">
                  <c:v>2093</c:v>
                </c:pt>
                <c:pt idx="317">
                  <c:v>2112</c:v>
                </c:pt>
                <c:pt idx="318">
                  <c:v>2122</c:v>
                </c:pt>
                <c:pt idx="319">
                  <c:v>2125</c:v>
                </c:pt>
                <c:pt idx="320">
                  <c:v>2136</c:v>
                </c:pt>
                <c:pt idx="321">
                  <c:v>2143</c:v>
                </c:pt>
                <c:pt idx="322">
                  <c:v>2163</c:v>
                </c:pt>
                <c:pt idx="323">
                  <c:v>2171</c:v>
                </c:pt>
                <c:pt idx="324">
                  <c:v>2188</c:v>
                </c:pt>
                <c:pt idx="325">
                  <c:v>2260</c:v>
                </c:pt>
                <c:pt idx="326">
                  <c:v>2271</c:v>
                </c:pt>
                <c:pt idx="327">
                  <c:v>2290</c:v>
                </c:pt>
                <c:pt idx="328">
                  <c:v>2393</c:v>
                </c:pt>
                <c:pt idx="329">
                  <c:v>2426</c:v>
                </c:pt>
                <c:pt idx="330">
                  <c:v>2435</c:v>
                </c:pt>
                <c:pt idx="331">
                  <c:v>2473</c:v>
                </c:pt>
                <c:pt idx="332">
                  <c:v>2512</c:v>
                </c:pt>
                <c:pt idx="333">
                  <c:v>2536</c:v>
                </c:pt>
                <c:pt idx="334">
                  <c:v>2552</c:v>
                </c:pt>
                <c:pt idx="335">
                  <c:v>2554</c:v>
                </c:pt>
                <c:pt idx="336">
                  <c:v>2560</c:v>
                </c:pt>
                <c:pt idx="337">
                  <c:v>2575</c:v>
                </c:pt>
                <c:pt idx="338">
                  <c:v>2608</c:v>
                </c:pt>
                <c:pt idx="339">
                  <c:v>3869</c:v>
                </c:pt>
                <c:pt idx="340">
                  <c:v>3878</c:v>
                </c:pt>
                <c:pt idx="341">
                  <c:v>3903</c:v>
                </c:pt>
                <c:pt idx="342">
                  <c:v>3955</c:v>
                </c:pt>
                <c:pt idx="343">
                  <c:v>4030</c:v>
                </c:pt>
                <c:pt idx="344">
                  <c:v>4065</c:v>
                </c:pt>
                <c:pt idx="345">
                  <c:v>4282</c:v>
                </c:pt>
                <c:pt idx="346">
                  <c:v>4296</c:v>
                </c:pt>
                <c:pt idx="347">
                  <c:v>4298</c:v>
                </c:pt>
                <c:pt idx="348">
                  <c:v>4888</c:v>
                </c:pt>
                <c:pt idx="349">
                  <c:v>5085</c:v>
                </c:pt>
                <c:pt idx="350">
                  <c:v>5119</c:v>
                </c:pt>
                <c:pt idx="351">
                  <c:v>5197</c:v>
                </c:pt>
                <c:pt idx="352">
                  <c:v>5229</c:v>
                </c:pt>
                <c:pt idx="353">
                  <c:v>5338</c:v>
                </c:pt>
                <c:pt idx="354">
                  <c:v>5423</c:v>
                </c:pt>
                <c:pt idx="355">
                  <c:v>5510</c:v>
                </c:pt>
                <c:pt idx="356">
                  <c:v>5694</c:v>
                </c:pt>
              </c:strCache>
            </c:strRef>
          </c:cat>
          <c:val>
            <c:numRef>
              <c:f>'Pivot Death'!$B$4:$B$361</c:f>
              <c:numCache>
                <c:formatCode>General</c:formatCode>
                <c:ptCount val="357"/>
                <c:pt idx="0">
                  <c:v>0</c:v>
                </c:pt>
                <c:pt idx="1">
                  <c:v>60</c:v>
                </c:pt>
                <c:pt idx="2">
                  <c:v>11</c:v>
                </c:pt>
                <c:pt idx="3">
                  <c:v>12</c:v>
                </c:pt>
                <c:pt idx="4">
                  <c:v>20</c:v>
                </c:pt>
                <c:pt idx="5">
                  <c:v>42</c:v>
                </c:pt>
                <c:pt idx="6">
                  <c:v>44</c:v>
                </c:pt>
                <c:pt idx="7">
                  <c:v>54</c:v>
                </c:pt>
                <c:pt idx="8">
                  <c:v>30</c:v>
                </c:pt>
                <c:pt idx="9">
                  <c:v>62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45</c:v>
                </c:pt>
                <c:pt idx="14">
                  <c:v>92</c:v>
                </c:pt>
                <c:pt idx="15">
                  <c:v>47</c:v>
                </c:pt>
                <c:pt idx="16">
                  <c:v>49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112</c:v>
                </c:pt>
                <c:pt idx="23">
                  <c:v>58</c:v>
                </c:pt>
                <c:pt idx="24">
                  <c:v>59</c:v>
                </c:pt>
                <c:pt idx="25">
                  <c:v>122</c:v>
                </c:pt>
                <c:pt idx="26">
                  <c:v>63</c:v>
                </c:pt>
                <c:pt idx="27">
                  <c:v>67</c:v>
                </c:pt>
                <c:pt idx="28">
                  <c:v>69</c:v>
                </c:pt>
                <c:pt idx="29">
                  <c:v>210</c:v>
                </c:pt>
                <c:pt idx="30">
                  <c:v>142</c:v>
                </c:pt>
                <c:pt idx="31">
                  <c:v>78</c:v>
                </c:pt>
                <c:pt idx="32">
                  <c:v>79</c:v>
                </c:pt>
                <c:pt idx="33">
                  <c:v>160</c:v>
                </c:pt>
                <c:pt idx="34">
                  <c:v>81</c:v>
                </c:pt>
                <c:pt idx="35">
                  <c:v>164</c:v>
                </c:pt>
                <c:pt idx="36">
                  <c:v>95</c:v>
                </c:pt>
                <c:pt idx="37">
                  <c:v>196</c:v>
                </c:pt>
                <c:pt idx="38">
                  <c:v>100</c:v>
                </c:pt>
                <c:pt idx="39">
                  <c:v>101</c:v>
                </c:pt>
                <c:pt idx="40">
                  <c:v>103</c:v>
                </c:pt>
                <c:pt idx="41">
                  <c:v>315</c:v>
                </c:pt>
                <c:pt idx="42">
                  <c:v>106</c:v>
                </c:pt>
                <c:pt idx="43">
                  <c:v>109</c:v>
                </c:pt>
                <c:pt idx="44">
                  <c:v>112</c:v>
                </c:pt>
                <c:pt idx="45">
                  <c:v>113</c:v>
                </c:pt>
                <c:pt idx="46">
                  <c:v>115</c:v>
                </c:pt>
                <c:pt idx="47">
                  <c:v>119</c:v>
                </c:pt>
                <c:pt idx="48">
                  <c:v>240</c:v>
                </c:pt>
                <c:pt idx="49">
                  <c:v>129</c:v>
                </c:pt>
                <c:pt idx="50">
                  <c:v>130</c:v>
                </c:pt>
                <c:pt idx="51">
                  <c:v>132</c:v>
                </c:pt>
                <c:pt idx="52">
                  <c:v>135</c:v>
                </c:pt>
                <c:pt idx="53">
                  <c:v>140</c:v>
                </c:pt>
                <c:pt idx="54">
                  <c:v>141</c:v>
                </c:pt>
                <c:pt idx="55">
                  <c:v>148</c:v>
                </c:pt>
                <c:pt idx="56">
                  <c:v>149</c:v>
                </c:pt>
                <c:pt idx="57">
                  <c:v>151</c:v>
                </c:pt>
                <c:pt idx="58">
                  <c:v>157</c:v>
                </c:pt>
                <c:pt idx="59">
                  <c:v>162</c:v>
                </c:pt>
                <c:pt idx="60">
                  <c:v>166</c:v>
                </c:pt>
                <c:pt idx="61">
                  <c:v>340</c:v>
                </c:pt>
                <c:pt idx="62">
                  <c:v>173</c:v>
                </c:pt>
                <c:pt idx="63">
                  <c:v>176</c:v>
                </c:pt>
                <c:pt idx="64">
                  <c:v>183</c:v>
                </c:pt>
                <c:pt idx="65">
                  <c:v>186</c:v>
                </c:pt>
                <c:pt idx="66">
                  <c:v>187</c:v>
                </c:pt>
                <c:pt idx="67">
                  <c:v>378</c:v>
                </c:pt>
                <c:pt idx="68">
                  <c:v>193</c:v>
                </c:pt>
                <c:pt idx="69">
                  <c:v>207</c:v>
                </c:pt>
                <c:pt idx="70">
                  <c:v>220</c:v>
                </c:pt>
                <c:pt idx="71">
                  <c:v>230</c:v>
                </c:pt>
                <c:pt idx="72">
                  <c:v>466</c:v>
                </c:pt>
                <c:pt idx="73">
                  <c:v>237</c:v>
                </c:pt>
                <c:pt idx="74">
                  <c:v>480</c:v>
                </c:pt>
                <c:pt idx="75">
                  <c:v>243</c:v>
                </c:pt>
                <c:pt idx="76">
                  <c:v>245</c:v>
                </c:pt>
                <c:pt idx="77">
                  <c:v>246</c:v>
                </c:pt>
                <c:pt idx="78">
                  <c:v>248</c:v>
                </c:pt>
                <c:pt idx="79">
                  <c:v>251</c:v>
                </c:pt>
                <c:pt idx="80">
                  <c:v>253</c:v>
                </c:pt>
                <c:pt idx="81">
                  <c:v>261</c:v>
                </c:pt>
                <c:pt idx="82">
                  <c:v>263</c:v>
                </c:pt>
                <c:pt idx="83">
                  <c:v>536</c:v>
                </c:pt>
                <c:pt idx="84">
                  <c:v>270</c:v>
                </c:pt>
                <c:pt idx="85">
                  <c:v>271</c:v>
                </c:pt>
                <c:pt idx="86">
                  <c:v>278</c:v>
                </c:pt>
                <c:pt idx="87">
                  <c:v>286</c:v>
                </c:pt>
                <c:pt idx="88">
                  <c:v>293</c:v>
                </c:pt>
                <c:pt idx="89">
                  <c:v>588</c:v>
                </c:pt>
                <c:pt idx="90">
                  <c:v>304</c:v>
                </c:pt>
                <c:pt idx="91">
                  <c:v>314</c:v>
                </c:pt>
                <c:pt idx="92">
                  <c:v>638</c:v>
                </c:pt>
                <c:pt idx="93">
                  <c:v>324</c:v>
                </c:pt>
                <c:pt idx="94">
                  <c:v>327</c:v>
                </c:pt>
                <c:pt idx="95">
                  <c:v>334</c:v>
                </c:pt>
                <c:pt idx="96">
                  <c:v>335</c:v>
                </c:pt>
                <c:pt idx="97">
                  <c:v>344</c:v>
                </c:pt>
                <c:pt idx="98">
                  <c:v>345</c:v>
                </c:pt>
                <c:pt idx="99">
                  <c:v>348</c:v>
                </c:pt>
                <c:pt idx="100">
                  <c:v>362</c:v>
                </c:pt>
                <c:pt idx="101">
                  <c:v>371</c:v>
                </c:pt>
                <c:pt idx="102">
                  <c:v>374</c:v>
                </c:pt>
                <c:pt idx="103">
                  <c:v>750</c:v>
                </c:pt>
                <c:pt idx="104">
                  <c:v>379</c:v>
                </c:pt>
                <c:pt idx="105">
                  <c:v>384</c:v>
                </c:pt>
                <c:pt idx="106">
                  <c:v>770</c:v>
                </c:pt>
                <c:pt idx="107">
                  <c:v>399</c:v>
                </c:pt>
                <c:pt idx="108">
                  <c:v>400</c:v>
                </c:pt>
                <c:pt idx="109">
                  <c:v>402</c:v>
                </c:pt>
                <c:pt idx="110">
                  <c:v>808</c:v>
                </c:pt>
                <c:pt idx="111">
                  <c:v>405</c:v>
                </c:pt>
                <c:pt idx="112">
                  <c:v>816</c:v>
                </c:pt>
                <c:pt idx="113">
                  <c:v>411</c:v>
                </c:pt>
                <c:pt idx="114">
                  <c:v>413</c:v>
                </c:pt>
                <c:pt idx="115">
                  <c:v>420</c:v>
                </c:pt>
                <c:pt idx="116">
                  <c:v>422</c:v>
                </c:pt>
                <c:pt idx="117">
                  <c:v>425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434</c:v>
                </c:pt>
                <c:pt idx="122">
                  <c:v>1317</c:v>
                </c:pt>
                <c:pt idx="123">
                  <c:v>440</c:v>
                </c:pt>
                <c:pt idx="124">
                  <c:v>449</c:v>
                </c:pt>
                <c:pt idx="125">
                  <c:v>451</c:v>
                </c:pt>
                <c:pt idx="126">
                  <c:v>453</c:v>
                </c:pt>
                <c:pt idx="127">
                  <c:v>458</c:v>
                </c:pt>
                <c:pt idx="128">
                  <c:v>459</c:v>
                </c:pt>
                <c:pt idx="129">
                  <c:v>462</c:v>
                </c:pt>
                <c:pt idx="130">
                  <c:v>467</c:v>
                </c:pt>
                <c:pt idx="131">
                  <c:v>479</c:v>
                </c:pt>
                <c:pt idx="132">
                  <c:v>481</c:v>
                </c:pt>
                <c:pt idx="133">
                  <c:v>483</c:v>
                </c:pt>
                <c:pt idx="134">
                  <c:v>485</c:v>
                </c:pt>
                <c:pt idx="135">
                  <c:v>488</c:v>
                </c:pt>
                <c:pt idx="136">
                  <c:v>490</c:v>
                </c:pt>
                <c:pt idx="137">
                  <c:v>491</c:v>
                </c:pt>
                <c:pt idx="138">
                  <c:v>984</c:v>
                </c:pt>
                <c:pt idx="139">
                  <c:v>1491</c:v>
                </c:pt>
                <c:pt idx="140">
                  <c:v>498</c:v>
                </c:pt>
                <c:pt idx="141">
                  <c:v>501</c:v>
                </c:pt>
                <c:pt idx="142">
                  <c:v>504</c:v>
                </c:pt>
                <c:pt idx="143">
                  <c:v>1012</c:v>
                </c:pt>
                <c:pt idx="144">
                  <c:v>507</c:v>
                </c:pt>
                <c:pt idx="145">
                  <c:v>1018</c:v>
                </c:pt>
                <c:pt idx="146">
                  <c:v>513</c:v>
                </c:pt>
                <c:pt idx="147">
                  <c:v>517</c:v>
                </c:pt>
                <c:pt idx="148">
                  <c:v>1042</c:v>
                </c:pt>
                <c:pt idx="149">
                  <c:v>522</c:v>
                </c:pt>
                <c:pt idx="150">
                  <c:v>525</c:v>
                </c:pt>
                <c:pt idx="151">
                  <c:v>527</c:v>
                </c:pt>
                <c:pt idx="152">
                  <c:v>533</c:v>
                </c:pt>
                <c:pt idx="153">
                  <c:v>534</c:v>
                </c:pt>
                <c:pt idx="154">
                  <c:v>536</c:v>
                </c:pt>
                <c:pt idx="155">
                  <c:v>537</c:v>
                </c:pt>
                <c:pt idx="156">
                  <c:v>539</c:v>
                </c:pt>
                <c:pt idx="157">
                  <c:v>1080</c:v>
                </c:pt>
                <c:pt idx="158">
                  <c:v>542</c:v>
                </c:pt>
                <c:pt idx="159">
                  <c:v>543</c:v>
                </c:pt>
                <c:pt idx="160">
                  <c:v>546</c:v>
                </c:pt>
                <c:pt idx="161">
                  <c:v>548</c:v>
                </c:pt>
                <c:pt idx="162">
                  <c:v>549</c:v>
                </c:pt>
                <c:pt idx="163">
                  <c:v>553</c:v>
                </c:pt>
                <c:pt idx="164">
                  <c:v>1120</c:v>
                </c:pt>
                <c:pt idx="165">
                  <c:v>562</c:v>
                </c:pt>
                <c:pt idx="166">
                  <c:v>563</c:v>
                </c:pt>
                <c:pt idx="167">
                  <c:v>1701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579</c:v>
                </c:pt>
                <c:pt idx="172">
                  <c:v>583</c:v>
                </c:pt>
                <c:pt idx="173">
                  <c:v>591</c:v>
                </c:pt>
                <c:pt idx="174">
                  <c:v>1192</c:v>
                </c:pt>
                <c:pt idx="175">
                  <c:v>600</c:v>
                </c:pt>
                <c:pt idx="176">
                  <c:v>604</c:v>
                </c:pt>
                <c:pt idx="177">
                  <c:v>611</c:v>
                </c:pt>
                <c:pt idx="178">
                  <c:v>618</c:v>
                </c:pt>
                <c:pt idx="179">
                  <c:v>619</c:v>
                </c:pt>
                <c:pt idx="180">
                  <c:v>621</c:v>
                </c:pt>
                <c:pt idx="181">
                  <c:v>628</c:v>
                </c:pt>
                <c:pt idx="182">
                  <c:v>633</c:v>
                </c:pt>
                <c:pt idx="183">
                  <c:v>636</c:v>
                </c:pt>
                <c:pt idx="184">
                  <c:v>649</c:v>
                </c:pt>
                <c:pt idx="185">
                  <c:v>660</c:v>
                </c:pt>
                <c:pt idx="186">
                  <c:v>661</c:v>
                </c:pt>
                <c:pt idx="187">
                  <c:v>666</c:v>
                </c:pt>
                <c:pt idx="188">
                  <c:v>671</c:v>
                </c:pt>
                <c:pt idx="189">
                  <c:v>1348</c:v>
                </c:pt>
                <c:pt idx="190">
                  <c:v>1382</c:v>
                </c:pt>
                <c:pt idx="191">
                  <c:v>692</c:v>
                </c:pt>
                <c:pt idx="192">
                  <c:v>700</c:v>
                </c:pt>
                <c:pt idx="193">
                  <c:v>707</c:v>
                </c:pt>
                <c:pt idx="194">
                  <c:v>724</c:v>
                </c:pt>
                <c:pt idx="195">
                  <c:v>1452</c:v>
                </c:pt>
                <c:pt idx="196">
                  <c:v>734</c:v>
                </c:pt>
                <c:pt idx="197">
                  <c:v>1472</c:v>
                </c:pt>
                <c:pt idx="198">
                  <c:v>743</c:v>
                </c:pt>
                <c:pt idx="199">
                  <c:v>749</c:v>
                </c:pt>
                <c:pt idx="200">
                  <c:v>751</c:v>
                </c:pt>
                <c:pt idx="201">
                  <c:v>752</c:v>
                </c:pt>
                <c:pt idx="202">
                  <c:v>754</c:v>
                </c:pt>
                <c:pt idx="203">
                  <c:v>756</c:v>
                </c:pt>
                <c:pt idx="204">
                  <c:v>757</c:v>
                </c:pt>
                <c:pt idx="205">
                  <c:v>767</c:v>
                </c:pt>
                <c:pt idx="206">
                  <c:v>1546</c:v>
                </c:pt>
                <c:pt idx="207">
                  <c:v>1558</c:v>
                </c:pt>
                <c:pt idx="208">
                  <c:v>1570</c:v>
                </c:pt>
                <c:pt idx="209">
                  <c:v>794</c:v>
                </c:pt>
                <c:pt idx="210">
                  <c:v>1594</c:v>
                </c:pt>
                <c:pt idx="211">
                  <c:v>805</c:v>
                </c:pt>
                <c:pt idx="212">
                  <c:v>1612</c:v>
                </c:pt>
                <c:pt idx="213">
                  <c:v>822</c:v>
                </c:pt>
                <c:pt idx="214">
                  <c:v>833</c:v>
                </c:pt>
                <c:pt idx="215">
                  <c:v>837</c:v>
                </c:pt>
                <c:pt idx="216">
                  <c:v>840</c:v>
                </c:pt>
                <c:pt idx="217">
                  <c:v>847</c:v>
                </c:pt>
                <c:pt idx="218">
                  <c:v>850</c:v>
                </c:pt>
                <c:pt idx="219">
                  <c:v>875</c:v>
                </c:pt>
                <c:pt idx="220">
                  <c:v>882</c:v>
                </c:pt>
                <c:pt idx="221">
                  <c:v>885</c:v>
                </c:pt>
                <c:pt idx="222">
                  <c:v>892</c:v>
                </c:pt>
                <c:pt idx="223">
                  <c:v>900</c:v>
                </c:pt>
                <c:pt idx="224">
                  <c:v>924</c:v>
                </c:pt>
                <c:pt idx="225">
                  <c:v>931</c:v>
                </c:pt>
                <c:pt idx="226">
                  <c:v>1880</c:v>
                </c:pt>
                <c:pt idx="227">
                  <c:v>951</c:v>
                </c:pt>
                <c:pt idx="228">
                  <c:v>952</c:v>
                </c:pt>
                <c:pt idx="229">
                  <c:v>956</c:v>
                </c:pt>
                <c:pt idx="230">
                  <c:v>982</c:v>
                </c:pt>
                <c:pt idx="231">
                  <c:v>986</c:v>
                </c:pt>
                <c:pt idx="232">
                  <c:v>989</c:v>
                </c:pt>
                <c:pt idx="233">
                  <c:v>993</c:v>
                </c:pt>
                <c:pt idx="234">
                  <c:v>1001</c:v>
                </c:pt>
                <c:pt idx="235">
                  <c:v>1011</c:v>
                </c:pt>
                <c:pt idx="236">
                  <c:v>1019</c:v>
                </c:pt>
                <c:pt idx="237">
                  <c:v>1021</c:v>
                </c:pt>
                <c:pt idx="238">
                  <c:v>1023</c:v>
                </c:pt>
                <c:pt idx="239">
                  <c:v>1026</c:v>
                </c:pt>
                <c:pt idx="240">
                  <c:v>1027</c:v>
                </c:pt>
                <c:pt idx="241">
                  <c:v>1068</c:v>
                </c:pt>
                <c:pt idx="242">
                  <c:v>1074</c:v>
                </c:pt>
                <c:pt idx="243">
                  <c:v>1087</c:v>
                </c:pt>
                <c:pt idx="244">
                  <c:v>1090</c:v>
                </c:pt>
                <c:pt idx="245">
                  <c:v>2192</c:v>
                </c:pt>
                <c:pt idx="246">
                  <c:v>1097</c:v>
                </c:pt>
                <c:pt idx="247">
                  <c:v>2216</c:v>
                </c:pt>
                <c:pt idx="248">
                  <c:v>2234</c:v>
                </c:pt>
                <c:pt idx="249">
                  <c:v>1121</c:v>
                </c:pt>
                <c:pt idx="250">
                  <c:v>1124</c:v>
                </c:pt>
                <c:pt idx="251">
                  <c:v>1130</c:v>
                </c:pt>
                <c:pt idx="252">
                  <c:v>1133</c:v>
                </c:pt>
                <c:pt idx="253">
                  <c:v>1146</c:v>
                </c:pt>
                <c:pt idx="254">
                  <c:v>1149</c:v>
                </c:pt>
                <c:pt idx="255">
                  <c:v>1151</c:v>
                </c:pt>
                <c:pt idx="256">
                  <c:v>1159</c:v>
                </c:pt>
                <c:pt idx="257">
                  <c:v>1160</c:v>
                </c:pt>
                <c:pt idx="258">
                  <c:v>1161</c:v>
                </c:pt>
                <c:pt idx="259">
                  <c:v>1172</c:v>
                </c:pt>
                <c:pt idx="260">
                  <c:v>1173</c:v>
                </c:pt>
                <c:pt idx="261">
                  <c:v>1178</c:v>
                </c:pt>
                <c:pt idx="262">
                  <c:v>1192</c:v>
                </c:pt>
                <c:pt idx="263">
                  <c:v>1196</c:v>
                </c:pt>
                <c:pt idx="264">
                  <c:v>1197</c:v>
                </c:pt>
                <c:pt idx="265">
                  <c:v>1204</c:v>
                </c:pt>
                <c:pt idx="266">
                  <c:v>1206</c:v>
                </c:pt>
                <c:pt idx="267">
                  <c:v>1212</c:v>
                </c:pt>
                <c:pt idx="268">
                  <c:v>1225</c:v>
                </c:pt>
                <c:pt idx="269">
                  <c:v>1226</c:v>
                </c:pt>
                <c:pt idx="270">
                  <c:v>1229</c:v>
                </c:pt>
                <c:pt idx="271">
                  <c:v>1244</c:v>
                </c:pt>
                <c:pt idx="272">
                  <c:v>1248</c:v>
                </c:pt>
                <c:pt idx="273">
                  <c:v>1255</c:v>
                </c:pt>
                <c:pt idx="274">
                  <c:v>1269</c:v>
                </c:pt>
                <c:pt idx="275">
                  <c:v>1293</c:v>
                </c:pt>
                <c:pt idx="276">
                  <c:v>1297</c:v>
                </c:pt>
                <c:pt idx="277">
                  <c:v>1321</c:v>
                </c:pt>
                <c:pt idx="278">
                  <c:v>1330</c:v>
                </c:pt>
                <c:pt idx="279">
                  <c:v>1344</c:v>
                </c:pt>
                <c:pt idx="280">
                  <c:v>1354</c:v>
                </c:pt>
                <c:pt idx="281">
                  <c:v>1366</c:v>
                </c:pt>
                <c:pt idx="282">
                  <c:v>1383</c:v>
                </c:pt>
                <c:pt idx="283">
                  <c:v>1432</c:v>
                </c:pt>
                <c:pt idx="284">
                  <c:v>1436</c:v>
                </c:pt>
                <c:pt idx="285">
                  <c:v>1438</c:v>
                </c:pt>
                <c:pt idx="286">
                  <c:v>1460</c:v>
                </c:pt>
                <c:pt idx="287">
                  <c:v>1495</c:v>
                </c:pt>
                <c:pt idx="288">
                  <c:v>1528</c:v>
                </c:pt>
                <c:pt idx="289">
                  <c:v>1550</c:v>
                </c:pt>
                <c:pt idx="290">
                  <c:v>1553</c:v>
                </c:pt>
                <c:pt idx="291">
                  <c:v>3172</c:v>
                </c:pt>
                <c:pt idx="292">
                  <c:v>1597</c:v>
                </c:pt>
                <c:pt idx="293">
                  <c:v>1607</c:v>
                </c:pt>
                <c:pt idx="294">
                  <c:v>1640</c:v>
                </c:pt>
                <c:pt idx="295">
                  <c:v>1669</c:v>
                </c:pt>
                <c:pt idx="296">
                  <c:v>1690</c:v>
                </c:pt>
                <c:pt idx="297">
                  <c:v>1773</c:v>
                </c:pt>
                <c:pt idx="298">
                  <c:v>1778</c:v>
                </c:pt>
                <c:pt idx="299">
                  <c:v>1799</c:v>
                </c:pt>
                <c:pt idx="300">
                  <c:v>1861</c:v>
                </c:pt>
                <c:pt idx="301">
                  <c:v>1881</c:v>
                </c:pt>
                <c:pt idx="302">
                  <c:v>1888</c:v>
                </c:pt>
                <c:pt idx="303">
                  <c:v>1892</c:v>
                </c:pt>
                <c:pt idx="304">
                  <c:v>1904</c:v>
                </c:pt>
                <c:pt idx="305">
                  <c:v>1912</c:v>
                </c:pt>
                <c:pt idx="306">
                  <c:v>1983</c:v>
                </c:pt>
                <c:pt idx="307">
                  <c:v>1985</c:v>
                </c:pt>
                <c:pt idx="308">
                  <c:v>1997</c:v>
                </c:pt>
                <c:pt idx="309">
                  <c:v>2005</c:v>
                </c:pt>
                <c:pt idx="310">
                  <c:v>2006</c:v>
                </c:pt>
                <c:pt idx="311">
                  <c:v>2025</c:v>
                </c:pt>
                <c:pt idx="312">
                  <c:v>2026</c:v>
                </c:pt>
                <c:pt idx="313">
                  <c:v>2034</c:v>
                </c:pt>
                <c:pt idx="314">
                  <c:v>2047</c:v>
                </c:pt>
                <c:pt idx="315">
                  <c:v>2049</c:v>
                </c:pt>
                <c:pt idx="316">
                  <c:v>2093</c:v>
                </c:pt>
                <c:pt idx="317">
                  <c:v>2112</c:v>
                </c:pt>
                <c:pt idx="318">
                  <c:v>2122</c:v>
                </c:pt>
                <c:pt idx="319">
                  <c:v>2125</c:v>
                </c:pt>
                <c:pt idx="320">
                  <c:v>2136</c:v>
                </c:pt>
                <c:pt idx="321">
                  <c:v>2143</c:v>
                </c:pt>
                <c:pt idx="322">
                  <c:v>2163</c:v>
                </c:pt>
                <c:pt idx="323">
                  <c:v>2171</c:v>
                </c:pt>
                <c:pt idx="324">
                  <c:v>2188</c:v>
                </c:pt>
                <c:pt idx="325">
                  <c:v>4520</c:v>
                </c:pt>
                <c:pt idx="326">
                  <c:v>2271</c:v>
                </c:pt>
                <c:pt idx="327">
                  <c:v>2290</c:v>
                </c:pt>
                <c:pt idx="328">
                  <c:v>2393</c:v>
                </c:pt>
                <c:pt idx="329">
                  <c:v>2426</c:v>
                </c:pt>
                <c:pt idx="330">
                  <c:v>4870</c:v>
                </c:pt>
                <c:pt idx="331">
                  <c:v>2473</c:v>
                </c:pt>
                <c:pt idx="332">
                  <c:v>2512</c:v>
                </c:pt>
                <c:pt idx="333">
                  <c:v>2536</c:v>
                </c:pt>
                <c:pt idx="334">
                  <c:v>2552</c:v>
                </c:pt>
                <c:pt idx="335">
                  <c:v>2554</c:v>
                </c:pt>
                <c:pt idx="336">
                  <c:v>2560</c:v>
                </c:pt>
                <c:pt idx="337">
                  <c:v>2575</c:v>
                </c:pt>
                <c:pt idx="338">
                  <c:v>2608</c:v>
                </c:pt>
                <c:pt idx="339">
                  <c:v>3869</c:v>
                </c:pt>
                <c:pt idx="340">
                  <c:v>3878</c:v>
                </c:pt>
                <c:pt idx="341">
                  <c:v>3903</c:v>
                </c:pt>
                <c:pt idx="342">
                  <c:v>3955</c:v>
                </c:pt>
                <c:pt idx="343">
                  <c:v>4030</c:v>
                </c:pt>
                <c:pt idx="344">
                  <c:v>4065</c:v>
                </c:pt>
                <c:pt idx="345">
                  <c:v>4282</c:v>
                </c:pt>
                <c:pt idx="346">
                  <c:v>4296</c:v>
                </c:pt>
                <c:pt idx="347">
                  <c:v>4298</c:v>
                </c:pt>
                <c:pt idx="348">
                  <c:v>4888</c:v>
                </c:pt>
                <c:pt idx="349">
                  <c:v>5085</c:v>
                </c:pt>
                <c:pt idx="350">
                  <c:v>5119</c:v>
                </c:pt>
                <c:pt idx="351">
                  <c:v>5197</c:v>
                </c:pt>
                <c:pt idx="352">
                  <c:v>5229</c:v>
                </c:pt>
                <c:pt idx="353">
                  <c:v>5338</c:v>
                </c:pt>
                <c:pt idx="354">
                  <c:v>5423</c:v>
                </c:pt>
                <c:pt idx="355">
                  <c:v>5510</c:v>
                </c:pt>
                <c:pt idx="356">
                  <c:v>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0-4E71-A1B7-590B7D7E6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488095"/>
        <c:axId val="1914488575"/>
      </c:barChart>
      <c:catAx>
        <c:axId val="191448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88575"/>
        <c:crosses val="autoZero"/>
        <c:auto val="1"/>
        <c:lblAlgn val="ctr"/>
        <c:lblOffset val="100"/>
        <c:noMultiLvlLbl val="0"/>
      </c:catAx>
      <c:valAx>
        <c:axId val="19144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8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[Asawer, EX 1.8,A1.xlsx]Pivot Population!PivotTable2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Population'!$B$3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Population'!$A$4:$A$454</c:f>
              <c:strCache>
                <c:ptCount val="450"/>
                <c:pt idx="0">
                  <c:v>31577.446</c:v>
                </c:pt>
                <c:pt idx="1">
                  <c:v>31784.82</c:v>
                </c:pt>
                <c:pt idx="2">
                  <c:v>33351.444</c:v>
                </c:pt>
                <c:pt idx="3">
                  <c:v>36262.962</c:v>
                </c:pt>
                <c:pt idx="4">
                  <c:v>36724.623</c:v>
                </c:pt>
                <c:pt idx="5">
                  <c:v>40607.423</c:v>
                </c:pt>
                <c:pt idx="6">
                  <c:v>41246.048</c:v>
                </c:pt>
                <c:pt idx="7">
                  <c:v>43627.708</c:v>
                </c:pt>
                <c:pt idx="8">
                  <c:v>44080.541</c:v>
                </c:pt>
                <c:pt idx="9">
                  <c:v>46244.449</c:v>
                </c:pt>
                <c:pt idx="10">
                  <c:v>47808.709</c:v>
                </c:pt>
                <c:pt idx="11">
                  <c:v>47904.545</c:v>
                </c:pt>
                <c:pt idx="12">
                  <c:v>48352</c:v>
                </c:pt>
                <c:pt idx="13">
                  <c:v>48823.283</c:v>
                </c:pt>
                <c:pt idx="14">
                  <c:v>50856.978</c:v>
                </c:pt>
                <c:pt idx="15">
                  <c:v>51376.461</c:v>
                </c:pt>
                <c:pt idx="16">
                  <c:v>53996.631</c:v>
                </c:pt>
                <c:pt idx="17">
                  <c:v>54111.86</c:v>
                </c:pt>
                <c:pt idx="18">
                  <c:v>54377.585</c:v>
                </c:pt>
                <c:pt idx="19">
                  <c:v>55603.395</c:v>
                </c:pt>
                <c:pt idx="20">
                  <c:v>56152.95</c:v>
                </c:pt>
                <c:pt idx="21">
                  <c:v>56874.692</c:v>
                </c:pt>
                <c:pt idx="22">
                  <c:v>57674.64</c:v>
                </c:pt>
                <c:pt idx="23">
                  <c:v>58772.558</c:v>
                </c:pt>
                <c:pt idx="24">
                  <c:v>58902.16</c:v>
                </c:pt>
                <c:pt idx="25">
                  <c:v>60088.573</c:v>
                </c:pt>
                <c:pt idx="26">
                  <c:v>60674.219</c:v>
                </c:pt>
                <c:pt idx="27">
                  <c:v>60723.3</c:v>
                </c:pt>
                <c:pt idx="28">
                  <c:v>61827</c:v>
                </c:pt>
                <c:pt idx="29">
                  <c:v>62093.653</c:v>
                </c:pt>
                <c:pt idx="30">
                  <c:v>63132.378</c:v>
                </c:pt>
                <c:pt idx="31">
                  <c:v>63489</c:v>
                </c:pt>
                <c:pt idx="32">
                  <c:v>63707.815</c:v>
                </c:pt>
                <c:pt idx="33">
                  <c:v>65798.511</c:v>
                </c:pt>
                <c:pt idx="34">
                  <c:v>67116.915</c:v>
                </c:pt>
                <c:pt idx="35">
                  <c:v>67206</c:v>
                </c:pt>
                <c:pt idx="36">
                  <c:v>69662.285</c:v>
                </c:pt>
                <c:pt idx="37">
                  <c:v>69988.923</c:v>
                </c:pt>
                <c:pt idx="38">
                  <c:v>70023.527</c:v>
                </c:pt>
                <c:pt idx="39">
                  <c:v>70440.234</c:v>
                </c:pt>
                <c:pt idx="40">
                  <c:v>71612.168</c:v>
                </c:pt>
                <c:pt idx="41">
                  <c:v>72309</c:v>
                </c:pt>
                <c:pt idx="42">
                  <c:v>73813.176</c:v>
                </c:pt>
                <c:pt idx="43">
                  <c:v>75127.026</c:v>
                </c:pt>
                <c:pt idx="44">
                  <c:v>75523.146</c:v>
                </c:pt>
                <c:pt idx="45">
                  <c:v>77168.394</c:v>
                </c:pt>
                <c:pt idx="46">
                  <c:v>79769</c:v>
                </c:pt>
                <c:pt idx="47">
                  <c:v>79823.31</c:v>
                </c:pt>
                <c:pt idx="48">
                  <c:v>80360.341</c:v>
                </c:pt>
                <c:pt idx="49">
                  <c:v>85182.104</c:v>
                </c:pt>
                <c:pt idx="50">
                  <c:v>85924.901</c:v>
                </c:pt>
                <c:pt idx="51">
                  <c:v>86912.542</c:v>
                </c:pt>
                <c:pt idx="52">
                  <c:v>87410.571</c:v>
                </c:pt>
                <c:pt idx="53">
                  <c:v>90580.989</c:v>
                </c:pt>
                <c:pt idx="54">
                  <c:v>91479</c:v>
                </c:pt>
                <c:pt idx="55">
                  <c:v>92797.992</c:v>
                </c:pt>
                <c:pt idx="56">
                  <c:v>94814.917</c:v>
                </c:pt>
                <c:pt idx="57">
                  <c:v>96486.495</c:v>
                </c:pt>
                <c:pt idx="58">
                  <c:v>97860.834</c:v>
                </c:pt>
                <c:pt idx="59">
                  <c:v>98053.793</c:v>
                </c:pt>
                <c:pt idx="60">
                  <c:v>98121.573</c:v>
                </c:pt>
                <c:pt idx="61">
                  <c:v>98263.992</c:v>
                </c:pt>
                <c:pt idx="62">
                  <c:v>98415.56</c:v>
                </c:pt>
                <c:pt idx="63">
                  <c:v>99681.278</c:v>
                </c:pt>
                <c:pt idx="64">
                  <c:v>100124</c:v>
                </c:pt>
                <c:pt idx="65">
                  <c:v>100171.369</c:v>
                </c:pt>
                <c:pt idx="66">
                  <c:v>100573.718</c:v>
                </c:pt>
                <c:pt idx="67">
                  <c:v>100743.205</c:v>
                </c:pt>
                <c:pt idx="68">
                  <c:v>100987.52</c:v>
                </c:pt>
                <c:pt idx="69">
                  <c:v>101869.521</c:v>
                </c:pt>
                <c:pt idx="70">
                  <c:v>101905.144</c:v>
                </c:pt>
                <c:pt idx="71">
                  <c:v>101961.85</c:v>
                </c:pt>
                <c:pt idx="72">
                  <c:v>102830.9</c:v>
                </c:pt>
                <c:pt idx="73">
                  <c:v>103426.845</c:v>
                </c:pt>
                <c:pt idx="74">
                  <c:v>103579.367</c:v>
                </c:pt>
                <c:pt idx="75">
                  <c:v>104088.009</c:v>
                </c:pt>
                <c:pt idx="76">
                  <c:v>104128.387</c:v>
                </c:pt>
                <c:pt idx="77">
                  <c:v>104196.875</c:v>
                </c:pt>
                <c:pt idx="78">
                  <c:v>104286.131</c:v>
                </c:pt>
                <c:pt idx="79">
                  <c:v>104900.592</c:v>
                </c:pt>
                <c:pt idx="80">
                  <c:v>105446.696</c:v>
                </c:pt>
                <c:pt idx="81">
                  <c:v>107196.391</c:v>
                </c:pt>
                <c:pt idx="82">
                  <c:v>107229.24</c:v>
                </c:pt>
                <c:pt idx="83">
                  <c:v>107708.039</c:v>
                </c:pt>
                <c:pt idx="84">
                  <c:v>108220.133</c:v>
                </c:pt>
                <c:pt idx="85">
                  <c:v>108379.613</c:v>
                </c:pt>
                <c:pt idx="86">
                  <c:v>108530</c:v>
                </c:pt>
                <c:pt idx="87">
                  <c:v>108727.437</c:v>
                </c:pt>
                <c:pt idx="88">
                  <c:v>110690.616</c:v>
                </c:pt>
                <c:pt idx="89">
                  <c:v>110843</c:v>
                </c:pt>
                <c:pt idx="90">
                  <c:v>111105.475</c:v>
                </c:pt>
                <c:pt idx="91">
                  <c:v>113806</c:v>
                </c:pt>
                <c:pt idx="92">
                  <c:v>114608.025</c:v>
                </c:pt>
                <c:pt idx="93">
                  <c:v>114913.815</c:v>
                </c:pt>
                <c:pt idx="94">
                  <c:v>115506.766</c:v>
                </c:pt>
                <c:pt idx="95">
                  <c:v>119147.206</c:v>
                </c:pt>
                <c:pt idx="96">
                  <c:v>119282.196</c:v>
                </c:pt>
                <c:pt idx="97">
                  <c:v>121953.528</c:v>
                </c:pt>
                <c:pt idx="98">
                  <c:v>122159.307</c:v>
                </c:pt>
                <c:pt idx="99">
                  <c:v>122781.066</c:v>
                </c:pt>
                <c:pt idx="100">
                  <c:v>123861.754</c:v>
                </c:pt>
                <c:pt idx="101">
                  <c:v>124268.563</c:v>
                </c:pt>
                <c:pt idx="102">
                  <c:v>126582.414</c:v>
                </c:pt>
                <c:pt idx="103">
                  <c:v>126659.938</c:v>
                </c:pt>
                <c:pt idx="104">
                  <c:v>129774.627</c:v>
                </c:pt>
                <c:pt idx="105">
                  <c:v>130061.746</c:v>
                </c:pt>
                <c:pt idx="106">
                  <c:v>130733.015</c:v>
                </c:pt>
                <c:pt idx="107">
                  <c:v>131988.777</c:v>
                </c:pt>
                <c:pt idx="108">
                  <c:v>134744.054</c:v>
                </c:pt>
                <c:pt idx="109">
                  <c:v>135367.511</c:v>
                </c:pt>
                <c:pt idx="110">
                  <c:v>135397.79</c:v>
                </c:pt>
                <c:pt idx="111">
                  <c:v>136765.477</c:v>
                </c:pt>
                <c:pt idx="112">
                  <c:v>139522</c:v>
                </c:pt>
                <c:pt idx="113">
                  <c:v>139627.068</c:v>
                </c:pt>
                <c:pt idx="114">
                  <c:v>141008.306</c:v>
                </c:pt>
                <c:pt idx="115">
                  <c:v>141084.97</c:v>
                </c:pt>
                <c:pt idx="116">
                  <c:v>143763.564</c:v>
                </c:pt>
                <c:pt idx="117">
                  <c:v>144040.181</c:v>
                </c:pt>
                <c:pt idx="118">
                  <c:v>144493.155</c:v>
                </c:pt>
                <c:pt idx="119">
                  <c:v>144821.763</c:v>
                </c:pt>
                <c:pt idx="120">
                  <c:v>145799</c:v>
                </c:pt>
                <c:pt idx="121">
                  <c:v>146093.091</c:v>
                </c:pt>
                <c:pt idx="122">
                  <c:v>146348</c:v>
                </c:pt>
                <c:pt idx="123">
                  <c:v>148398.354</c:v>
                </c:pt>
                <c:pt idx="124">
                  <c:v>148753.854</c:v>
                </c:pt>
                <c:pt idx="125">
                  <c:v>149124.337</c:v>
                </c:pt>
                <c:pt idx="126">
                  <c:v>153659.04</c:v>
                </c:pt>
                <c:pt idx="127">
                  <c:v>153936.326</c:v>
                </c:pt>
                <c:pt idx="128">
                  <c:v>153968.427</c:v>
                </c:pt>
                <c:pt idx="129">
                  <c:v>154215.52</c:v>
                </c:pt>
                <c:pt idx="130">
                  <c:v>156946.195</c:v>
                </c:pt>
                <c:pt idx="131">
                  <c:v>159209.152</c:v>
                </c:pt>
                <c:pt idx="132">
                  <c:v>160565</c:v>
                </c:pt>
                <c:pt idx="133">
                  <c:v>160589.052</c:v>
                </c:pt>
                <c:pt idx="134">
                  <c:v>161042.631</c:v>
                </c:pt>
                <c:pt idx="135">
                  <c:v>161860</c:v>
                </c:pt>
                <c:pt idx="136">
                  <c:v>162210.761</c:v>
                </c:pt>
                <c:pt idx="137">
                  <c:v>163016.946</c:v>
                </c:pt>
                <c:pt idx="138">
                  <c:v>163103.181</c:v>
                </c:pt>
                <c:pt idx="139">
                  <c:v>163138.69</c:v>
                </c:pt>
                <c:pt idx="140">
                  <c:v>166100</c:v>
                </c:pt>
                <c:pt idx="141">
                  <c:v>166616.123</c:v>
                </c:pt>
                <c:pt idx="142">
                  <c:v>169496.192</c:v>
                </c:pt>
                <c:pt idx="143">
                  <c:v>169928.699</c:v>
                </c:pt>
                <c:pt idx="144">
                  <c:v>170806</c:v>
                </c:pt>
                <c:pt idx="145">
                  <c:v>171204.007</c:v>
                </c:pt>
                <c:pt idx="146">
                  <c:v>173245.339</c:v>
                </c:pt>
                <c:pt idx="147">
                  <c:v>176476.805</c:v>
                </c:pt>
                <c:pt idx="148">
                  <c:v>177622.485</c:v>
                </c:pt>
                <c:pt idx="149">
                  <c:v>180646.57</c:v>
                </c:pt>
                <c:pt idx="150">
                  <c:v>181726.076</c:v>
                </c:pt>
                <c:pt idx="151">
                  <c:v>182389.979</c:v>
                </c:pt>
                <c:pt idx="152">
                  <c:v>182403.619</c:v>
                </c:pt>
                <c:pt idx="153">
                  <c:v>182688.138</c:v>
                </c:pt>
                <c:pt idx="154">
                  <c:v>185815.089</c:v>
                </c:pt>
                <c:pt idx="155">
                  <c:v>185908.436</c:v>
                </c:pt>
                <c:pt idx="156">
                  <c:v>187365.242</c:v>
                </c:pt>
                <c:pt idx="157">
                  <c:v>191074.453</c:v>
                </c:pt>
                <c:pt idx="158">
                  <c:v>191716.898</c:v>
                </c:pt>
                <c:pt idx="159">
                  <c:v>191821.69</c:v>
                </c:pt>
                <c:pt idx="160">
                  <c:v>194184.897</c:v>
                </c:pt>
                <c:pt idx="161">
                  <c:v>194376.126</c:v>
                </c:pt>
                <c:pt idx="162">
                  <c:v>194941.534</c:v>
                </c:pt>
                <c:pt idx="163">
                  <c:v>195402.239</c:v>
                </c:pt>
                <c:pt idx="164">
                  <c:v>196066</c:v>
                </c:pt>
                <c:pt idx="165">
                  <c:v>196682.191</c:v>
                </c:pt>
                <c:pt idx="166">
                  <c:v>196721.69</c:v>
                </c:pt>
                <c:pt idx="167">
                  <c:v>197109.545</c:v>
                </c:pt>
                <c:pt idx="168">
                  <c:v>197460.386</c:v>
                </c:pt>
                <c:pt idx="169">
                  <c:v>199336.387</c:v>
                </c:pt>
                <c:pt idx="170">
                  <c:v>200339.711</c:v>
                </c:pt>
                <c:pt idx="171">
                  <c:v>200778.611</c:v>
                </c:pt>
                <c:pt idx="172">
                  <c:v>202208.253</c:v>
                </c:pt>
                <c:pt idx="173">
                  <c:v>204064.181</c:v>
                </c:pt>
                <c:pt idx="174">
                  <c:v>204427.452</c:v>
                </c:pt>
                <c:pt idx="175">
                  <c:v>205595.266</c:v>
                </c:pt>
                <c:pt idx="176">
                  <c:v>206817.689</c:v>
                </c:pt>
                <c:pt idx="177">
                  <c:v>209962.067</c:v>
                </c:pt>
                <c:pt idx="178">
                  <c:v>210884.316</c:v>
                </c:pt>
                <c:pt idx="179">
                  <c:v>211574.971</c:v>
                </c:pt>
                <c:pt idx="180">
                  <c:v>211871.591</c:v>
                </c:pt>
                <c:pt idx="181">
                  <c:v>212874.065</c:v>
                </c:pt>
                <c:pt idx="182">
                  <c:v>215069.073</c:v>
                </c:pt>
                <c:pt idx="183">
                  <c:v>215137.425</c:v>
                </c:pt>
                <c:pt idx="184">
                  <c:v>215418.862</c:v>
                </c:pt>
                <c:pt idx="185">
                  <c:v>216449.066</c:v>
                </c:pt>
                <c:pt idx="186">
                  <c:v>216745.172</c:v>
                </c:pt>
                <c:pt idx="187">
                  <c:v>216909.234</c:v>
                </c:pt>
                <c:pt idx="188">
                  <c:v>217680.126</c:v>
                </c:pt>
                <c:pt idx="189">
                  <c:v>219910.652</c:v>
                </c:pt>
                <c:pt idx="190">
                  <c:v>220665.41</c:v>
                </c:pt>
                <c:pt idx="191">
                  <c:v>221115.133</c:v>
                </c:pt>
                <c:pt idx="192">
                  <c:v>221413</c:v>
                </c:pt>
                <c:pt idx="193">
                  <c:v>221760.889</c:v>
                </c:pt>
                <c:pt idx="194">
                  <c:v>221954.524</c:v>
                </c:pt>
                <c:pt idx="195">
                  <c:v>222136.878</c:v>
                </c:pt>
                <c:pt idx="196">
                  <c:v>222704.233</c:v>
                </c:pt>
                <c:pt idx="197">
                  <c:v>223633.093</c:v>
                </c:pt>
                <c:pt idx="198">
                  <c:v>225142.467</c:v>
                </c:pt>
                <c:pt idx="199">
                  <c:v>228155.088</c:v>
                </c:pt>
                <c:pt idx="200">
                  <c:v>229980.348</c:v>
                </c:pt>
                <c:pt idx="201">
                  <c:v>231483.113</c:v>
                </c:pt>
                <c:pt idx="202">
                  <c:v>232146.714</c:v>
                </c:pt>
                <c:pt idx="203">
                  <c:v>235272.102</c:v>
                </c:pt>
                <c:pt idx="204">
                  <c:v>238014</c:v>
                </c:pt>
                <c:pt idx="205">
                  <c:v>238126</c:v>
                </c:pt>
                <c:pt idx="206">
                  <c:v>240990.323</c:v>
                </c:pt>
                <c:pt idx="207">
                  <c:v>244074.644</c:v>
                </c:pt>
                <c:pt idx="208">
                  <c:v>244714.671</c:v>
                </c:pt>
                <c:pt idx="209">
                  <c:v>247536</c:v>
                </c:pt>
                <c:pt idx="210">
                  <c:v>250777.737</c:v>
                </c:pt>
                <c:pt idx="211">
                  <c:v>252766.33</c:v>
                </c:pt>
                <c:pt idx="212">
                  <c:v>267694</c:v>
                </c:pt>
                <c:pt idx="213">
                  <c:v>279823</c:v>
                </c:pt>
                <c:pt idx="214">
                  <c:v>279893.468</c:v>
                </c:pt>
                <c:pt idx="215">
                  <c:v>305229.526</c:v>
                </c:pt>
                <c:pt idx="216">
                  <c:v>310272.429</c:v>
                </c:pt>
                <c:pt idx="217">
                  <c:v>312293.756</c:v>
                </c:pt>
                <c:pt idx="218">
                  <c:v>316553.192</c:v>
                </c:pt>
                <c:pt idx="219">
                  <c:v>318409.65</c:v>
                </c:pt>
                <c:pt idx="220">
                  <c:v>327130.166</c:v>
                </c:pt>
                <c:pt idx="221">
                  <c:v>327188.692</c:v>
                </c:pt>
                <c:pt idx="222">
                  <c:v>327981</c:v>
                </c:pt>
                <c:pt idx="223">
                  <c:v>329011.854</c:v>
                </c:pt>
                <c:pt idx="224">
                  <c:v>329408.892</c:v>
                </c:pt>
                <c:pt idx="225">
                  <c:v>331030.464</c:v>
                </c:pt>
                <c:pt idx="226">
                  <c:v>332958.203</c:v>
                </c:pt>
                <c:pt idx="227">
                  <c:v>333136.414</c:v>
                </c:pt>
                <c:pt idx="228">
                  <c:v>334410.349</c:v>
                </c:pt>
                <c:pt idx="229">
                  <c:v>334928.588</c:v>
                </c:pt>
                <c:pt idx="230">
                  <c:v>335235.764</c:v>
                </c:pt>
                <c:pt idx="231">
                  <c:v>337102.437</c:v>
                </c:pt>
                <c:pt idx="232">
                  <c:v>344498.26</c:v>
                </c:pt>
                <c:pt idx="233">
                  <c:v>345204.099</c:v>
                </c:pt>
                <c:pt idx="234">
                  <c:v>349662.012</c:v>
                </c:pt>
                <c:pt idx="235">
                  <c:v>351969.015</c:v>
                </c:pt>
                <c:pt idx="236">
                  <c:v>352284.069</c:v>
                </c:pt>
                <c:pt idx="237">
                  <c:v>354282.744</c:v>
                </c:pt>
                <c:pt idx="238">
                  <c:v>357165.557</c:v>
                </c:pt>
                <c:pt idx="239">
                  <c:v>359617</c:v>
                </c:pt>
                <c:pt idx="240">
                  <c:v>361082.042</c:v>
                </c:pt>
                <c:pt idx="241">
                  <c:v>363604.783</c:v>
                </c:pt>
                <c:pt idx="242">
                  <c:v>364796.11</c:v>
                </c:pt>
                <c:pt idx="243">
                  <c:v>368205.555</c:v>
                </c:pt>
                <c:pt idx="244">
                  <c:v>370820.821</c:v>
                </c:pt>
                <c:pt idx="245">
                  <c:v>375023.734</c:v>
                </c:pt>
                <c:pt idx="246">
                  <c:v>376050.02</c:v>
                </c:pt>
                <c:pt idx="247">
                  <c:v>377792.184</c:v>
                </c:pt>
                <c:pt idx="248">
                  <c:v>390241.392</c:v>
                </c:pt>
                <c:pt idx="249">
                  <c:v>398352.819</c:v>
                </c:pt>
                <c:pt idx="250">
                  <c:v>400443.916</c:v>
                </c:pt>
                <c:pt idx="251">
                  <c:v>403979.191</c:v>
                </c:pt>
                <c:pt idx="252">
                  <c:v>405738.202</c:v>
                </c:pt>
                <c:pt idx="253">
                  <c:v>412925</c:v>
                </c:pt>
                <c:pt idx="254">
                  <c:v>415836.264</c:v>
                </c:pt>
                <c:pt idx="255">
                  <c:v>420691.665</c:v>
                </c:pt>
                <c:pt idx="256">
                  <c:v>423583.927</c:v>
                </c:pt>
                <c:pt idx="257">
                  <c:v>424855</c:v>
                </c:pt>
                <c:pt idx="258">
                  <c:v>425502.123</c:v>
                </c:pt>
                <c:pt idx="259">
                  <c:v>431901.162</c:v>
                </c:pt>
                <c:pt idx="260">
                  <c:v>435368.542</c:v>
                </c:pt>
                <c:pt idx="261">
                  <c:v>443362.52</c:v>
                </c:pt>
                <c:pt idx="262">
                  <c:v>445759.513</c:v>
                </c:pt>
                <c:pt idx="263">
                  <c:v>448706.638</c:v>
                </c:pt>
                <c:pt idx="264">
                  <c:v>451940.43</c:v>
                </c:pt>
                <c:pt idx="265">
                  <c:v>465843.672</c:v>
                </c:pt>
                <c:pt idx="266">
                  <c:v>467988.079</c:v>
                </c:pt>
                <c:pt idx="267">
                  <c:v>470891</c:v>
                </c:pt>
                <c:pt idx="268">
                  <c:v>473665.386</c:v>
                </c:pt>
                <c:pt idx="269">
                  <c:v>476175.166</c:v>
                </c:pt>
                <c:pt idx="270">
                  <c:v>479063.215</c:v>
                </c:pt>
                <c:pt idx="271">
                  <c:v>482035.724</c:v>
                </c:pt>
                <c:pt idx="272">
                  <c:v>482438.994</c:v>
                </c:pt>
                <c:pt idx="273">
                  <c:v>487784.141</c:v>
                </c:pt>
                <c:pt idx="274">
                  <c:v>491649.249</c:v>
                </c:pt>
                <c:pt idx="275">
                  <c:v>493285.835</c:v>
                </c:pt>
                <c:pt idx="276">
                  <c:v>494703.607</c:v>
                </c:pt>
                <c:pt idx="277">
                  <c:v>499633.782</c:v>
                </c:pt>
                <c:pt idx="278">
                  <c:v>502898.714</c:v>
                </c:pt>
                <c:pt idx="279">
                  <c:v>504209.59</c:v>
                </c:pt>
                <c:pt idx="280">
                  <c:v>508735.541</c:v>
                </c:pt>
                <c:pt idx="281">
                  <c:v>509411.62</c:v>
                </c:pt>
                <c:pt idx="282">
                  <c:v>510276.244</c:v>
                </c:pt>
                <c:pt idx="283">
                  <c:v>510297.491</c:v>
                </c:pt>
                <c:pt idx="284">
                  <c:v>514628.573</c:v>
                </c:pt>
                <c:pt idx="285">
                  <c:v>518413.473</c:v>
                </c:pt>
                <c:pt idx="286">
                  <c:v>519122.797</c:v>
                </c:pt>
                <c:pt idx="287">
                  <c:v>519807.239</c:v>
                </c:pt>
                <c:pt idx="288">
                  <c:v>522619.27</c:v>
                </c:pt>
                <c:pt idx="289">
                  <c:v>523842.252</c:v>
                </c:pt>
                <c:pt idx="290">
                  <c:v>524307.085</c:v>
                </c:pt>
                <c:pt idx="291">
                  <c:v>528619.701</c:v>
                </c:pt>
                <c:pt idx="292">
                  <c:v>529871.554</c:v>
                </c:pt>
                <c:pt idx="293">
                  <c:v>530105.983</c:v>
                </c:pt>
                <c:pt idx="294">
                  <c:v>531242.138</c:v>
                </c:pt>
                <c:pt idx="295">
                  <c:v>531465.284</c:v>
                </c:pt>
                <c:pt idx="296">
                  <c:v>534792.006</c:v>
                </c:pt>
                <c:pt idx="297">
                  <c:v>535176.987</c:v>
                </c:pt>
                <c:pt idx="298">
                  <c:v>540218.193</c:v>
                </c:pt>
                <c:pt idx="299">
                  <c:v>540326.72</c:v>
                </c:pt>
                <c:pt idx="300">
                  <c:v>542415.62</c:v>
                </c:pt>
                <c:pt idx="301">
                  <c:v>546632.586</c:v>
                </c:pt>
                <c:pt idx="302">
                  <c:v>547080.588</c:v>
                </c:pt>
                <c:pt idx="303">
                  <c:v>548883.135</c:v>
                </c:pt>
                <c:pt idx="304">
                  <c:v>550598.332</c:v>
                </c:pt>
                <c:pt idx="305">
                  <c:v>553638.563</c:v>
                </c:pt>
                <c:pt idx="306">
                  <c:v>557175.305</c:v>
                </c:pt>
                <c:pt idx="307">
                  <c:v>563888.802</c:v>
                </c:pt>
                <c:pt idx="308">
                  <c:v>565676.809</c:v>
                </c:pt>
                <c:pt idx="309">
                  <c:v>572942.408</c:v>
                </c:pt>
                <c:pt idx="310">
                  <c:v>572946.578</c:v>
                </c:pt>
                <c:pt idx="311">
                  <c:v>575757</c:v>
                </c:pt>
                <c:pt idx="312">
                  <c:v>575880.597</c:v>
                </c:pt>
                <c:pt idx="313">
                  <c:v>578555</c:v>
                </c:pt>
                <c:pt idx="314">
                  <c:v>580674.832</c:v>
                </c:pt>
                <c:pt idx="315">
                  <c:v>583976.43</c:v>
                </c:pt>
                <c:pt idx="316">
                  <c:v>585458</c:v>
                </c:pt>
                <c:pt idx="317">
                  <c:v>585648</c:v>
                </c:pt>
                <c:pt idx="318">
                  <c:v>588373.312</c:v>
                </c:pt>
                <c:pt idx="319">
                  <c:v>589605.007</c:v>
                </c:pt>
                <c:pt idx="320">
                  <c:v>594243</c:v>
                </c:pt>
                <c:pt idx="321">
                  <c:v>600585.052</c:v>
                </c:pt>
                <c:pt idx="322">
                  <c:v>602907</c:v>
                </c:pt>
                <c:pt idx="323">
                  <c:v>607941.391</c:v>
                </c:pt>
                <c:pt idx="324">
                  <c:v>608628.715</c:v>
                </c:pt>
                <c:pt idx="325">
                  <c:v>609713.693</c:v>
                </c:pt>
                <c:pt idx="326">
                  <c:v>615208.024</c:v>
                </c:pt>
                <c:pt idx="327">
                  <c:v>621001.079</c:v>
                </c:pt>
                <c:pt idx="328">
                  <c:v>625529.137</c:v>
                </c:pt>
                <c:pt idx="329">
                  <c:v>626440.183</c:v>
                </c:pt>
                <c:pt idx="330">
                  <c:v>626542.176</c:v>
                </c:pt>
                <c:pt idx="331">
                  <c:v>630731.839</c:v>
                </c:pt>
                <c:pt idx="332">
                  <c:v>631254.912</c:v>
                </c:pt>
                <c:pt idx="333">
                  <c:v>632633.184</c:v>
                </c:pt>
                <c:pt idx="334">
                  <c:v>633101.501</c:v>
                </c:pt>
                <c:pt idx="335">
                  <c:v>638173.098</c:v>
                </c:pt>
                <c:pt idx="336">
                  <c:v>640559.531</c:v>
                </c:pt>
                <c:pt idx="337">
                  <c:v>642380.292</c:v>
                </c:pt>
                <c:pt idx="338">
                  <c:v>643673.367</c:v>
                </c:pt>
                <c:pt idx="339">
                  <c:v>644082.431</c:v>
                </c:pt>
                <c:pt idx="340">
                  <c:v>646890.235</c:v>
                </c:pt>
                <c:pt idx="341">
                  <c:v>648417.78</c:v>
                </c:pt>
                <c:pt idx="342">
                  <c:v>652120.735</c:v>
                </c:pt>
                <c:pt idx="343">
                  <c:v>652141.035</c:v>
                </c:pt>
                <c:pt idx="344">
                  <c:v>653256.084</c:v>
                </c:pt>
                <c:pt idx="345">
                  <c:v>654940.3</c:v>
                </c:pt>
                <c:pt idx="346">
                  <c:v>657268.919</c:v>
                </c:pt>
                <c:pt idx="347">
                  <c:v>657787.435</c:v>
                </c:pt>
                <c:pt idx="348">
                  <c:v>658126.888</c:v>
                </c:pt>
                <c:pt idx="349">
                  <c:v>662117.946</c:v>
                </c:pt>
                <c:pt idx="350">
                  <c:v>666697.375</c:v>
                </c:pt>
                <c:pt idx="351">
                  <c:v>669967.382</c:v>
                </c:pt>
                <c:pt idx="352">
                  <c:v>673623.653</c:v>
                </c:pt>
                <c:pt idx="353">
                  <c:v>674358.523</c:v>
                </c:pt>
                <c:pt idx="354">
                  <c:v>679271.783</c:v>
                </c:pt>
                <c:pt idx="355">
                  <c:v>684867.268</c:v>
                </c:pt>
                <c:pt idx="356">
                  <c:v>685171</c:v>
                </c:pt>
                <c:pt idx="357">
                  <c:v>697305.329</c:v>
                </c:pt>
                <c:pt idx="358">
                  <c:v>702069.391</c:v>
                </c:pt>
                <c:pt idx="359">
                  <c:v>704882.678</c:v>
                </c:pt>
                <c:pt idx="360">
                  <c:v>711725.328</c:v>
                </c:pt>
                <c:pt idx="361">
                  <c:v>711996.042</c:v>
                </c:pt>
                <c:pt idx="362">
                  <c:v>715403</c:v>
                </c:pt>
                <c:pt idx="363">
                  <c:v>717047</c:v>
                </c:pt>
                <c:pt idx="364">
                  <c:v>719647.127</c:v>
                </c:pt>
                <c:pt idx="365">
                  <c:v>726494.951</c:v>
                </c:pt>
                <c:pt idx="366">
                  <c:v>728822</c:v>
                </c:pt>
                <c:pt idx="367">
                  <c:v>731481.526</c:v>
                </c:pt>
                <c:pt idx="368">
                  <c:v>737784.391</c:v>
                </c:pt>
                <c:pt idx="369">
                  <c:v>738967</c:v>
                </c:pt>
                <c:pt idx="370">
                  <c:v>746452.627</c:v>
                </c:pt>
                <c:pt idx="371">
                  <c:v>750219.014</c:v>
                </c:pt>
                <c:pt idx="372">
                  <c:v>757984.87</c:v>
                </c:pt>
                <c:pt idx="373">
                  <c:v>764067.158</c:v>
                </c:pt>
                <c:pt idx="374">
                  <c:v>771614.17</c:v>
                </c:pt>
                <c:pt idx="375">
                  <c:v>775641.156</c:v>
                </c:pt>
                <c:pt idx="376">
                  <c:v>780456.728</c:v>
                </c:pt>
                <c:pt idx="377">
                  <c:v>789620.119</c:v>
                </c:pt>
                <c:pt idx="378">
                  <c:v>797921.899</c:v>
                </c:pt>
                <c:pt idx="379">
                  <c:v>806691.153</c:v>
                </c:pt>
                <c:pt idx="380">
                  <c:v>814059.983</c:v>
                </c:pt>
                <c:pt idx="381">
                  <c:v>815548.317</c:v>
                </c:pt>
                <c:pt idx="382">
                  <c:v>816798.204</c:v>
                </c:pt>
                <c:pt idx="383">
                  <c:v>822426</c:v>
                </c:pt>
                <c:pt idx="384">
                  <c:v>827825.343</c:v>
                </c:pt>
                <c:pt idx="385">
                  <c:v>831393.02</c:v>
                </c:pt>
                <c:pt idx="386">
                  <c:v>840575.184</c:v>
                </c:pt>
                <c:pt idx="387">
                  <c:v>852456.781</c:v>
                </c:pt>
                <c:pt idx="388">
                  <c:v>857056</c:v>
                </c:pt>
                <c:pt idx="389">
                  <c:v>876662.417</c:v>
                </c:pt>
                <c:pt idx="390">
                  <c:v>887653.752</c:v>
                </c:pt>
                <c:pt idx="391">
                  <c:v>888642.421</c:v>
                </c:pt>
                <c:pt idx="392">
                  <c:v>891925.98</c:v>
                </c:pt>
                <c:pt idx="393">
                  <c:v>912824</c:v>
                </c:pt>
                <c:pt idx="394">
                  <c:v>916347.809</c:v>
                </c:pt>
                <c:pt idx="395">
                  <c:v>925551.017</c:v>
                </c:pt>
                <c:pt idx="396">
                  <c:v>926522.938</c:v>
                </c:pt>
                <c:pt idx="397">
                  <c:v>944765.964</c:v>
                </c:pt>
                <c:pt idx="398">
                  <c:v>966163.201</c:v>
                </c:pt>
                <c:pt idx="399">
                  <c:v>1006219.038</c:v>
                </c:pt>
                <c:pt idx="400">
                  <c:v>1009586.761</c:v>
                </c:pt>
                <c:pt idx="401">
                  <c:v>1016674</c:v>
                </c:pt>
                <c:pt idx="402">
                  <c:v>1092768</c:v>
                </c:pt>
                <c:pt idx="403">
                  <c:v>1092960.996</c:v>
                </c:pt>
                <c:pt idx="404">
                  <c:v>1103767.397</c:v>
                </c:pt>
                <c:pt idx="405">
                  <c:v>1107477.497</c:v>
                </c:pt>
                <c:pt idx="406">
                  <c:v>1108492.481</c:v>
                </c:pt>
                <c:pt idx="407">
                  <c:v>1117019.777</c:v>
                </c:pt>
                <c:pt idx="408">
                  <c:v>1120960.441</c:v>
                </c:pt>
                <c:pt idx="409">
                  <c:v>1140317.342</c:v>
                </c:pt>
                <c:pt idx="410">
                  <c:v>1173941.323</c:v>
                </c:pt>
                <c:pt idx="411">
                  <c:v>1196706.619</c:v>
                </c:pt>
                <c:pt idx="412">
                  <c:v>1218463.743</c:v>
                </c:pt>
                <c:pt idx="413">
                  <c:v>1222337</c:v>
                </c:pt>
                <c:pt idx="414">
                  <c:v>1251837.165</c:v>
                </c:pt>
                <c:pt idx="415">
                  <c:v>1281695.047</c:v>
                </c:pt>
                <c:pt idx="416">
                  <c:v>1284341.708</c:v>
                </c:pt>
                <c:pt idx="417">
                  <c:v>1384215.752</c:v>
                </c:pt>
                <c:pt idx="418">
                  <c:v>1411505.758</c:v>
                </c:pt>
                <c:pt idx="419">
                  <c:v>1414455.653</c:v>
                </c:pt>
                <c:pt idx="420">
                  <c:v>1425554.115</c:v>
                </c:pt>
                <c:pt idx="421">
                  <c:v>1437239.893</c:v>
                </c:pt>
                <c:pt idx="422">
                  <c:v>1439760.687</c:v>
                </c:pt>
                <c:pt idx="423">
                  <c:v>1465775.003</c:v>
                </c:pt>
                <c:pt idx="424">
                  <c:v>1527214.067</c:v>
                </c:pt>
                <c:pt idx="425">
                  <c:v>1539053.008</c:v>
                </c:pt>
                <c:pt idx="426">
                  <c:v>1577652.531</c:v>
                </c:pt>
                <c:pt idx="427">
                  <c:v>1589560.744</c:v>
                </c:pt>
                <c:pt idx="428">
                  <c:v>1592840</c:v>
                </c:pt>
                <c:pt idx="429">
                  <c:v>1612178.376</c:v>
                </c:pt>
                <c:pt idx="430">
                  <c:v>1630097.474</c:v>
                </c:pt>
                <c:pt idx="431">
                  <c:v>1701279</c:v>
                </c:pt>
                <c:pt idx="432">
                  <c:v>2463994.845</c:v>
                </c:pt>
                <c:pt idx="433">
                  <c:v>2494175.106</c:v>
                </c:pt>
                <c:pt idx="434">
                  <c:v>2534376.498</c:v>
                </c:pt>
                <c:pt idx="435">
                  <c:v>2601011.628</c:v>
                </c:pt>
                <c:pt idx="436">
                  <c:v>2611113.686</c:v>
                </c:pt>
                <c:pt idx="437">
                  <c:v>2757327.939</c:v>
                </c:pt>
                <c:pt idx="438">
                  <c:v>2781504.313</c:v>
                </c:pt>
                <c:pt idx="439">
                  <c:v>3081557</c:v>
                </c:pt>
                <c:pt idx="440">
                  <c:v>3153918.483</c:v>
                </c:pt>
                <c:pt idx="441">
                  <c:v>3928032.145</c:v>
                </c:pt>
                <c:pt idx="442">
                  <c:v>3975091.139</c:v>
                </c:pt>
                <c:pt idx="443">
                  <c:v>4154120.543</c:v>
                </c:pt>
                <c:pt idx="444">
                  <c:v>4245239.133</c:v>
                </c:pt>
                <c:pt idx="445">
                  <c:v>4385206.412</c:v>
                </c:pt>
                <c:pt idx="446">
                  <c:v>4555376.825</c:v>
                </c:pt>
                <c:pt idx="447">
                  <c:v>4760799.247</c:v>
                </c:pt>
                <c:pt idx="448">
                  <c:v>4922170.519</c:v>
                </c:pt>
                <c:pt idx="449">
                  <c:v>5026258</c:v>
                </c:pt>
              </c:strCache>
            </c:strRef>
          </c:cat>
          <c:val>
            <c:numRef>
              <c:f>'Pivot Population'!$B$4:$B$454</c:f>
              <c:numCache>
                <c:formatCode>General</c:formatCode>
                <c:ptCount val="450"/>
                <c:pt idx="0">
                  <c:v>31577.446000000004</c:v>
                </c:pt>
                <c:pt idx="1">
                  <c:v>31784.82</c:v>
                </c:pt>
                <c:pt idx="2">
                  <c:v>33351.444000000003</c:v>
                </c:pt>
                <c:pt idx="3">
                  <c:v>36262.962</c:v>
                </c:pt>
                <c:pt idx="4">
                  <c:v>36724.623</c:v>
                </c:pt>
                <c:pt idx="5">
                  <c:v>40607.422999999995</c:v>
                </c:pt>
                <c:pt idx="6">
                  <c:v>41246.048000000003</c:v>
                </c:pt>
                <c:pt idx="7">
                  <c:v>43627.707999999999</c:v>
                </c:pt>
                <c:pt idx="8">
                  <c:v>44080.540999999997</c:v>
                </c:pt>
                <c:pt idx="9">
                  <c:v>46244.449000000001</c:v>
                </c:pt>
                <c:pt idx="10">
                  <c:v>47808.709000000003</c:v>
                </c:pt>
                <c:pt idx="11">
                  <c:v>47904.544999999998</c:v>
                </c:pt>
                <c:pt idx="12">
                  <c:v>48352</c:v>
                </c:pt>
                <c:pt idx="13">
                  <c:v>48823.28300000001</c:v>
                </c:pt>
                <c:pt idx="14">
                  <c:v>50856.977999999996</c:v>
                </c:pt>
                <c:pt idx="15">
                  <c:v>51376.460999999996</c:v>
                </c:pt>
                <c:pt idx="16">
                  <c:v>53996.631000000001</c:v>
                </c:pt>
                <c:pt idx="17">
                  <c:v>54111.86</c:v>
                </c:pt>
                <c:pt idx="18">
                  <c:v>54377.585000000006</c:v>
                </c:pt>
                <c:pt idx="19">
                  <c:v>55603.395000000004</c:v>
                </c:pt>
                <c:pt idx="20">
                  <c:v>56152.95</c:v>
                </c:pt>
                <c:pt idx="21">
                  <c:v>56874.691999999995</c:v>
                </c:pt>
                <c:pt idx="22">
                  <c:v>57674.639999999992</c:v>
                </c:pt>
                <c:pt idx="23">
                  <c:v>58772.558000000005</c:v>
                </c:pt>
                <c:pt idx="24">
                  <c:v>58902.159999999996</c:v>
                </c:pt>
                <c:pt idx="25">
                  <c:v>60088.572999999997</c:v>
                </c:pt>
                <c:pt idx="26">
                  <c:v>60674.219000000005</c:v>
                </c:pt>
                <c:pt idx="27">
                  <c:v>60723.299999999988</c:v>
                </c:pt>
                <c:pt idx="28">
                  <c:v>61827</c:v>
                </c:pt>
                <c:pt idx="29">
                  <c:v>62093.653000000006</c:v>
                </c:pt>
                <c:pt idx="30">
                  <c:v>63132.377999999997</c:v>
                </c:pt>
                <c:pt idx="31">
                  <c:v>63489</c:v>
                </c:pt>
                <c:pt idx="32">
                  <c:v>63707.815000000002</c:v>
                </c:pt>
                <c:pt idx="33">
                  <c:v>65798.510999999999</c:v>
                </c:pt>
                <c:pt idx="34">
                  <c:v>67116.915000000008</c:v>
                </c:pt>
                <c:pt idx="35">
                  <c:v>67206</c:v>
                </c:pt>
                <c:pt idx="36">
                  <c:v>69662.285000000003</c:v>
                </c:pt>
                <c:pt idx="37">
                  <c:v>69988.922999999995</c:v>
                </c:pt>
                <c:pt idx="38">
                  <c:v>70023.527000000002</c:v>
                </c:pt>
                <c:pt idx="39">
                  <c:v>70440.233999999982</c:v>
                </c:pt>
                <c:pt idx="40">
                  <c:v>71612.168000000005</c:v>
                </c:pt>
                <c:pt idx="41">
                  <c:v>72309</c:v>
                </c:pt>
                <c:pt idx="42">
                  <c:v>73813.175999999992</c:v>
                </c:pt>
                <c:pt idx="43">
                  <c:v>75127.025999999998</c:v>
                </c:pt>
                <c:pt idx="44">
                  <c:v>75523.145999999993</c:v>
                </c:pt>
                <c:pt idx="45">
                  <c:v>77168.394</c:v>
                </c:pt>
                <c:pt idx="46">
                  <c:v>79769</c:v>
                </c:pt>
                <c:pt idx="47">
                  <c:v>79823.31</c:v>
                </c:pt>
                <c:pt idx="48">
                  <c:v>80360.341</c:v>
                </c:pt>
                <c:pt idx="49">
                  <c:v>85182.104000000007</c:v>
                </c:pt>
                <c:pt idx="50">
                  <c:v>85924.900999999998</c:v>
                </c:pt>
                <c:pt idx="51">
                  <c:v>86912.542000000001</c:v>
                </c:pt>
                <c:pt idx="52">
                  <c:v>87410.570999999996</c:v>
                </c:pt>
                <c:pt idx="53">
                  <c:v>90580.988999999987</c:v>
                </c:pt>
                <c:pt idx="54">
                  <c:v>91479</c:v>
                </c:pt>
                <c:pt idx="55">
                  <c:v>92797.991999999998</c:v>
                </c:pt>
                <c:pt idx="56">
                  <c:v>94814.916999999987</c:v>
                </c:pt>
                <c:pt idx="57">
                  <c:v>96486.49500000001</c:v>
                </c:pt>
                <c:pt idx="58">
                  <c:v>97860.834000000003</c:v>
                </c:pt>
                <c:pt idx="59">
                  <c:v>98053.792999999991</c:v>
                </c:pt>
                <c:pt idx="60">
                  <c:v>98121.573000000004</c:v>
                </c:pt>
                <c:pt idx="61">
                  <c:v>98263.992000000013</c:v>
                </c:pt>
                <c:pt idx="62">
                  <c:v>98415.56</c:v>
                </c:pt>
                <c:pt idx="63">
                  <c:v>99681.278000000006</c:v>
                </c:pt>
                <c:pt idx="64">
                  <c:v>100124</c:v>
                </c:pt>
                <c:pt idx="65">
                  <c:v>100171.36899999998</c:v>
                </c:pt>
                <c:pt idx="66">
                  <c:v>100573.71799999999</c:v>
                </c:pt>
                <c:pt idx="67">
                  <c:v>100743.205</c:v>
                </c:pt>
                <c:pt idx="68">
                  <c:v>100987.52</c:v>
                </c:pt>
                <c:pt idx="69">
                  <c:v>101869.52100000001</c:v>
                </c:pt>
                <c:pt idx="70">
                  <c:v>101905.144</c:v>
                </c:pt>
                <c:pt idx="71">
                  <c:v>101961.84999999999</c:v>
                </c:pt>
                <c:pt idx="72">
                  <c:v>102830.9</c:v>
                </c:pt>
                <c:pt idx="73">
                  <c:v>103426.845</c:v>
                </c:pt>
                <c:pt idx="74">
                  <c:v>103579.367</c:v>
                </c:pt>
                <c:pt idx="75">
                  <c:v>104088.00900000001</c:v>
                </c:pt>
                <c:pt idx="76">
                  <c:v>104128.387</c:v>
                </c:pt>
                <c:pt idx="77">
                  <c:v>104196.87499999997</c:v>
                </c:pt>
                <c:pt idx="78">
                  <c:v>104286.13099999999</c:v>
                </c:pt>
                <c:pt idx="79">
                  <c:v>104900.592</c:v>
                </c:pt>
                <c:pt idx="80">
                  <c:v>105446.696</c:v>
                </c:pt>
                <c:pt idx="81">
                  <c:v>107196.391</c:v>
                </c:pt>
                <c:pt idx="82">
                  <c:v>107229.24</c:v>
                </c:pt>
                <c:pt idx="83">
                  <c:v>107708.03900000002</c:v>
                </c:pt>
                <c:pt idx="84">
                  <c:v>108220.133</c:v>
                </c:pt>
                <c:pt idx="85">
                  <c:v>108379.613</c:v>
                </c:pt>
                <c:pt idx="86">
                  <c:v>108530</c:v>
                </c:pt>
                <c:pt idx="87">
                  <c:v>108727.43699999999</c:v>
                </c:pt>
                <c:pt idx="88">
                  <c:v>110690.61600000001</c:v>
                </c:pt>
                <c:pt idx="89">
                  <c:v>110843</c:v>
                </c:pt>
                <c:pt idx="90">
                  <c:v>111105.47500000001</c:v>
                </c:pt>
                <c:pt idx="91">
                  <c:v>113806</c:v>
                </c:pt>
                <c:pt idx="92">
                  <c:v>114608.02500000001</c:v>
                </c:pt>
                <c:pt idx="93">
                  <c:v>114913.815</c:v>
                </c:pt>
                <c:pt idx="94">
                  <c:v>115506.766</c:v>
                </c:pt>
                <c:pt idx="95">
                  <c:v>119147.20599999999</c:v>
                </c:pt>
                <c:pt idx="96">
                  <c:v>119282.196</c:v>
                </c:pt>
                <c:pt idx="97">
                  <c:v>121953.52799999999</c:v>
                </c:pt>
                <c:pt idx="98">
                  <c:v>122159.30699999997</c:v>
                </c:pt>
                <c:pt idx="99">
                  <c:v>122781.06600000001</c:v>
                </c:pt>
                <c:pt idx="100">
                  <c:v>123861.754</c:v>
                </c:pt>
                <c:pt idx="101">
                  <c:v>124268.56299999999</c:v>
                </c:pt>
                <c:pt idx="102">
                  <c:v>126582.414</c:v>
                </c:pt>
                <c:pt idx="103">
                  <c:v>126659.93799999999</c:v>
                </c:pt>
                <c:pt idx="104">
                  <c:v>129774.62699999999</c:v>
                </c:pt>
                <c:pt idx="105">
                  <c:v>130061.746</c:v>
                </c:pt>
                <c:pt idx="106">
                  <c:v>130733.015</c:v>
                </c:pt>
                <c:pt idx="107">
                  <c:v>131988.777</c:v>
                </c:pt>
                <c:pt idx="108">
                  <c:v>134744.054</c:v>
                </c:pt>
                <c:pt idx="109">
                  <c:v>135367.51099999997</c:v>
                </c:pt>
                <c:pt idx="110">
                  <c:v>135397.79</c:v>
                </c:pt>
                <c:pt idx="111">
                  <c:v>136765.47700000001</c:v>
                </c:pt>
                <c:pt idx="112">
                  <c:v>139522</c:v>
                </c:pt>
                <c:pt idx="113">
                  <c:v>139627.06799999997</c:v>
                </c:pt>
                <c:pt idx="114">
                  <c:v>141008.30600000001</c:v>
                </c:pt>
                <c:pt idx="115">
                  <c:v>141084.97</c:v>
                </c:pt>
                <c:pt idx="116">
                  <c:v>143763.56400000001</c:v>
                </c:pt>
                <c:pt idx="117">
                  <c:v>144040.18100000001</c:v>
                </c:pt>
                <c:pt idx="118">
                  <c:v>144493.15500000003</c:v>
                </c:pt>
                <c:pt idx="119">
                  <c:v>144821.76300000001</c:v>
                </c:pt>
                <c:pt idx="120">
                  <c:v>145799</c:v>
                </c:pt>
                <c:pt idx="121">
                  <c:v>146093.09100000001</c:v>
                </c:pt>
                <c:pt idx="122">
                  <c:v>146348</c:v>
                </c:pt>
                <c:pt idx="123">
                  <c:v>148398.35399999999</c:v>
                </c:pt>
                <c:pt idx="124">
                  <c:v>148753.85400000002</c:v>
                </c:pt>
                <c:pt idx="125">
                  <c:v>149124.337</c:v>
                </c:pt>
                <c:pt idx="126">
                  <c:v>153659.04</c:v>
                </c:pt>
                <c:pt idx="127">
                  <c:v>153936.32599999997</c:v>
                </c:pt>
                <c:pt idx="128">
                  <c:v>153968.427</c:v>
                </c:pt>
                <c:pt idx="129">
                  <c:v>154215.51999999999</c:v>
                </c:pt>
                <c:pt idx="130">
                  <c:v>156946.19500000001</c:v>
                </c:pt>
                <c:pt idx="131">
                  <c:v>159209.152</c:v>
                </c:pt>
                <c:pt idx="132">
                  <c:v>160565</c:v>
                </c:pt>
                <c:pt idx="133">
                  <c:v>160589.05199999997</c:v>
                </c:pt>
                <c:pt idx="134">
                  <c:v>161042.63099999999</c:v>
                </c:pt>
                <c:pt idx="135">
                  <c:v>161860</c:v>
                </c:pt>
                <c:pt idx="136">
                  <c:v>162210.761</c:v>
                </c:pt>
                <c:pt idx="137">
                  <c:v>163016.946</c:v>
                </c:pt>
                <c:pt idx="138">
                  <c:v>163103.18099999998</c:v>
                </c:pt>
                <c:pt idx="139">
                  <c:v>163138.69</c:v>
                </c:pt>
                <c:pt idx="140">
                  <c:v>166100</c:v>
                </c:pt>
                <c:pt idx="141">
                  <c:v>166616.12299999999</c:v>
                </c:pt>
                <c:pt idx="142">
                  <c:v>169496.19200000001</c:v>
                </c:pt>
                <c:pt idx="143">
                  <c:v>169928.69900000002</c:v>
                </c:pt>
                <c:pt idx="144">
                  <c:v>170806</c:v>
                </c:pt>
                <c:pt idx="145">
                  <c:v>171204.00700000001</c:v>
                </c:pt>
                <c:pt idx="146">
                  <c:v>173245.33900000001</c:v>
                </c:pt>
                <c:pt idx="147">
                  <c:v>176476.80500000002</c:v>
                </c:pt>
                <c:pt idx="148">
                  <c:v>177622.48499999999</c:v>
                </c:pt>
                <c:pt idx="149">
                  <c:v>180646.57</c:v>
                </c:pt>
                <c:pt idx="150">
                  <c:v>181726.07600000003</c:v>
                </c:pt>
                <c:pt idx="151">
                  <c:v>182389.97899999999</c:v>
                </c:pt>
                <c:pt idx="152">
                  <c:v>182403.61900000001</c:v>
                </c:pt>
                <c:pt idx="153">
                  <c:v>182688.13800000001</c:v>
                </c:pt>
                <c:pt idx="154">
                  <c:v>185815.08900000001</c:v>
                </c:pt>
                <c:pt idx="155">
                  <c:v>185908.43599999999</c:v>
                </c:pt>
                <c:pt idx="156">
                  <c:v>187365.24199999997</c:v>
                </c:pt>
                <c:pt idx="157">
                  <c:v>191074.45299999998</c:v>
                </c:pt>
                <c:pt idx="158">
                  <c:v>191716.89799999999</c:v>
                </c:pt>
                <c:pt idx="159">
                  <c:v>191821.69</c:v>
                </c:pt>
                <c:pt idx="160">
                  <c:v>194184.89699999997</c:v>
                </c:pt>
                <c:pt idx="161">
                  <c:v>194376.12599999999</c:v>
                </c:pt>
                <c:pt idx="162">
                  <c:v>194941.53399999999</c:v>
                </c:pt>
                <c:pt idx="163">
                  <c:v>195402.23900000006</c:v>
                </c:pt>
                <c:pt idx="164">
                  <c:v>196066</c:v>
                </c:pt>
                <c:pt idx="165">
                  <c:v>196682.19100000002</c:v>
                </c:pt>
                <c:pt idx="166">
                  <c:v>196721.69</c:v>
                </c:pt>
                <c:pt idx="167">
                  <c:v>197109.54499999998</c:v>
                </c:pt>
                <c:pt idx="168">
                  <c:v>197460.386</c:v>
                </c:pt>
                <c:pt idx="169">
                  <c:v>199336.38699999999</c:v>
                </c:pt>
                <c:pt idx="170">
                  <c:v>200339.71099999998</c:v>
                </c:pt>
                <c:pt idx="171">
                  <c:v>200778.611</c:v>
                </c:pt>
                <c:pt idx="172">
                  <c:v>202208.25300000003</c:v>
                </c:pt>
                <c:pt idx="173">
                  <c:v>204064.18100000001</c:v>
                </c:pt>
                <c:pt idx="174">
                  <c:v>204427.45199999999</c:v>
                </c:pt>
                <c:pt idx="175">
                  <c:v>205595.266</c:v>
                </c:pt>
                <c:pt idx="176">
                  <c:v>206817.68899999998</c:v>
                </c:pt>
                <c:pt idx="177">
                  <c:v>209962.06700000001</c:v>
                </c:pt>
                <c:pt idx="178">
                  <c:v>210884.31600000002</c:v>
                </c:pt>
                <c:pt idx="179">
                  <c:v>211574.97099999996</c:v>
                </c:pt>
                <c:pt idx="180">
                  <c:v>211871.59100000001</c:v>
                </c:pt>
                <c:pt idx="181">
                  <c:v>212874.065</c:v>
                </c:pt>
                <c:pt idx="182">
                  <c:v>215069.073</c:v>
                </c:pt>
                <c:pt idx="183">
                  <c:v>215137.42499999999</c:v>
                </c:pt>
                <c:pt idx="184">
                  <c:v>215418.86199999999</c:v>
                </c:pt>
                <c:pt idx="185">
                  <c:v>216449.06599999999</c:v>
                </c:pt>
                <c:pt idx="186">
                  <c:v>216745.17200000002</c:v>
                </c:pt>
                <c:pt idx="187">
                  <c:v>216909.234</c:v>
                </c:pt>
                <c:pt idx="188">
                  <c:v>217680.12600000002</c:v>
                </c:pt>
                <c:pt idx="189">
                  <c:v>219910.652</c:v>
                </c:pt>
                <c:pt idx="190">
                  <c:v>220665.41</c:v>
                </c:pt>
                <c:pt idx="191">
                  <c:v>221115.13299999997</c:v>
                </c:pt>
                <c:pt idx="192">
                  <c:v>221413</c:v>
                </c:pt>
                <c:pt idx="193">
                  <c:v>221760.88900000002</c:v>
                </c:pt>
                <c:pt idx="194">
                  <c:v>221954.52400000003</c:v>
                </c:pt>
                <c:pt idx="195">
                  <c:v>222136.87800000003</c:v>
                </c:pt>
                <c:pt idx="196">
                  <c:v>222704.23300000001</c:v>
                </c:pt>
                <c:pt idx="197">
                  <c:v>223633.09299999999</c:v>
                </c:pt>
                <c:pt idx="198">
                  <c:v>225142.467</c:v>
                </c:pt>
                <c:pt idx="199">
                  <c:v>228155.08799999999</c:v>
                </c:pt>
                <c:pt idx="200">
                  <c:v>229980.34800000003</c:v>
                </c:pt>
                <c:pt idx="201">
                  <c:v>231483.11300000001</c:v>
                </c:pt>
                <c:pt idx="202">
                  <c:v>232146.71399999998</c:v>
                </c:pt>
                <c:pt idx="203">
                  <c:v>235272.10200000001</c:v>
                </c:pt>
                <c:pt idx="204">
                  <c:v>238014</c:v>
                </c:pt>
                <c:pt idx="205">
                  <c:v>238126</c:v>
                </c:pt>
                <c:pt idx="206">
                  <c:v>240990.32299999997</c:v>
                </c:pt>
                <c:pt idx="207">
                  <c:v>244074.64400000003</c:v>
                </c:pt>
                <c:pt idx="208">
                  <c:v>244714.67099999997</c:v>
                </c:pt>
                <c:pt idx="209">
                  <c:v>247536</c:v>
                </c:pt>
                <c:pt idx="210">
                  <c:v>250777.73700000002</c:v>
                </c:pt>
                <c:pt idx="211">
                  <c:v>252766.33000000002</c:v>
                </c:pt>
                <c:pt idx="212">
                  <c:v>267694</c:v>
                </c:pt>
                <c:pt idx="213">
                  <c:v>279823</c:v>
                </c:pt>
                <c:pt idx="214">
                  <c:v>279893.46799999999</c:v>
                </c:pt>
                <c:pt idx="215">
                  <c:v>305229.52599999995</c:v>
                </c:pt>
                <c:pt idx="216">
                  <c:v>310272.429</c:v>
                </c:pt>
                <c:pt idx="217">
                  <c:v>312293.75599999999</c:v>
                </c:pt>
                <c:pt idx="218">
                  <c:v>316553.19199999998</c:v>
                </c:pt>
                <c:pt idx="219">
                  <c:v>318409.65000000002</c:v>
                </c:pt>
                <c:pt idx="220">
                  <c:v>327130.16600000003</c:v>
                </c:pt>
                <c:pt idx="221">
                  <c:v>327188.69200000004</c:v>
                </c:pt>
                <c:pt idx="222">
                  <c:v>327981</c:v>
                </c:pt>
                <c:pt idx="223">
                  <c:v>329011.85399999999</c:v>
                </c:pt>
                <c:pt idx="224">
                  <c:v>329408.89199999999</c:v>
                </c:pt>
                <c:pt idx="225">
                  <c:v>331030.46400000009</c:v>
                </c:pt>
                <c:pt idx="226">
                  <c:v>332958.20300000004</c:v>
                </c:pt>
                <c:pt idx="227">
                  <c:v>333136.41399999999</c:v>
                </c:pt>
                <c:pt idx="228">
                  <c:v>334410.34900000005</c:v>
                </c:pt>
                <c:pt idx="229">
                  <c:v>334928.58799999999</c:v>
                </c:pt>
                <c:pt idx="230">
                  <c:v>335235.76400000002</c:v>
                </c:pt>
                <c:pt idx="231">
                  <c:v>337102.43699999998</c:v>
                </c:pt>
                <c:pt idx="232">
                  <c:v>344498.26</c:v>
                </c:pt>
                <c:pt idx="233">
                  <c:v>345204.09899999999</c:v>
                </c:pt>
                <c:pt idx="234">
                  <c:v>349662.01200000005</c:v>
                </c:pt>
                <c:pt idx="235">
                  <c:v>351969.01500000001</c:v>
                </c:pt>
                <c:pt idx="236">
                  <c:v>352284.06900000002</c:v>
                </c:pt>
                <c:pt idx="237">
                  <c:v>354282.74400000001</c:v>
                </c:pt>
                <c:pt idx="238">
                  <c:v>357165.55699999997</c:v>
                </c:pt>
                <c:pt idx="239">
                  <c:v>359617</c:v>
                </c:pt>
                <c:pt idx="240">
                  <c:v>361082.04200000002</c:v>
                </c:pt>
                <c:pt idx="241">
                  <c:v>363604.78300000005</c:v>
                </c:pt>
                <c:pt idx="242">
                  <c:v>364796.11</c:v>
                </c:pt>
                <c:pt idx="243">
                  <c:v>368205.55499999999</c:v>
                </c:pt>
                <c:pt idx="244">
                  <c:v>370820.821</c:v>
                </c:pt>
                <c:pt idx="245">
                  <c:v>375023.73399999994</c:v>
                </c:pt>
                <c:pt idx="246">
                  <c:v>376050.02</c:v>
                </c:pt>
                <c:pt idx="247">
                  <c:v>377792.18399999995</c:v>
                </c:pt>
                <c:pt idx="248">
                  <c:v>390241.39199999999</c:v>
                </c:pt>
                <c:pt idx="249">
                  <c:v>398352.81900000002</c:v>
                </c:pt>
                <c:pt idx="250">
                  <c:v>400443.91600000003</c:v>
                </c:pt>
                <c:pt idx="251">
                  <c:v>403979.19099999999</c:v>
                </c:pt>
                <c:pt idx="252">
                  <c:v>405738.20200000005</c:v>
                </c:pt>
                <c:pt idx="253">
                  <c:v>412925</c:v>
                </c:pt>
                <c:pt idx="254">
                  <c:v>415836.26399999997</c:v>
                </c:pt>
                <c:pt idx="255">
                  <c:v>420691.66499999992</c:v>
                </c:pt>
                <c:pt idx="256">
                  <c:v>423583.92700000003</c:v>
                </c:pt>
                <c:pt idx="257">
                  <c:v>424855</c:v>
                </c:pt>
                <c:pt idx="258">
                  <c:v>425502.12299999996</c:v>
                </c:pt>
                <c:pt idx="259">
                  <c:v>431901.16200000001</c:v>
                </c:pt>
                <c:pt idx="260">
                  <c:v>435368.5419999999</c:v>
                </c:pt>
                <c:pt idx="261">
                  <c:v>443362.51999999996</c:v>
                </c:pt>
                <c:pt idx="262">
                  <c:v>445759.51299999992</c:v>
                </c:pt>
                <c:pt idx="263">
                  <c:v>448706.63799999992</c:v>
                </c:pt>
                <c:pt idx="264">
                  <c:v>451940.43000000005</c:v>
                </c:pt>
                <c:pt idx="265">
                  <c:v>465843.67200000008</c:v>
                </c:pt>
                <c:pt idx="266">
                  <c:v>467988.07900000003</c:v>
                </c:pt>
                <c:pt idx="267">
                  <c:v>470891</c:v>
                </c:pt>
                <c:pt idx="268">
                  <c:v>473665.386</c:v>
                </c:pt>
                <c:pt idx="269">
                  <c:v>476175.16600000003</c:v>
                </c:pt>
                <c:pt idx="270">
                  <c:v>479063.21500000003</c:v>
                </c:pt>
                <c:pt idx="271">
                  <c:v>482035.72400000005</c:v>
                </c:pt>
                <c:pt idx="272">
                  <c:v>482438.99400000006</c:v>
                </c:pt>
                <c:pt idx="273">
                  <c:v>487784.14099999995</c:v>
                </c:pt>
                <c:pt idx="274">
                  <c:v>491649.24900000001</c:v>
                </c:pt>
                <c:pt idx="275">
                  <c:v>493285.83500000002</c:v>
                </c:pt>
                <c:pt idx="276">
                  <c:v>494703.60700000002</c:v>
                </c:pt>
                <c:pt idx="277">
                  <c:v>499633.78200000001</c:v>
                </c:pt>
                <c:pt idx="278">
                  <c:v>502898.71399999992</c:v>
                </c:pt>
                <c:pt idx="279">
                  <c:v>504209.59</c:v>
                </c:pt>
                <c:pt idx="280">
                  <c:v>508735.54100000003</c:v>
                </c:pt>
                <c:pt idx="281">
                  <c:v>509411.62</c:v>
                </c:pt>
                <c:pt idx="282">
                  <c:v>510276.24400000001</c:v>
                </c:pt>
                <c:pt idx="283">
                  <c:v>510297.49100000004</c:v>
                </c:pt>
                <c:pt idx="284">
                  <c:v>514628.57300000003</c:v>
                </c:pt>
                <c:pt idx="285">
                  <c:v>518413.47300000006</c:v>
                </c:pt>
                <c:pt idx="286">
                  <c:v>519122.79700000008</c:v>
                </c:pt>
                <c:pt idx="287">
                  <c:v>519807.239</c:v>
                </c:pt>
                <c:pt idx="288">
                  <c:v>522619.27</c:v>
                </c:pt>
                <c:pt idx="289">
                  <c:v>523842.25199999986</c:v>
                </c:pt>
                <c:pt idx="290">
                  <c:v>524307.08499999996</c:v>
                </c:pt>
                <c:pt idx="291">
                  <c:v>528619.70100000012</c:v>
                </c:pt>
                <c:pt idx="292">
                  <c:v>529871.55399999989</c:v>
                </c:pt>
                <c:pt idx="293">
                  <c:v>530105.98300000001</c:v>
                </c:pt>
                <c:pt idx="294">
                  <c:v>531242.13800000004</c:v>
                </c:pt>
                <c:pt idx="295">
                  <c:v>531465.28399999999</c:v>
                </c:pt>
                <c:pt idx="296">
                  <c:v>534792.00600000005</c:v>
                </c:pt>
                <c:pt idx="297">
                  <c:v>535176.98699999996</c:v>
                </c:pt>
                <c:pt idx="298">
                  <c:v>540218.19299999997</c:v>
                </c:pt>
                <c:pt idx="299">
                  <c:v>540326.72000000009</c:v>
                </c:pt>
                <c:pt idx="300">
                  <c:v>542415.62</c:v>
                </c:pt>
                <c:pt idx="301">
                  <c:v>546632.58599999989</c:v>
                </c:pt>
                <c:pt idx="302">
                  <c:v>547080.58799999999</c:v>
                </c:pt>
                <c:pt idx="303">
                  <c:v>548883.13500000001</c:v>
                </c:pt>
                <c:pt idx="304">
                  <c:v>550598.33199999994</c:v>
                </c:pt>
                <c:pt idx="305">
                  <c:v>553638.56299999997</c:v>
                </c:pt>
                <c:pt idx="306">
                  <c:v>557175.30499999993</c:v>
                </c:pt>
                <c:pt idx="307">
                  <c:v>563888.80200000003</c:v>
                </c:pt>
                <c:pt idx="308">
                  <c:v>565676.80900000012</c:v>
                </c:pt>
                <c:pt idx="309">
                  <c:v>572942.40800000005</c:v>
                </c:pt>
                <c:pt idx="310">
                  <c:v>572946.57799999998</c:v>
                </c:pt>
                <c:pt idx="311">
                  <c:v>575757</c:v>
                </c:pt>
                <c:pt idx="312">
                  <c:v>575880.59700000007</c:v>
                </c:pt>
                <c:pt idx="313">
                  <c:v>578555</c:v>
                </c:pt>
                <c:pt idx="314">
                  <c:v>580674.83199999982</c:v>
                </c:pt>
                <c:pt idx="315">
                  <c:v>583976.42999999993</c:v>
                </c:pt>
                <c:pt idx="316">
                  <c:v>585458</c:v>
                </c:pt>
                <c:pt idx="317">
                  <c:v>585648</c:v>
                </c:pt>
                <c:pt idx="318">
                  <c:v>588373.31200000015</c:v>
                </c:pt>
                <c:pt idx="319">
                  <c:v>589605.00699999998</c:v>
                </c:pt>
                <c:pt idx="320">
                  <c:v>594243</c:v>
                </c:pt>
                <c:pt idx="321">
                  <c:v>600585.05200000003</c:v>
                </c:pt>
                <c:pt idx="322">
                  <c:v>602907</c:v>
                </c:pt>
                <c:pt idx="323">
                  <c:v>607941.39099999995</c:v>
                </c:pt>
                <c:pt idx="324">
                  <c:v>608628.71500000008</c:v>
                </c:pt>
                <c:pt idx="325">
                  <c:v>609713.69300000009</c:v>
                </c:pt>
                <c:pt idx="326">
                  <c:v>615208.02399999998</c:v>
                </c:pt>
                <c:pt idx="327">
                  <c:v>621001.07899999991</c:v>
                </c:pt>
                <c:pt idx="328">
                  <c:v>625529.13699999999</c:v>
                </c:pt>
                <c:pt idx="329">
                  <c:v>626440.18299999984</c:v>
                </c:pt>
                <c:pt idx="330">
                  <c:v>626542.17600000009</c:v>
                </c:pt>
                <c:pt idx="331">
                  <c:v>630731.83900000004</c:v>
                </c:pt>
                <c:pt idx="332">
                  <c:v>631254.91200000001</c:v>
                </c:pt>
                <c:pt idx="333">
                  <c:v>632633.18400000001</c:v>
                </c:pt>
                <c:pt idx="334">
                  <c:v>633101.50099999993</c:v>
                </c:pt>
                <c:pt idx="335">
                  <c:v>638173.098</c:v>
                </c:pt>
                <c:pt idx="336">
                  <c:v>640559.53100000008</c:v>
                </c:pt>
                <c:pt idx="337">
                  <c:v>642380.2919999999</c:v>
                </c:pt>
                <c:pt idx="338">
                  <c:v>643673.36699999997</c:v>
                </c:pt>
                <c:pt idx="339">
                  <c:v>644082.43099999998</c:v>
                </c:pt>
                <c:pt idx="340">
                  <c:v>646890.2350000001</c:v>
                </c:pt>
                <c:pt idx="341">
                  <c:v>648417.78</c:v>
                </c:pt>
                <c:pt idx="342">
                  <c:v>652120.7350000001</c:v>
                </c:pt>
                <c:pt idx="343">
                  <c:v>652141.03500000003</c:v>
                </c:pt>
                <c:pt idx="344">
                  <c:v>653256.08400000003</c:v>
                </c:pt>
                <c:pt idx="345">
                  <c:v>654940.29999999981</c:v>
                </c:pt>
                <c:pt idx="346">
                  <c:v>657268.91899999999</c:v>
                </c:pt>
                <c:pt idx="347">
                  <c:v>657787.43500000006</c:v>
                </c:pt>
                <c:pt idx="348">
                  <c:v>658126.88799999992</c:v>
                </c:pt>
                <c:pt idx="349">
                  <c:v>662117.946</c:v>
                </c:pt>
                <c:pt idx="350">
                  <c:v>666697.375</c:v>
                </c:pt>
                <c:pt idx="351">
                  <c:v>669967.38199999998</c:v>
                </c:pt>
                <c:pt idx="352">
                  <c:v>673623.65300000017</c:v>
                </c:pt>
                <c:pt idx="353">
                  <c:v>674358.52300000004</c:v>
                </c:pt>
                <c:pt idx="354">
                  <c:v>679271.78300000005</c:v>
                </c:pt>
                <c:pt idx="355">
                  <c:v>684867.26799999992</c:v>
                </c:pt>
                <c:pt idx="356">
                  <c:v>685171</c:v>
                </c:pt>
                <c:pt idx="357">
                  <c:v>697305.32900000014</c:v>
                </c:pt>
                <c:pt idx="358">
                  <c:v>702069.39100000006</c:v>
                </c:pt>
                <c:pt idx="359">
                  <c:v>704882.67799999996</c:v>
                </c:pt>
                <c:pt idx="360">
                  <c:v>711725.32799999998</c:v>
                </c:pt>
                <c:pt idx="361">
                  <c:v>711996.04200000002</c:v>
                </c:pt>
                <c:pt idx="362">
                  <c:v>715403</c:v>
                </c:pt>
                <c:pt idx="363">
                  <c:v>717047</c:v>
                </c:pt>
                <c:pt idx="364">
                  <c:v>719647.12700000009</c:v>
                </c:pt>
                <c:pt idx="365">
                  <c:v>726494.95100000012</c:v>
                </c:pt>
                <c:pt idx="366">
                  <c:v>728822</c:v>
                </c:pt>
                <c:pt idx="367">
                  <c:v>731481.52600000007</c:v>
                </c:pt>
                <c:pt idx="368">
                  <c:v>737784.39100000006</c:v>
                </c:pt>
                <c:pt idx="369">
                  <c:v>738967</c:v>
                </c:pt>
                <c:pt idx="370">
                  <c:v>746452.62699999975</c:v>
                </c:pt>
                <c:pt idx="371">
                  <c:v>750219.01399999997</c:v>
                </c:pt>
                <c:pt idx="372">
                  <c:v>757984.86999999988</c:v>
                </c:pt>
                <c:pt idx="373">
                  <c:v>764067.15800000005</c:v>
                </c:pt>
                <c:pt idx="374">
                  <c:v>771614.17000000027</c:v>
                </c:pt>
                <c:pt idx="375">
                  <c:v>775641.15599999996</c:v>
                </c:pt>
                <c:pt idx="376">
                  <c:v>780456.72800000012</c:v>
                </c:pt>
                <c:pt idx="377">
                  <c:v>789620.11900000018</c:v>
                </c:pt>
                <c:pt idx="378">
                  <c:v>797921.89899999998</c:v>
                </c:pt>
                <c:pt idx="379">
                  <c:v>806691.15300000005</c:v>
                </c:pt>
                <c:pt idx="380">
                  <c:v>814059.98300000001</c:v>
                </c:pt>
                <c:pt idx="381">
                  <c:v>815548.31700000004</c:v>
                </c:pt>
                <c:pt idx="382">
                  <c:v>816798.20400000003</c:v>
                </c:pt>
                <c:pt idx="383">
                  <c:v>822426</c:v>
                </c:pt>
                <c:pt idx="384">
                  <c:v>827825.34299999988</c:v>
                </c:pt>
                <c:pt idx="385">
                  <c:v>831393.0199999999</c:v>
                </c:pt>
                <c:pt idx="386">
                  <c:v>840575.18400000001</c:v>
                </c:pt>
                <c:pt idx="387">
                  <c:v>852456.78099999996</c:v>
                </c:pt>
                <c:pt idx="388">
                  <c:v>857056</c:v>
                </c:pt>
                <c:pt idx="389">
                  <c:v>876662.41700000002</c:v>
                </c:pt>
                <c:pt idx="390">
                  <c:v>887653.75200000009</c:v>
                </c:pt>
                <c:pt idx="391">
                  <c:v>888642.42099999997</c:v>
                </c:pt>
                <c:pt idx="392">
                  <c:v>891925.98000000021</c:v>
                </c:pt>
                <c:pt idx="393">
                  <c:v>912824</c:v>
                </c:pt>
                <c:pt idx="394">
                  <c:v>916347.80900000001</c:v>
                </c:pt>
                <c:pt idx="395">
                  <c:v>925551.01699999999</c:v>
                </c:pt>
                <c:pt idx="396">
                  <c:v>926522.93799999997</c:v>
                </c:pt>
                <c:pt idx="397">
                  <c:v>944765.9639999998</c:v>
                </c:pt>
                <c:pt idx="398">
                  <c:v>966163.201</c:v>
                </c:pt>
                <c:pt idx="399">
                  <c:v>1006219.0380000001</c:v>
                </c:pt>
                <c:pt idx="400">
                  <c:v>1009586.7609999999</c:v>
                </c:pt>
                <c:pt idx="401">
                  <c:v>1016674</c:v>
                </c:pt>
                <c:pt idx="402">
                  <c:v>1092768</c:v>
                </c:pt>
                <c:pt idx="403">
                  <c:v>1092960.996</c:v>
                </c:pt>
                <c:pt idx="404">
                  <c:v>1103767.3969999999</c:v>
                </c:pt>
                <c:pt idx="405">
                  <c:v>1107477.497</c:v>
                </c:pt>
                <c:pt idx="406">
                  <c:v>1108492.4809999997</c:v>
                </c:pt>
                <c:pt idx="407">
                  <c:v>1117019.777</c:v>
                </c:pt>
                <c:pt idx="408">
                  <c:v>1120960.4409999999</c:v>
                </c:pt>
                <c:pt idx="409">
                  <c:v>1140317.3420000002</c:v>
                </c:pt>
                <c:pt idx="410">
                  <c:v>1173941.3229999999</c:v>
                </c:pt>
                <c:pt idx="411">
                  <c:v>1196706.6189999999</c:v>
                </c:pt>
                <c:pt idx="412">
                  <c:v>1218463.7429999998</c:v>
                </c:pt>
                <c:pt idx="413">
                  <c:v>1222337</c:v>
                </c:pt>
                <c:pt idx="414">
                  <c:v>1251837.165</c:v>
                </c:pt>
                <c:pt idx="415">
                  <c:v>1281695.0470000003</c:v>
                </c:pt>
                <c:pt idx="416">
                  <c:v>1284341.7079999999</c:v>
                </c:pt>
                <c:pt idx="417">
                  <c:v>1384215.7519999999</c:v>
                </c:pt>
                <c:pt idx="418">
                  <c:v>1411505.7579999999</c:v>
                </c:pt>
                <c:pt idx="419">
                  <c:v>1414455.6530000002</c:v>
                </c:pt>
                <c:pt idx="420">
                  <c:v>1425554.115</c:v>
                </c:pt>
                <c:pt idx="421">
                  <c:v>1437239.8929999999</c:v>
                </c:pt>
                <c:pt idx="422">
                  <c:v>1439760.6870000002</c:v>
                </c:pt>
                <c:pt idx="423">
                  <c:v>1465775.003</c:v>
                </c:pt>
                <c:pt idx="424">
                  <c:v>1527214.067</c:v>
                </c:pt>
                <c:pt idx="425">
                  <c:v>1539053.0080000001</c:v>
                </c:pt>
                <c:pt idx="426">
                  <c:v>1577652.5309999995</c:v>
                </c:pt>
                <c:pt idx="427">
                  <c:v>1589560.7439999999</c:v>
                </c:pt>
                <c:pt idx="428">
                  <c:v>1592840</c:v>
                </c:pt>
                <c:pt idx="429">
                  <c:v>1612178.3759999999</c:v>
                </c:pt>
                <c:pt idx="430">
                  <c:v>1630097.4740000002</c:v>
                </c:pt>
                <c:pt idx="431">
                  <c:v>1701279</c:v>
                </c:pt>
                <c:pt idx="432">
                  <c:v>2463994.8449999997</c:v>
                </c:pt>
                <c:pt idx="433">
                  <c:v>2494175.1060000001</c:v>
                </c:pt>
                <c:pt idx="434">
                  <c:v>2534376.4980000001</c:v>
                </c:pt>
                <c:pt idx="435">
                  <c:v>2601011.6279999996</c:v>
                </c:pt>
                <c:pt idx="436">
                  <c:v>2611113.6860000002</c:v>
                </c:pt>
                <c:pt idx="437">
                  <c:v>2757327.9390000002</c:v>
                </c:pt>
                <c:pt idx="438">
                  <c:v>2781504.3129999996</c:v>
                </c:pt>
                <c:pt idx="439">
                  <c:v>3081557</c:v>
                </c:pt>
                <c:pt idx="440">
                  <c:v>3153918.483</c:v>
                </c:pt>
                <c:pt idx="441">
                  <c:v>3928032.1449999996</c:v>
                </c:pt>
                <c:pt idx="442">
                  <c:v>3975091.1390000004</c:v>
                </c:pt>
                <c:pt idx="443">
                  <c:v>4154120.5430000001</c:v>
                </c:pt>
                <c:pt idx="444">
                  <c:v>4245239.1329999994</c:v>
                </c:pt>
                <c:pt idx="445">
                  <c:v>4385206.4120000005</c:v>
                </c:pt>
                <c:pt idx="446">
                  <c:v>4555376.8249999993</c:v>
                </c:pt>
                <c:pt idx="447">
                  <c:v>4760799.2470000004</c:v>
                </c:pt>
                <c:pt idx="448">
                  <c:v>4922170.5189999994</c:v>
                </c:pt>
                <c:pt idx="449">
                  <c:v>5026258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F-4BA0-A00B-5D2FCD3E0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397487"/>
        <c:axId val="1917634895"/>
      </c:barChart>
      <c:catAx>
        <c:axId val="164239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34895"/>
        <c:crosses val="autoZero"/>
        <c:auto val="1"/>
        <c:lblAlgn val="ctr"/>
        <c:lblOffset val="100"/>
        <c:noMultiLvlLbl val="0"/>
      </c:catAx>
      <c:valAx>
        <c:axId val="19176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9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4</xdr:row>
      <xdr:rowOff>33336</xdr:rowOff>
    </xdr:from>
    <xdr:to>
      <xdr:col>11</xdr:col>
      <xdr:colOff>57149</xdr:colOff>
      <xdr:row>21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BFFC4-CC55-2989-8F44-61243F1BF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4</xdr:row>
      <xdr:rowOff>33336</xdr:rowOff>
    </xdr:from>
    <xdr:to>
      <xdr:col>10</xdr:col>
      <xdr:colOff>228600</xdr:colOff>
      <xdr:row>21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6D2FE-6650-B1C7-7E8A-7389451EC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noon" refreshedDate="45382.502884490743" createdVersion="8" refreshedVersion="8" minRefreshableVersion="3" recordCount="450" xr:uid="{5B4D0E1B-DCB7-4608-9E47-64EB03922D1E}">
  <cacheSource type="worksheet">
    <worksheetSource ref="A2:AK452" sheet="Final Integrated Data"/>
  </cacheSource>
  <cacheFields count="35">
    <cacheField name="State, Year" numFmtId="0">
      <sharedItems/>
    </cacheField>
    <cacheField name="Under 5 years" numFmtId="0">
      <sharedItems containsSemiMixedTypes="0" containsString="0" containsNumber="1" containsInteger="1" minValue="0" maxValue="0"/>
    </cacheField>
    <cacheField name="5-14 years" numFmtId="0">
      <sharedItems containsSemiMixedTypes="0" containsString="0" containsNumber="1" containsInteger="1" minValue="0" maxValue="10"/>
    </cacheField>
    <cacheField name="15-24 years" numFmtId="0">
      <sharedItems containsSemiMixedTypes="0" containsString="0" containsNumber="1" containsInteger="1" minValue="0" maxValue="11"/>
    </cacheField>
    <cacheField name="25-34 years" numFmtId="0">
      <sharedItems containsSemiMixedTypes="0" containsString="0" containsNumber="1" containsInteger="1" minValue="0" maxValue="93"/>
    </cacheField>
    <cacheField name="35-44 years" numFmtId="0">
      <sharedItems containsSemiMixedTypes="0" containsString="0" containsNumber="1" containsInteger="1" minValue="0" maxValue="168"/>
    </cacheField>
    <cacheField name="45-54 years" numFmtId="0">
      <sharedItems containsSemiMixedTypes="0" containsString="0" containsNumber="1" containsInteger="1" minValue="0" maxValue="346"/>
    </cacheField>
    <cacheField name="55-64 years" numFmtId="0">
      <sharedItems containsSemiMixedTypes="0" containsString="0" containsNumber="1" containsInteger="1" minValue="0" maxValue="589"/>
    </cacheField>
    <cacheField name="65-74 years" numFmtId="0">
      <sharedItems containsSemiMixedTypes="0" containsString="0" containsNumber="1" containsInteger="1" minValue="0" maxValue="930"/>
    </cacheField>
    <cacheField name="75-84 years" numFmtId="0">
      <sharedItems containsSemiMixedTypes="0" containsString="0" containsNumber="1" containsInteger="1" minValue="0" maxValue="1633"/>
    </cacheField>
    <cacheField name="85+ years" numFmtId="0">
      <sharedItems containsSemiMixedTypes="0" containsString="0" containsNumber="1" containsInteger="1" minValue="0" maxValue="3264"/>
    </cacheField>
    <cacheField name="65+ years" numFmtId="0">
      <sharedItems containsSemiMixedTypes="0" containsString="0" containsNumber="1" containsInteger="1" minValue="0" maxValue="5694" count="357">
        <n v="700"/>
        <n v="754"/>
        <n v="756"/>
        <n v="736"/>
        <n v="767"/>
        <n v="773"/>
        <n v="875"/>
        <n v="757"/>
        <n v="940"/>
        <n v="0"/>
        <n v="779"/>
        <n v="560"/>
        <n v="522"/>
        <n v="507"/>
        <n v="583"/>
        <n v="553"/>
        <n v="596"/>
        <n v="649"/>
        <n v="666"/>
        <n v="498"/>
        <n v="462"/>
        <n v="563"/>
        <n v="536"/>
        <n v="619"/>
        <n v="485"/>
        <n v="521"/>
        <n v="491"/>
        <n v="549"/>
        <n v="5197"/>
        <n v="5229"/>
        <n v="5338"/>
        <n v="5119"/>
        <n v="5694"/>
        <n v="4888"/>
        <n v="5423"/>
        <n v="5085"/>
        <n v="5510"/>
        <n v="411"/>
        <n v="385"/>
        <n v="408"/>
        <n v="375"/>
        <n v="427"/>
        <n v="440"/>
        <n v="319"/>
        <n v="334"/>
        <n v="546"/>
        <n v="459"/>
        <n v="534"/>
        <n v="430"/>
        <n v="467"/>
        <n v="497"/>
        <n v="548"/>
        <n v="399"/>
        <n v="527"/>
        <n v="10"/>
        <n v="21"/>
        <n v="31"/>
        <n v="52"/>
        <n v="1861"/>
        <n v="1904"/>
        <n v="2034"/>
        <n v="1985"/>
        <n v="2136"/>
        <n v="2143"/>
        <n v="2271"/>
        <n v="2260"/>
        <n v="2554"/>
        <n v="1161"/>
        <n v="1172"/>
        <n v="1173"/>
        <n v="1108"/>
        <n v="1151"/>
        <n v="1133"/>
        <n v="1159"/>
        <n v="1068"/>
        <n v="1117"/>
        <n v="105"/>
        <n v="141"/>
        <n v="193"/>
        <n v="270"/>
        <n v="286"/>
        <n v="405"/>
        <n v="348"/>
        <n v="458"/>
        <n v="78"/>
        <n v="61"/>
        <n v="46"/>
        <n v="106"/>
        <n v="56"/>
        <n v="82"/>
        <n v="42"/>
        <n v="2006"/>
        <n v="1912"/>
        <n v="2049"/>
        <n v="1983"/>
        <n v="2122"/>
        <n v="2125"/>
        <n v="1997"/>
        <n v="1799"/>
        <n v="2026"/>
        <n v="931"/>
        <n v="951"/>
        <n v="785"/>
        <n v="751"/>
        <n v="892"/>
        <n v="805"/>
        <n v="850"/>
        <n v="749"/>
        <n v="882"/>
        <n v="506"/>
        <n v="434"/>
        <n v="513"/>
        <n v="621"/>
        <n v="420"/>
        <n v="451"/>
        <n v="362"/>
        <n v="413"/>
        <n v="449"/>
        <n v="402"/>
        <n v="481"/>
        <n v="492"/>
        <n v="537"/>
        <n v="453"/>
        <n v="384"/>
        <n v="404"/>
        <n v="794"/>
        <n v="734"/>
        <n v="743"/>
        <n v="691"/>
        <n v="724"/>
        <n v="661"/>
        <n v="707"/>
        <n v="618"/>
        <n v="600"/>
        <n v="636"/>
        <n v="568"/>
        <n v="543"/>
        <n v="509"/>
        <n v="570"/>
        <n v="81"/>
        <n v="100"/>
        <n v="148"/>
        <n v="51"/>
        <n v="170"/>
        <n v="80"/>
        <n v="130"/>
        <n v="692"/>
        <n v="726"/>
        <n v="847"/>
        <n v="752"/>
        <n v="900"/>
        <n v="797"/>
        <n v="993"/>
        <n v="833"/>
        <n v="822"/>
        <n v="1160"/>
        <n v="1121"/>
        <n v="1244"/>
        <n v="1197"/>
        <n v="1383"/>
        <n v="1178"/>
        <n v="1366"/>
        <n v="1096"/>
        <n v="1297"/>
        <n v="1293"/>
        <n v="1269"/>
        <n v="1460"/>
        <n v="1330"/>
        <n v="1586"/>
        <n v="1553"/>
        <n v="1607"/>
        <n v="1354"/>
        <n v="1495"/>
        <n v="439"/>
        <n v="501"/>
        <n v="517"/>
        <n v="567"/>
        <n v="425"/>
        <n v="562"/>
        <n v="344"/>
        <n v="371"/>
        <n v="525"/>
        <n v="628"/>
        <n v="611"/>
        <n v="986"/>
        <n v="1001"/>
        <n v="1019"/>
        <n v="1130"/>
        <n v="1090"/>
        <n v="1149"/>
        <n v="956"/>
        <n v="1097"/>
        <n v="27"/>
        <n v="53"/>
        <n v="39"/>
        <n v="71"/>
        <n v="58"/>
        <n v="11"/>
        <n v="54"/>
        <n v="151"/>
        <n v="149"/>
        <n v="189"/>
        <n v="233"/>
        <n v="251"/>
        <n v="246"/>
        <n v="187"/>
        <n v="243"/>
        <n v="271"/>
        <n v="240"/>
        <n v="314"/>
        <n v="253"/>
        <n v="488"/>
        <n v="422"/>
        <n v="327"/>
        <n v="49"/>
        <n v="63"/>
        <n v="113"/>
        <n v="98"/>
        <n v="59"/>
        <n v="140"/>
        <n v="45"/>
        <n v="1074"/>
        <n v="924"/>
        <n v="989"/>
        <n v="952"/>
        <n v="1146"/>
        <n v="1026"/>
        <n v="1225"/>
        <n v="1021"/>
        <n v="1124"/>
        <n v="112"/>
        <n v="132"/>
        <n v="162"/>
        <n v="103"/>
        <n v="166"/>
        <n v="129"/>
        <n v="115"/>
        <n v="119"/>
        <n v="120"/>
        <n v="3878"/>
        <n v="4065"/>
        <n v="4296"/>
        <n v="3869"/>
        <n v="4282"/>
        <n v="4030"/>
        <n v="4298"/>
        <n v="3903"/>
        <n v="3955"/>
        <n v="1432"/>
        <n v="1436"/>
        <n v="1344"/>
        <n v="1597"/>
        <n v="1528"/>
        <n v="1778"/>
        <n v="1550"/>
        <n v="1690"/>
        <n v="1640"/>
        <n v="1669"/>
        <n v="1892"/>
        <n v="1881"/>
        <n v="2005"/>
        <n v="2025"/>
        <n v="2093"/>
        <n v="1773"/>
        <n v="1888"/>
        <n v="633"/>
        <n v="579"/>
        <n v="660"/>
        <n v="374"/>
        <n v="483"/>
        <n v="540"/>
        <n v="335"/>
        <n v="428"/>
        <n v="304"/>
        <n v="261"/>
        <n v="237"/>
        <n v="220"/>
        <n v="293"/>
        <n v="268"/>
        <n v="245"/>
        <n v="379"/>
        <n v="2188"/>
        <n v="2047"/>
        <n v="2426"/>
        <n v="2112"/>
        <n v="2536"/>
        <n v="2163"/>
        <n v="2560"/>
        <n v="2171"/>
        <n v="2393"/>
        <n v="70"/>
        <n v="95"/>
        <n v="101"/>
        <n v="135"/>
        <n v="79"/>
        <n v="591"/>
        <n v="533"/>
        <n v="542"/>
        <n v="504"/>
        <n v="674"/>
        <n v="479"/>
        <n v="539"/>
        <n v="30"/>
        <n v="47"/>
        <n v="40"/>
        <n v="67"/>
        <n v="69"/>
        <n v="55"/>
        <n v="1087"/>
        <n v="1192"/>
        <n v="1196"/>
        <n v="1255"/>
        <n v="1248"/>
        <n v="1438"/>
        <n v="1212"/>
        <n v="1321"/>
        <n v="2512"/>
        <n v="2435"/>
        <n v="2473"/>
        <n v="2608"/>
        <n v="2552"/>
        <n v="2575"/>
        <n v="2290"/>
        <n v="173"/>
        <n v="176"/>
        <n v="157"/>
        <n v="230"/>
        <n v="186"/>
        <n v="183"/>
        <n v="109"/>
        <n v="20"/>
        <n v="1011"/>
        <n v="1023"/>
        <n v="1204"/>
        <n v="1226"/>
        <n v="1229"/>
        <n v="1206"/>
        <n v="982"/>
        <n v="1027"/>
        <n v="490"/>
        <n v="400"/>
        <n v="569"/>
        <n v="671"/>
        <n v="604"/>
        <n v="837"/>
        <n v="278"/>
        <n v="294"/>
        <n v="248"/>
        <n v="324"/>
        <n v="263"/>
        <n v="345"/>
        <n v="207"/>
        <n v="806"/>
        <n v="840"/>
        <n v="885"/>
        <n v="22"/>
        <n v="12"/>
      </sharedItems>
    </cacheField>
    <cacheField name="Total Death" numFmtId="0">
      <sharedItems containsSemiMixedTypes="0" containsString="0" containsNumber="1" containsInteger="1" minValue="0" maxValue="6387"/>
    </cacheField>
    <cacheField name="Under 5 years2" numFmtId="0">
      <sharedItems containsSemiMixedTypes="0" containsString="0" containsNumber="1" minValue="15617.614" maxValue="2684474.4450000008"/>
    </cacheField>
    <cacheField name="5-14 years2" numFmtId="0">
      <sharedItems containsSemiMixedTypes="0" containsString="0" containsNumber="1" minValue="35324.648000000001" maxValue="5081290.0020000003"/>
    </cacheField>
    <cacheField name="15-24 years2" numFmtId="0">
      <sharedItems containsSemiMixedTypes="0" containsString="0" containsNumber="1" minValue="35707.474999999999" maxValue="5560329.3549999986"/>
    </cacheField>
    <cacheField name="25-34 years2" numFmtId="0">
      <sharedItems containsSemiMixedTypes="0" containsString="0" containsNumber="1" minValue="32526.391999999996" maxValue="5722365"/>
    </cacheField>
    <cacheField name="35-44 years2" numFmtId="0">
      <sharedItems containsSemiMixedTypes="0" containsString="0" containsNumber="1" minValue="29047.449000000008" maxValue="5305126.0220000017"/>
    </cacheField>
    <cacheField name="45-54 years2" numFmtId="0">
      <sharedItems containsSemiMixedTypes="0" containsString="0" containsNumber="1" minValue="34962.298999999999" maxValue="5227978.7239999995"/>
    </cacheField>
    <cacheField name="55-64 years2" numFmtId="0">
      <sharedItems containsSemiMixedTypes="0" containsString="0" containsNumber="1" minValue="30721.974999999999" maxValue="4494173"/>
    </cacheField>
    <cacheField name="65-74 years2" numFmtId="0">
      <sharedItems containsSemiMixedTypes="0" containsString="0" containsNumber="1" minValue="16609.27" maxValue="2876650"/>
    </cacheField>
    <cacheField name="75-84 years2" numFmtId="0">
      <sharedItems containsSemiMixedTypes="0" containsString="0" containsNumber="1" minValue="10200.459000000001" maxValue="1474415"/>
    </cacheField>
    <cacheField name=" 85+ years" numFmtId="0">
      <sharedItems containsSemiMixedTypes="0" containsString="0" containsNumber="1" minValue="3796.5360000000001" maxValue="675193"/>
    </cacheField>
    <cacheField name="65+ years2" numFmtId="0">
      <sharedItems containsSemiMixedTypes="0" containsString="0" containsNumber="1" minValue="31577.446000000004" maxValue="5026258" count="450">
        <n v="626542.17600000009"/>
        <n v="633101.50099999993"/>
        <n v="644082.43099999998"/>
        <n v="658126.88799999992"/>
        <n v="654940.29999999981"/>
        <n v="646890.2350000001"/>
        <n v="626440.18299999984"/>
        <n v="679271.78300000005"/>
        <n v="715403"/>
        <n v="47808.709000000003"/>
        <n v="48823.28300000001"/>
        <n v="50856.977999999996"/>
        <n v="51376.460999999996"/>
        <n v="56874.691999999995"/>
        <n v="54377.585000000006"/>
        <n v="63707.815000000002"/>
        <n v="70440.233999999982"/>
        <n v="72309"/>
        <n v="814059.98300000001"/>
        <n v="831393.0199999999"/>
        <n v="852456.78099999996"/>
        <n v="891925.98000000021"/>
        <n v="925551.01699999999"/>
        <n v="966163.201"/>
        <n v="1009586.7609999999"/>
        <n v="1006219.0380000001"/>
        <n v="1092768"/>
        <n v="327130.16600000003"/>
        <n v="329408.89199999999"/>
        <n v="335235.76400000002"/>
        <n v="334410.34900000005"/>
        <n v="337102.43699999998"/>
        <n v="331030.46400000009"/>
        <n v="318409.65000000002"/>
        <n v="357165.55699999997"/>
        <n v="327981"/>
        <n v="3928032.1449999996"/>
        <n v="3975091.1390000004"/>
        <n v="4154120.5430000001"/>
        <n v="4245239.1329999994"/>
        <n v="4385206.4120000005"/>
        <n v="4555376.8249999993"/>
        <n v="4760799.2470000004"/>
        <n v="4922170.5189999994"/>
        <n v="5026258"/>
        <n v="423583.92700000003"/>
        <n v="435368.5419999999"/>
        <n v="451940.43000000005"/>
        <n v="465843.67200000008"/>
        <n v="493285.83500000002"/>
        <n v="502898.71399999992"/>
        <n v="494703.60700000002"/>
        <n v="565676.80900000012"/>
        <n v="594243"/>
        <n v="476175.16600000003"/>
        <n v="491649.24900000001"/>
        <n v="499633.78200000001"/>
        <n v="510276.24400000001"/>
        <n v="519807.239"/>
        <n v="531465.28399999999"/>
        <n v="542415.62"/>
        <n v="553638.56299999997"/>
        <n v="575757"/>
        <n v="119147.20599999999"/>
        <n v="122781.06600000001"/>
        <n v="126582.414"/>
        <n v="130733.015"/>
        <n v="135397.79"/>
        <n v="141084.97"/>
        <n v="121953.52799999999"/>
        <n v="153659.04"/>
        <n v="160565"/>
        <n v="70023.527000000002"/>
        <n v="67206"/>
        <n v="67116.915000000008"/>
        <n v="69662.285000000003"/>
        <n v="69988.922999999995"/>
        <n v="71612.168000000005"/>
        <n v="73813.175999999992"/>
        <n v="75127.025999999998"/>
        <n v="79769"/>
        <n v="2463994.8449999997"/>
        <n v="2494175.1060000001"/>
        <n v="2534376.4980000001"/>
        <n v="2601011.6279999996"/>
        <n v="2611113.6860000002"/>
        <n v="2757327.9390000002"/>
        <n v="2781504.3129999996"/>
        <n v="3153918.483"/>
        <n v="3081557"/>
        <n v="563888.80200000003"/>
        <n v="575880.59700000007"/>
        <n v="588373.31200000015"/>
        <n v="608628.71500000008"/>
        <n v="640559.53100000008"/>
        <n v="757984.86999999988"/>
        <n v="697305.32900000014"/>
        <n v="731481.52600000007"/>
        <n v="738967"/>
        <n v="180646.57"/>
        <n v="185908.43599999999"/>
        <n v="191821.69"/>
        <n v="197109.54499999998"/>
        <n v="202208.25300000003"/>
        <n v="212874.065"/>
        <n v="219910.652"/>
        <n v="228155.08799999999"/>
        <n v="238126"/>
        <n v="161042.63099999999"/>
        <n v="163016.946"/>
        <n v="173245.33900000001"/>
        <n v="177622.48499999999"/>
        <n v="182688.13800000001"/>
        <n v="169496.19200000001"/>
        <n v="182403.61900000001"/>
        <n v="191716.89799999999"/>
        <n v="196066"/>
        <n v="607941.39099999995"/>
        <n v="621001.07899999991"/>
        <n v="572942.40800000005"/>
        <n v="1281695.0470000003"/>
        <n v="642380.2919999999"/>
        <n v="657268.91899999999"/>
        <n v="1284341.7079999999"/>
        <n v="657787.43500000006"/>
        <n v="717047"/>
        <n v="345204.09899999999"/>
        <n v="354282.74400000001"/>
        <n v="334928.58799999999"/>
        <n v="352284.06900000002"/>
        <n v="370820.821"/>
        <n v="361082.04200000002"/>
        <n v="375023.73399999994"/>
        <n v="405738.20200000005"/>
        <n v="412925"/>
        <n v="204064.18100000001"/>
        <n v="197460.386"/>
        <n v="205595.266"/>
        <n v="199336.38699999999"/>
        <n v="211574.97099999996"/>
        <n v="187365.24199999997"/>
        <n v="216449.06599999999"/>
        <n v="209962.06700000001"/>
        <n v="166100"/>
        <n v="160589.05199999997"/>
        <n v="156946.19500000001"/>
        <n v="154215.51999999999"/>
        <n v="162210.761"/>
        <n v="146093.09100000001"/>
        <n v="222136.87800000003"/>
        <n v="216909.234"/>
        <n v="153968.427"/>
        <n v="238014"/>
        <n v="191074.45299999998"/>
        <n v="194941.53399999999"/>
        <n v="200339.71099999998"/>
        <n v="194184.89699999997"/>
        <n v="196682.19100000002"/>
        <n v="185815.08900000001"/>
        <n v="229980.34800000003"/>
        <n v="221954.52400000003"/>
        <n v="170806"/>
        <n v="534792.00600000005"/>
        <n v="535176.98699999996"/>
        <n v="546632.58599999989"/>
        <n v="540326.72000000009"/>
        <n v="547080.58799999999"/>
        <n v="580674.83199999982"/>
        <n v="583976.42999999993"/>
        <n v="652120.7350000001"/>
        <n v="602907"/>
        <n v="126659.93799999999"/>
        <n v="129774.62699999999"/>
        <n v="141008.30600000001"/>
        <n v="131988.777"/>
        <n v="182389.97899999999"/>
        <n v="143763.56400000001"/>
        <n v="148753.85400000002"/>
        <n v="136765.47700000001"/>
        <n v="145799"/>
        <n v="467988.07900000003"/>
        <n v="479063.21500000003"/>
        <n v="473665.386"/>
        <n v="504209.59"/>
        <n v="514628.57300000003"/>
        <n v="518413.47300000006"/>
        <n v="557175.30499999993"/>
        <n v="550598.33199999994"/>
        <n v="585458"/>
        <n v="508735.54100000003"/>
        <n v="509411.62"/>
        <n v="519122.79700000008"/>
        <n v="420691.66499999992"/>
        <n v="540218.19299999997"/>
        <n v="443362.51999999996"/>
        <n v="643673.36699999997"/>
        <n v="702069.39100000006"/>
        <n v="685171"/>
        <n v="750219.01399999997"/>
        <n v="775641.15599999996"/>
        <n v="780456.72800000012"/>
        <n v="797921.89899999998"/>
        <n v="827825.34299999988"/>
        <n v="876662.41700000002"/>
        <n v="888642.42099999997"/>
        <n v="916347.80900000001"/>
        <n v="912824"/>
        <n v="524307.08499999996"/>
        <n v="531242.13800000004"/>
        <n v="510297.49100000004"/>
        <n v="523842.25199999986"/>
        <n v="600585.05200000003"/>
        <n v="572946.57799999998"/>
        <n v="589605.00699999998"/>
        <n v="615208.02399999998"/>
        <n v="578555"/>
        <n v="148398.35399999999"/>
        <n v="139627.06799999997"/>
        <n v="144040.18100000001"/>
        <n v="166616.12299999999"/>
        <n v="153936.32599999997"/>
        <n v="149124.337"/>
        <n v="159209.152"/>
        <n v="163103.18099999998"/>
        <n v="113806"/>
        <n v="220665.41"/>
        <n v="215418.86199999999"/>
        <n v="222704.23300000001"/>
        <n v="217680.12600000002"/>
        <n v="211871.59100000001"/>
        <n v="232146.71399999998"/>
        <n v="221115.13299999997"/>
        <n v="244714.67099999997"/>
        <n v="247536"/>
        <n v="99681.278000000006"/>
        <n v="100171.36899999998"/>
        <n v="104088.00900000001"/>
        <n v="103426.845"/>
        <n v="107196.391"/>
        <n v="100987.52"/>
        <n v="114913.815"/>
        <n v="124268.56299999999"/>
        <n v="110843"/>
        <n v="92797.991999999998"/>
        <n v="90580.988999999987"/>
        <n v="98415.56"/>
        <n v="85182.104000000007"/>
        <n v="87410.570999999996"/>
        <n v="104196.87499999997"/>
        <n v="96486.49500000001"/>
        <n v="107708.03900000002"/>
        <n v="100124"/>
        <n v="75523.145999999993"/>
        <n v="77168.394"/>
        <n v="80360.341"/>
        <n v="79823.31"/>
        <n v="86912.542000000001"/>
        <n v="85924.900999999998"/>
        <n v="94814.916999999987"/>
        <n v="101869.52100000001"/>
        <n v="91479"/>
        <n v="107229.24"/>
        <n v="108379.613"/>
        <n v="100743.205"/>
        <n v="115506.766"/>
        <n v="119282.196"/>
        <n v="123861.754"/>
        <n v="130061.746"/>
        <n v="134744.054"/>
        <n v="146348"/>
        <n v="631254.91200000001"/>
        <n v="638173.098"/>
        <n v="648417.78"/>
        <n v="662117.946"/>
        <n v="674358.52300000004"/>
        <n v="737784.39100000006"/>
        <n v="704882.67799999996"/>
        <n v="711996.04200000002"/>
        <n v="822426"/>
        <n v="204427.45199999999"/>
        <n v="210884.31600000002"/>
        <n v="216745.17200000002"/>
        <n v="221760.88900000002"/>
        <n v="231483.11300000001"/>
        <n v="240990.32299999997"/>
        <n v="235272.10200000001"/>
        <n v="250777.73700000002"/>
        <n v="267694"/>
        <n v="1411505.7579999999"/>
        <n v="1414455.6530000002"/>
        <n v="1437239.8929999999"/>
        <n v="1465775.003"/>
        <n v="1527214.067"/>
        <n v="1539053.0080000001"/>
        <n v="1612178.3759999999"/>
        <n v="1589560.7439999999"/>
        <n v="1701279"/>
        <n v="771614.17000000027"/>
        <n v="806691.15300000005"/>
        <n v="789620.11900000018"/>
        <n v="816798.20400000003"/>
        <n v="887653.75200000009"/>
        <n v="926522.93799999997"/>
        <n v="746452.62699999975"/>
        <n v="944765.9639999998"/>
        <n v="1016674"/>
        <n v="609713.69300000009"/>
        <n v="625529.13699999999"/>
        <n v="632633.18400000001"/>
        <n v="630731.83900000004"/>
        <n v="684867.26799999992"/>
        <n v="653256.08400000003"/>
        <n v="711725.32799999998"/>
        <n v="764067.15800000005"/>
        <n v="728822"/>
        <n v="310272.429"/>
        <n v="305229.52599999995"/>
        <n v="312293.75599999999"/>
        <n v="329011.85399999999"/>
        <n v="316553.19199999998"/>
        <n v="332958.20300000004"/>
        <n v="363604.78300000005"/>
        <n v="344498.26"/>
        <n v="359617"/>
        <n v="215137.42499999999"/>
        <n v="223633.09299999999"/>
        <n v="225142.467"/>
        <n v="215069.073"/>
        <n v="244074.64400000003"/>
        <n v="252766.33000000002"/>
        <n v="333136.41399999999"/>
        <n v="279893.46799999999"/>
        <n v="279823"/>
        <n v="1117019.777"/>
        <n v="1108492.4809999997"/>
        <n v="1120960.4409999999"/>
        <n v="1107477.497"/>
        <n v="1103767.3969999999"/>
        <n v="1092960.996"/>
        <n v="1218463.7429999998"/>
        <n v="1140317.3420000002"/>
        <n v="1222337"/>
        <n v="98121.573000000004"/>
        <n v="97860.834000000003"/>
        <n v="98053.792999999991"/>
        <n v="98263.992000000013"/>
        <n v="100573.71799999999"/>
        <n v="101905.144"/>
        <n v="102830.9"/>
        <n v="104900.592"/>
        <n v="108530"/>
        <n v="349662.01200000005"/>
        <n v="351969.01500000001"/>
        <n v="368205.55499999999"/>
        <n v="377792.18399999995"/>
        <n v="398352.81900000002"/>
        <n v="445759.51299999992"/>
        <n v="431901.16200000001"/>
        <n v="448706.63799999992"/>
        <n v="470891"/>
        <n v="63132.377999999997"/>
        <n v="54111.86"/>
        <n v="58902.159999999996"/>
        <n v="56152.95"/>
        <n v="60088.572999999997"/>
        <n v="60674.219000000005"/>
        <n v="43627.707999999999"/>
        <n v="60723.299999999988"/>
        <n v="61827"/>
        <n v="111105.47500000001"/>
        <n v="122159.30699999997"/>
        <n v="144821.76300000001"/>
        <n v="110690.61600000001"/>
        <n v="135367.51099999997"/>
        <n v="144493.15500000003"/>
        <n v="176476.80500000002"/>
        <n v="163138.69"/>
        <n v="161860"/>
        <n v="1173941.3229999999"/>
        <n v="1196706.6189999999"/>
        <n v="1251837.165"/>
        <n v="1630097.4740000002"/>
        <n v="1439760.6870000002"/>
        <n v="1384215.7519999999"/>
        <n v="1425554.115"/>
        <n v="1577652.5309999995"/>
        <n v="1592840"/>
        <n v="171204.00700000001"/>
        <n v="169928.69900000002"/>
        <n v="200778.611"/>
        <n v="181726.07600000003"/>
        <n v="195402.23900000006"/>
        <n v="194376.12599999999"/>
        <n v="196721.69"/>
        <n v="206817.68899999998"/>
        <n v="221413"/>
        <n v="55603.395000000004"/>
        <n v="53996.631000000001"/>
        <n v="57674.639999999992"/>
        <n v="58772.558000000005"/>
        <n v="46244.449000000001"/>
        <n v="47904.544999999998"/>
        <n v="65798.510999999999"/>
        <n v="62093.653000000006"/>
        <n v="63489"/>
        <n v="666697.375"/>
        <n v="652141.03500000003"/>
        <n v="669967.38199999998"/>
        <n v="673623.65300000017"/>
        <n v="719647.12700000009"/>
        <n v="726494.95100000012"/>
        <n v="815548.31700000004"/>
        <n v="840575.18400000001"/>
        <n v="857056"/>
        <n v="327188.69200000004"/>
        <n v="364796.11"/>
        <n v="376050.02"/>
        <n v="390241.39199999999"/>
        <n v="400443.91600000003"/>
        <n v="425502.12299999996"/>
        <n v="403979.19099999999"/>
        <n v="415836.26399999997"/>
        <n v="424855"/>
        <n v="103579.367"/>
        <n v="101961.84999999999"/>
        <n v="104286.13099999999"/>
        <n v="105446.696"/>
        <n v="108220.133"/>
        <n v="104128.387"/>
        <n v="108727.43699999999"/>
        <n v="114608.02500000001"/>
        <n v="139522"/>
        <n v="482438.99400000006"/>
        <n v="482035.72400000005"/>
        <n v="487784.14099999995"/>
        <n v="522619.27"/>
        <n v="530105.98300000001"/>
        <n v="528619.70100000012"/>
        <n v="529871.55399999989"/>
        <n v="548883.13500000001"/>
        <n v="585648"/>
        <n v="31784.82"/>
        <n v="33351.444000000003"/>
        <n v="31577.446000000004"/>
        <n v="41246.048000000003"/>
        <n v="36262.962"/>
        <n v="44080.540999999997"/>
        <n v="36724.623"/>
        <n v="40607.422999999995"/>
        <n v="48352"/>
      </sharedItems>
    </cacheField>
    <cacheField name="Total Population" numFmtId="0">
      <sharedItems containsSemiMixedTypes="0" containsString="0" containsNumber="1" minValue="267807.98499999999" maxValue="38304909.858999997"/>
    </cacheField>
    <cacheField name="Under 5 years3" numFmtId="164">
      <sharedItems containsSemiMixedTypes="0" containsString="0" containsNumber="1" containsInteger="1" minValue="0" maxValue="0"/>
    </cacheField>
    <cacheField name="5-14 years3" numFmtId="164">
      <sharedItems containsSemiMixedTypes="0" containsString="0" containsNumber="1" minValue="0" maxValue="1.9680041871383036E-6"/>
    </cacheField>
    <cacheField name="15-24 years3" numFmtId="164">
      <sharedItems containsSemiMixedTypes="0" containsString="0" containsNumber="1" minValue="0" maxValue="2.1078705025334073E-6"/>
    </cacheField>
    <cacheField name="25-34 years3" numFmtId="164">
      <sharedItems containsSemiMixedTypes="0" containsString="0" containsNumber="1" minValue="0" maxValue="4.1269336925790592E-5"/>
    </cacheField>
    <cacheField name="35-44 years3" numFmtId="164">
      <sharedItems containsSemiMixedTypes="0" containsString="0" containsNumber="1" minValue="0" maxValue="1.4571883836111445E-4"/>
    </cacheField>
    <cacheField name="45-54 years3" numFmtId="164">
      <sharedItems containsSemiMixedTypes="0" containsString="0" containsNumber="1" minValue="0" maxValue="4.7398360241677004E-4"/>
    </cacheField>
    <cacheField name="55-64 years3" numFmtId="164">
      <sharedItems containsSemiMixedTypes="0" containsString="0" containsNumber="1" minValue="0" maxValue="1.4057290868005571E-3"/>
    </cacheField>
    <cacheField name="65-74 years3" numFmtId="164">
      <sharedItems containsSemiMixedTypes="0" containsString="0" containsNumber="1" minValue="0" maxValue="3.5139305972639308E-3"/>
    </cacheField>
    <cacheField name="75-84 years3" numFmtId="164">
      <sharedItems containsSemiMixedTypes="0" containsString="0" containsNumber="1" minValue="0" maxValue="1.0536932706012839E-2"/>
    </cacheField>
    <cacheField name="85+ years2" numFmtId="164">
      <sharedItems containsSemiMixedTypes="0" containsString="0" containsNumber="1" minValue="0" maxValue="5.211359937463679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s v="Alabama, 2009"/>
    <n v="0"/>
    <n v="0"/>
    <n v="0"/>
    <n v="0"/>
    <n v="0"/>
    <n v="23"/>
    <n v="32"/>
    <n v="83"/>
    <n v="261"/>
    <n v="356"/>
    <x v="0"/>
    <n v="755"/>
    <n v="307928.86300000001"/>
    <n v="619584.35199999996"/>
    <n v="656445.02500000002"/>
    <n v="601454.68900000001"/>
    <n v="631297.47299999988"/>
    <n v="665153.41999999993"/>
    <n v="525898.7089999998"/>
    <n v="336355.46100000007"/>
    <n v="213823.889"/>
    <n v="76362.826000000015"/>
    <x v="0"/>
    <n v="4634304.7070000004"/>
    <n v="0"/>
    <n v="0"/>
    <n v="0"/>
    <n v="0"/>
    <n v="0"/>
    <n v="3.4578488674086656E-5"/>
    <n v="6.0848219347882086E-5"/>
    <n v="2.4676275435884772E-4"/>
    <n v="1.2206306845349727E-3"/>
    <n v="4.6619542341190976E-3"/>
  </r>
  <r>
    <s v="Alabama, 2010"/>
    <n v="0"/>
    <n v="0"/>
    <n v="0"/>
    <n v="0"/>
    <n v="0"/>
    <n v="10"/>
    <n v="45"/>
    <n v="143"/>
    <n v="263"/>
    <n v="348"/>
    <x v="1"/>
    <n v="809"/>
    <n v="301921.90099999995"/>
    <n v="625364.91099999985"/>
    <n v="669551.26100000006"/>
    <n v="595517.90399999998"/>
    <n v="631381.04400000011"/>
    <n v="682985.55799999996"/>
    <n v="554534.03100000008"/>
    <n v="352232.08499999996"/>
    <n v="206970.83499999996"/>
    <n v="73898.580999999962"/>
    <x v="1"/>
    <n v="4694358.1110000005"/>
    <n v="0"/>
    <n v="0"/>
    <n v="0"/>
    <n v="0"/>
    <n v="0"/>
    <n v="1.4641598029222164E-5"/>
    <n v="8.1149212644083865E-5"/>
    <n v="4.0598232270634861E-4"/>
    <n v="1.2707104360863213E-3"/>
    <n v="4.7091567292746822E-3"/>
  </r>
  <r>
    <s v="Alabama, 2011"/>
    <n v="0"/>
    <n v="0"/>
    <n v="0"/>
    <n v="0"/>
    <n v="0"/>
    <n v="0"/>
    <n v="20"/>
    <n v="116"/>
    <n v="292"/>
    <n v="348"/>
    <x v="2"/>
    <n v="776"/>
    <n v="302645.11100000021"/>
    <n v="624919.08400000003"/>
    <n v="673867.16500000004"/>
    <n v="600455.63199999998"/>
    <n v="621939.20400000003"/>
    <n v="685075.27400000009"/>
    <n v="571409.12400000007"/>
    <n v="360470.78399999999"/>
    <n v="209145.81499999997"/>
    <n v="74465.832000000009"/>
    <x v="2"/>
    <n v="4724393.0250000013"/>
    <n v="0"/>
    <n v="0"/>
    <n v="0"/>
    <n v="0"/>
    <n v="0"/>
    <n v="0"/>
    <n v="3.5001191195539956E-5"/>
    <n v="3.2180139181543213E-4"/>
    <n v="1.3961551179018333E-3"/>
    <n v="4.6732842520311856E-3"/>
  </r>
  <r>
    <s v="Alabama, 2012"/>
    <n v="0"/>
    <n v="0"/>
    <n v="0"/>
    <n v="0"/>
    <n v="0"/>
    <n v="0"/>
    <n v="25"/>
    <n v="108"/>
    <n v="270"/>
    <n v="358"/>
    <x v="3"/>
    <n v="761"/>
    <n v="302847.39999999997"/>
    <n v="624077.66300000006"/>
    <n v="674199.30700000003"/>
    <n v="603676.54700000002"/>
    <n v="616048.41500000015"/>
    <n v="684826.674"/>
    <n v="587063.17000000004"/>
    <n v="372130.75899999996"/>
    <n v="208944.766"/>
    <n v="77051.362999999998"/>
    <x v="3"/>
    <n v="4750866.0640000002"/>
    <n v="0"/>
    <n v="0"/>
    <n v="0"/>
    <n v="0"/>
    <n v="0"/>
    <n v="0"/>
    <n v="4.258485505060724E-5"/>
    <n v="2.9022056733558004E-4"/>
    <n v="1.2922075300991268E-3"/>
    <n v="4.6462513583309358E-3"/>
  </r>
  <r>
    <s v="Alabama, 2013"/>
    <n v="0"/>
    <n v="0"/>
    <n v="0"/>
    <n v="0"/>
    <n v="0"/>
    <n v="10"/>
    <n v="84"/>
    <n v="103"/>
    <n v="283"/>
    <n v="381"/>
    <x v="4"/>
    <n v="861"/>
    <n v="289853.11"/>
    <n v="601973.04799999995"/>
    <n v="659493.49600000004"/>
    <n v="591216.56300000008"/>
    <n v="591237.245"/>
    <n v="655934.74300000013"/>
    <n v="580071.45099999988"/>
    <n v="373001.80599999992"/>
    <n v="206005.15"/>
    <n v="75933.343999999983"/>
    <x v="4"/>
    <n v="4624719.9560000002"/>
    <n v="0"/>
    <n v="0"/>
    <n v="0"/>
    <n v="0"/>
    <n v="0"/>
    <n v="1.5245419009616324E-5"/>
    <n v="1.4480974689443907E-4"/>
    <n v="2.7613807317597818E-4"/>
    <n v="1.3737520639653911E-3"/>
    <n v="5.0175585576739522E-3"/>
  </r>
  <r>
    <s v="Alabama, 2014"/>
    <n v="0"/>
    <n v="0"/>
    <n v="0"/>
    <n v="0"/>
    <n v="15"/>
    <n v="41"/>
    <n v="58"/>
    <n v="167"/>
    <n v="261"/>
    <n v="345"/>
    <x v="5"/>
    <n v="887"/>
    <n v="280763.57899999997"/>
    <n v="585212.74899999995"/>
    <n v="634099.12399999995"/>
    <n v="583109.21899999992"/>
    <n v="572361.62400000007"/>
    <n v="630741.9169999999"/>
    <n v="571194.49200000009"/>
    <n v="370208.027"/>
    <n v="201733.93700000001"/>
    <n v="74948.271000000022"/>
    <x v="5"/>
    <n v="4504372.9389999993"/>
    <n v="0"/>
    <n v="0"/>
    <n v="0"/>
    <n v="0"/>
    <n v="2.6207207770449681E-5"/>
    <n v="6.5002814772495944E-5"/>
    <n v="1.0154159539759707E-4"/>
    <n v="4.5109772835908823E-4"/>
    <n v="1.2937833062763257E-3"/>
    <n v="4.6031749017932631E-3"/>
  </r>
  <r>
    <s v="Alabama, 2015"/>
    <n v="0"/>
    <n v="0"/>
    <n v="0"/>
    <n v="0"/>
    <n v="0"/>
    <n v="0"/>
    <n v="102"/>
    <n v="186"/>
    <n v="308"/>
    <n v="381"/>
    <x v="6"/>
    <n v="977"/>
    <n v="265699.027"/>
    <n v="557356.06099999999"/>
    <n v="599496.28800000006"/>
    <n v="561663.69799999997"/>
    <n v="543579.46"/>
    <n v="591932.71100000001"/>
    <n v="551069.68999999994"/>
    <n v="362575.28799999994"/>
    <n v="192254.02299999996"/>
    <n v="71610.872000000003"/>
    <x v="6"/>
    <n v="4297237.1180000007"/>
    <n v="0"/>
    <n v="0"/>
    <n v="0"/>
    <n v="0"/>
    <n v="0"/>
    <n v="0"/>
    <n v="1.8509455673383163E-4"/>
    <n v="5.1299690341830473E-4"/>
    <n v="1.6020470999454719E-3"/>
    <n v="5.3204211785048503E-3"/>
  </r>
  <r>
    <s v="Alabama, 2016"/>
    <n v="0"/>
    <n v="0"/>
    <n v="0"/>
    <n v="0"/>
    <n v="0"/>
    <n v="12"/>
    <n v="106"/>
    <n v="191"/>
    <n v="277"/>
    <n v="289"/>
    <x v="7"/>
    <n v="875"/>
    <n v="271564.47399999999"/>
    <n v="573730.95299999975"/>
    <n v="618802.11499999999"/>
    <n v="583441.38299999991"/>
    <n v="563645.60100000014"/>
    <n v="607594.19599999976"/>
    <n v="580802.51199999987"/>
    <n v="398072.52100000007"/>
    <n v="206147.93799999997"/>
    <n v="75051.324000000008"/>
    <x v="7"/>
    <n v="4478853.0169999991"/>
    <n v="0"/>
    <n v="0"/>
    <n v="0"/>
    <n v="0"/>
    <n v="0"/>
    <n v="1.9750024076925192E-5"/>
    <n v="1.8250609770089978E-4"/>
    <n v="4.798120692184125E-4"/>
    <n v="1.3436952253192077E-3"/>
    <n v="3.8506982235250102E-3"/>
  </r>
  <r>
    <s v="Alabama, 2017"/>
    <n v="0"/>
    <n v="0"/>
    <n v="0"/>
    <n v="0"/>
    <n v="0"/>
    <n v="10"/>
    <n v="94"/>
    <n v="227"/>
    <n v="338"/>
    <n v="375"/>
    <x v="8"/>
    <n v="1044"/>
    <n v="275613"/>
    <n v="581971"/>
    <n v="628137"/>
    <n v="594895"/>
    <n v="567882"/>
    <n v="611880"/>
    <n v="600076"/>
    <n v="420980"/>
    <n v="216123"/>
    <n v="78300"/>
    <x v="8"/>
    <n v="4575857"/>
    <n v="0"/>
    <n v="0"/>
    <n v="0"/>
    <n v="0"/>
    <n v="0"/>
    <n v="1.6343073805321303E-5"/>
    <n v="1.5664682473553351E-4"/>
    <n v="5.3921801510760608E-4"/>
    <n v="1.5639242468409192E-3"/>
    <n v="4.7892720306513406E-3"/>
  </r>
  <r>
    <s v="Alaska, 2009"/>
    <n v="0"/>
    <n v="0"/>
    <n v="0"/>
    <n v="0"/>
    <n v="0"/>
    <n v="0"/>
    <n v="0"/>
    <n v="0"/>
    <n v="0"/>
    <n v="0"/>
    <x v="9"/>
    <n v="0"/>
    <n v="52103.368999999999"/>
    <n v="98091.997000000003"/>
    <n v="113846.81400000001"/>
    <n v="97175.085999999996"/>
    <n v="96188.665000000008"/>
    <n v="107008.777"/>
    <n v="71294.965000000011"/>
    <n v="29675.831000000006"/>
    <n v="13770.125"/>
    <n v="4362.7529999999997"/>
    <x v="9"/>
    <n v="683518.3820000001"/>
    <n v="0"/>
    <n v="0"/>
    <n v="0"/>
    <n v="0"/>
    <n v="0"/>
    <n v="0"/>
    <n v="0"/>
    <n v="0"/>
    <n v="0"/>
    <n v="0"/>
  </r>
  <r>
    <s v="Alaska, 2010"/>
    <n v="0"/>
    <n v="0"/>
    <n v="0"/>
    <n v="0"/>
    <n v="0"/>
    <n v="0"/>
    <n v="0"/>
    <n v="0"/>
    <n v="0"/>
    <n v="0"/>
    <x v="9"/>
    <n v="0"/>
    <n v="50438.073999999993"/>
    <n v="98531.957999999984"/>
    <n v="107026.671"/>
    <n v="91869.333999999988"/>
    <n v="93770.667000000001"/>
    <n v="107327.258"/>
    <n v="76383.357999999993"/>
    <n v="31164.146000000001"/>
    <n v="13707.310000000001"/>
    <n v="3951.8270000000011"/>
    <x v="10"/>
    <n v="674170.603"/>
    <n v="0"/>
    <n v="0"/>
    <n v="0"/>
    <n v="0"/>
    <n v="0"/>
    <n v="0"/>
    <n v="0"/>
    <n v="0"/>
    <n v="0"/>
    <n v="0"/>
  </r>
  <r>
    <s v="Alaska, 2011"/>
    <n v="0"/>
    <n v="0"/>
    <n v="0"/>
    <n v="0"/>
    <n v="0"/>
    <n v="0"/>
    <n v="0"/>
    <n v="0"/>
    <n v="0"/>
    <n v="0"/>
    <x v="9"/>
    <n v="0"/>
    <n v="49320.758000000002"/>
    <n v="95649.268000000011"/>
    <n v="102347.12300000001"/>
    <n v="93628.766999999993"/>
    <n v="90209.518999999986"/>
    <n v="105024.54300000001"/>
    <n v="78744.331000000006"/>
    <n v="32341.642"/>
    <n v="14472.802999999998"/>
    <n v="4042.532999999999"/>
    <x v="11"/>
    <n v="665781.28700000001"/>
    <n v="0"/>
    <n v="0"/>
    <n v="0"/>
    <n v="0"/>
    <n v="0"/>
    <n v="0"/>
    <n v="0"/>
    <n v="0"/>
    <n v="0"/>
    <n v="0"/>
  </r>
  <r>
    <s v="Alaska, 2012"/>
    <n v="0"/>
    <n v="0"/>
    <n v="0"/>
    <n v="0"/>
    <n v="0"/>
    <n v="0"/>
    <n v="0"/>
    <n v="0"/>
    <n v="0"/>
    <n v="0"/>
    <x v="9"/>
    <n v="0"/>
    <n v="49808.383000000002"/>
    <n v="94571.587999999989"/>
    <n v="102031.217"/>
    <n v="96648.288"/>
    <n v="87949.646000000008"/>
    <n v="102032.47699999998"/>
    <n v="80486.59"/>
    <n v="32969.027999999998"/>
    <n v="14134.945"/>
    <n v="4272.4880000000003"/>
    <x v="12"/>
    <n v="664904.65"/>
    <n v="0"/>
    <n v="0"/>
    <n v="0"/>
    <n v="0"/>
    <n v="0"/>
    <n v="0"/>
    <n v="0"/>
    <n v="0"/>
    <n v="0"/>
    <n v="0"/>
  </r>
  <r>
    <s v="Alaska, 2013"/>
    <n v="0"/>
    <n v="0"/>
    <n v="0"/>
    <n v="0"/>
    <n v="0"/>
    <n v="0"/>
    <n v="0"/>
    <n v="0"/>
    <n v="0"/>
    <n v="0"/>
    <x v="9"/>
    <n v="0"/>
    <n v="51998.602000000014"/>
    <n v="97821.771999999997"/>
    <n v="104498.94799999997"/>
    <n v="103022.383"/>
    <n v="88056.805999999997"/>
    <n v="101852.89100000002"/>
    <n v="85664.257000000012"/>
    <n v="36823.951000000001"/>
    <n v="15065.770999999997"/>
    <n v="4984.97"/>
    <x v="13"/>
    <n v="689790.35099999991"/>
    <n v="0"/>
    <n v="0"/>
    <n v="0"/>
    <n v="0"/>
    <n v="0"/>
    <n v="0"/>
    <n v="0"/>
    <n v="0"/>
    <n v="0"/>
    <n v="0"/>
  </r>
  <r>
    <s v="Alaska, 2014"/>
    <n v="0"/>
    <n v="0"/>
    <n v="0"/>
    <n v="0"/>
    <n v="0"/>
    <n v="0"/>
    <n v="0"/>
    <n v="0"/>
    <n v="0"/>
    <n v="0"/>
    <x v="9"/>
    <n v="0"/>
    <n v="46005.01400000001"/>
    <n v="86970.855999999985"/>
    <n v="95779.471999999994"/>
    <n v="97905.336999999985"/>
    <n v="80436.801000000007"/>
    <n v="89398.393000000011"/>
    <n v="76881.040999999997"/>
    <n v="35244.050000000003"/>
    <n v="14214.120000000003"/>
    <n v="4919.4150000000009"/>
    <x v="14"/>
    <n v="627754.49900000007"/>
    <n v="0"/>
    <n v="0"/>
    <n v="0"/>
    <n v="0"/>
    <n v="0"/>
    <n v="0"/>
    <n v="0"/>
    <n v="0"/>
    <n v="0"/>
    <n v="0"/>
  </r>
  <r>
    <s v="Alaska, 2015"/>
    <n v="0"/>
    <n v="0"/>
    <n v="0"/>
    <n v="0"/>
    <n v="0"/>
    <n v="0"/>
    <n v="0"/>
    <n v="0"/>
    <n v="0"/>
    <n v="0"/>
    <x v="9"/>
    <n v="0"/>
    <n v="50094.328999999991"/>
    <n v="93613.091000000015"/>
    <n v="102997.93599999999"/>
    <n v="105742.04300000001"/>
    <n v="84866.135999999999"/>
    <n v="93386.785999999993"/>
    <n v="85900.011999999988"/>
    <n v="41746.287999999993"/>
    <n v="16399.746000000003"/>
    <n v="5561.7810000000027"/>
    <x v="15"/>
    <n v="680308.14799999993"/>
    <n v="0"/>
    <n v="0"/>
    <n v="0"/>
    <n v="0"/>
    <n v="0"/>
    <n v="0"/>
    <n v="0"/>
    <n v="0"/>
    <n v="0"/>
    <n v="0"/>
  </r>
  <r>
    <s v="Alaska, 2016"/>
    <n v="0"/>
    <n v="0"/>
    <n v="0"/>
    <n v="0"/>
    <n v="0"/>
    <n v="0"/>
    <n v="0"/>
    <n v="0"/>
    <n v="0"/>
    <n v="0"/>
    <x v="9"/>
    <n v="0"/>
    <n v="50552.801999999981"/>
    <n v="96056.911999999982"/>
    <n v="101966.20499999999"/>
    <n v="108448.158"/>
    <n v="87242.518000000011"/>
    <n v="94010.321999999986"/>
    <n v="90611.085000000006"/>
    <n v="46493.370999999992"/>
    <n v="17362.635999999999"/>
    <n v="6584.226999999998"/>
    <x v="16"/>
    <n v="699328.2359999998"/>
    <n v="0"/>
    <n v="0"/>
    <n v="0"/>
    <n v="0"/>
    <n v="0"/>
    <n v="0"/>
    <n v="0"/>
    <n v="0"/>
    <n v="0"/>
    <n v="0"/>
  </r>
  <r>
    <s v="Alaska, 2017"/>
    <n v="0"/>
    <n v="0"/>
    <n v="0"/>
    <n v="0"/>
    <n v="0"/>
    <n v="0"/>
    <n v="0"/>
    <n v="0"/>
    <n v="0"/>
    <n v="0"/>
    <x v="9"/>
    <n v="0"/>
    <n v="51140"/>
    <n v="95737"/>
    <n v="101178"/>
    <n v="111036"/>
    <n v="87229"/>
    <n v="89984"/>
    <n v="88798"/>
    <n v="48531"/>
    <n v="17748"/>
    <n v="6030"/>
    <x v="17"/>
    <n v="697411"/>
    <n v="0"/>
    <n v="0"/>
    <n v="0"/>
    <n v="0"/>
    <n v="0"/>
    <n v="0"/>
    <n v="0"/>
    <n v="0"/>
    <n v="0"/>
    <n v="0"/>
  </r>
  <r>
    <s v="Arizona, 2009"/>
    <n v="0"/>
    <n v="0"/>
    <n v="0"/>
    <n v="0"/>
    <n v="10"/>
    <n v="32"/>
    <n v="27"/>
    <n v="151"/>
    <n v="278"/>
    <n v="350"/>
    <x v="10"/>
    <n v="848"/>
    <n v="500512.114"/>
    <n v="900235.31799999997"/>
    <n v="858304.76300000004"/>
    <n v="919459.38699999987"/>
    <n v="858826.80199999991"/>
    <n v="819785.54600000009"/>
    <n v="651778.59499999997"/>
    <n v="422658.02"/>
    <n v="294833.44300000003"/>
    <n v="96568.51999999999"/>
    <x v="18"/>
    <n v="6322962.5079999994"/>
    <n v="0"/>
    <n v="0"/>
    <n v="0"/>
    <n v="0"/>
    <n v="1.1643791247213546E-5"/>
    <n v="3.9034598933999739E-5"/>
    <n v="4.1425110009941339E-5"/>
    <n v="3.5726282917806693E-4"/>
    <n v="9.4290524565763037E-4"/>
    <n v="3.6243695150345065E-3"/>
  </r>
  <r>
    <s v="Arizona, 2010"/>
    <n v="0"/>
    <n v="0"/>
    <n v="0"/>
    <n v="0"/>
    <n v="0"/>
    <n v="0"/>
    <n v="26"/>
    <n v="57"/>
    <n v="208"/>
    <n v="295"/>
    <x v="11"/>
    <n v="586"/>
    <n v="462606.62300000002"/>
    <n v="879679.09800000011"/>
    <n v="884609.94000000018"/>
    <n v="851999.0120000001"/>
    <n v="828954.49"/>
    <n v="817134.22900000005"/>
    <n v="682565.80700000003"/>
    <n v="459853.08299999998"/>
    <n v="277143.64399999997"/>
    <n v="94396.292999999991"/>
    <x v="19"/>
    <n v="6238942.2190000005"/>
    <n v="0"/>
    <n v="0"/>
    <n v="0"/>
    <n v="0"/>
    <n v="0"/>
    <n v="0"/>
    <n v="3.8091565286978988E-5"/>
    <n v="1.23952632062706E-4"/>
    <n v="7.5051333307863993E-4"/>
    <n v="3.1251227206559903E-3"/>
  </r>
  <r>
    <s v="Arizona, 2011"/>
    <n v="0"/>
    <n v="0"/>
    <n v="0"/>
    <n v="0"/>
    <n v="0"/>
    <n v="10"/>
    <n v="0"/>
    <n v="65"/>
    <n v="188"/>
    <n v="269"/>
    <x v="12"/>
    <n v="532"/>
    <n v="454131.86400000012"/>
    <n v="873412.43400000012"/>
    <n v="887156.55900000012"/>
    <n v="851683.30799999996"/>
    <n v="819503.74500000011"/>
    <n v="818149.83299999998"/>
    <n v="696964.84"/>
    <n v="476232.03200000001"/>
    <n v="280020.772"/>
    <n v="96203.976999999999"/>
    <x v="20"/>
    <n v="6253459.3639999991"/>
    <n v="0"/>
    <n v="0"/>
    <n v="0"/>
    <n v="0"/>
    <n v="0"/>
    <n v="1.2222700044235051E-5"/>
    <n v="0"/>
    <n v="1.364880890666338E-4"/>
    <n v="6.7137876471535477E-4"/>
    <n v="2.7961422010651391E-3"/>
  </r>
  <r>
    <s v="Arizona, 2012"/>
    <n v="0"/>
    <n v="0"/>
    <n v="0"/>
    <n v="0"/>
    <n v="0"/>
    <n v="0"/>
    <n v="11"/>
    <n v="35"/>
    <n v="199"/>
    <n v="273"/>
    <x v="13"/>
    <n v="518"/>
    <n v="455863.22200000007"/>
    <n v="900246.20200000005"/>
    <n v="906892.9389999999"/>
    <n v="863096.41799999983"/>
    <n v="824146.85199999996"/>
    <n v="833025.96100000013"/>
    <n v="726808.64299999992"/>
    <n v="502499.22300000011"/>
    <n v="284880.84899999999"/>
    <n v="104545.908"/>
    <x v="21"/>
    <n v="6402006.2170000002"/>
    <n v="0"/>
    <n v="0"/>
    <n v="0"/>
    <n v="0"/>
    <n v="0"/>
    <n v="0"/>
    <n v="1.5134657665318932E-5"/>
    <n v="6.9651848994003302E-5"/>
    <n v="6.985376542457581E-4"/>
    <n v="2.6112930216264422E-3"/>
  </r>
  <r>
    <s v="Arizona, 2013"/>
    <n v="0"/>
    <n v="0"/>
    <n v="0"/>
    <n v="0"/>
    <n v="0"/>
    <n v="0"/>
    <n v="10"/>
    <n v="48"/>
    <n v="187"/>
    <n v="348"/>
    <x v="14"/>
    <n v="593"/>
    <n v="447025.81299999997"/>
    <n v="903409.99699999997"/>
    <n v="915730.4439999999"/>
    <n v="864909.08499999996"/>
    <n v="828891.43900000001"/>
    <n v="837667.321"/>
    <n v="746335.27199999988"/>
    <n v="527865.26300000004"/>
    <n v="291075.45399999997"/>
    <n v="106610.3"/>
    <x v="22"/>
    <n v="6469520.3879999993"/>
    <n v="0"/>
    <n v="0"/>
    <n v="0"/>
    <n v="0"/>
    <n v="0"/>
    <n v="0"/>
    <n v="1.3398803962731647E-5"/>
    <n v="9.0932295349769953E-5"/>
    <n v="6.4244510291135723E-4"/>
    <n v="3.264224938866132E-3"/>
  </r>
  <r>
    <s v="Arizona, 2014"/>
    <n v="0"/>
    <n v="0"/>
    <n v="0"/>
    <n v="0"/>
    <n v="10"/>
    <n v="15"/>
    <n v="33"/>
    <n v="109"/>
    <n v="174"/>
    <n v="270"/>
    <x v="15"/>
    <n v="611"/>
    <n v="438431.64299999992"/>
    <n v="904270.46600000001"/>
    <n v="919818.57899999991"/>
    <n v="871065.06200000003"/>
    <n v="823562.723"/>
    <n v="836970.60700000008"/>
    <n v="760042.52499999991"/>
    <n v="554320.38899999997"/>
    <n v="298935.28200000001"/>
    <n v="112907.53000000001"/>
    <x v="23"/>
    <n v="6520324.8060000008"/>
    <n v="0"/>
    <n v="0"/>
    <n v="0"/>
    <n v="0"/>
    <n v="1.2142365991958575E-5"/>
    <n v="1.7921776313944081E-5"/>
    <n v="4.3418623188222269E-5"/>
    <n v="1.9663718341054925E-4"/>
    <n v="5.8206578639988032E-4"/>
    <n v="2.3913374068142306E-3"/>
  </r>
  <r>
    <s v="Arizona, 2015"/>
    <n v="0"/>
    <n v="0"/>
    <n v="0"/>
    <n v="0"/>
    <n v="0"/>
    <n v="0"/>
    <n v="12"/>
    <n v="72"/>
    <n v="203"/>
    <n v="321"/>
    <x v="16"/>
    <n v="608"/>
    <n v="424856.47899999999"/>
    <n v="892843.10599999991"/>
    <n v="916341.00699999998"/>
    <n v="873997.61800000002"/>
    <n v="823284.95900000015"/>
    <n v="824481.64100000006"/>
    <n v="767758.80300000007"/>
    <n v="581227.27799999993"/>
    <n v="309296.212"/>
    <n v="119063.27099999999"/>
    <x v="24"/>
    <n v="6533150.3740000008"/>
    <n v="0"/>
    <n v="0"/>
    <n v="0"/>
    <n v="0"/>
    <n v="0"/>
    <n v="0"/>
    <n v="1.5629908707149006E-5"/>
    <n v="1.2387581024715774E-4"/>
    <n v="6.5632876228047699E-4"/>
    <n v="2.6960455336390013E-3"/>
  </r>
  <r>
    <s v="Arizona, 2016"/>
    <n v="0"/>
    <n v="0"/>
    <n v="0"/>
    <n v="0"/>
    <n v="0"/>
    <n v="23"/>
    <n v="70"/>
    <n v="137"/>
    <n v="213"/>
    <n v="299"/>
    <x v="17"/>
    <n v="742"/>
    <n v="427120.03400000004"/>
    <n v="890321.97599999979"/>
    <n v="920124.60400000005"/>
    <n v="879311.56"/>
    <n v="813442.70500000007"/>
    <n v="817605.8600000001"/>
    <n v="756395.48199999996"/>
    <n v="584304.53399999999"/>
    <n v="306398.891"/>
    <n v="115515.61300000001"/>
    <x v="25"/>
    <n v="6510541.2589999996"/>
    <n v="0"/>
    <n v="0"/>
    <n v="0"/>
    <n v="0"/>
    <n v="0"/>
    <n v="2.8130913836649845E-5"/>
    <n v="9.254418047938579E-5"/>
    <n v="2.3446677550511701E-4"/>
    <n v="6.9517222893603753E-4"/>
    <n v="2.5883946960485764E-3"/>
  </r>
  <r>
    <s v="Arizona, 2017"/>
    <n v="0"/>
    <n v="0"/>
    <n v="0"/>
    <n v="0"/>
    <n v="0"/>
    <n v="0"/>
    <n v="30"/>
    <n v="124"/>
    <n v="203"/>
    <n v="339"/>
    <x v="18"/>
    <n v="696"/>
    <n v="430289"/>
    <n v="903976"/>
    <n v="936681"/>
    <n v="909225"/>
    <n v="834243"/>
    <n v="833583"/>
    <n v="801636"/>
    <n v="637694"/>
    <n v="331749"/>
    <n v="123325"/>
    <x v="26"/>
    <n v="6742401"/>
    <n v="0"/>
    <n v="0"/>
    <n v="0"/>
    <n v="0"/>
    <n v="0"/>
    <n v="0"/>
    <n v="3.7423469005882969E-5"/>
    <n v="1.9445062992595193E-4"/>
    <n v="6.1190840062818577E-4"/>
    <n v="2.7488343807013987E-3"/>
  </r>
  <r>
    <s v="Arkansas, 2009"/>
    <n v="0"/>
    <n v="0"/>
    <n v="0"/>
    <n v="0"/>
    <n v="0"/>
    <n v="0"/>
    <n v="10"/>
    <n v="12"/>
    <n v="198"/>
    <n v="288"/>
    <x v="19"/>
    <n v="508"/>
    <n v="162407.58300000004"/>
    <n v="314605.34999999998"/>
    <n v="317993.29100000008"/>
    <n v="303201.41499999992"/>
    <n v="307268.26099999994"/>
    <n v="323092.09999999998"/>
    <n v="264272.36999999994"/>
    <n v="172855.90299999999"/>
    <n v="111866.72500000001"/>
    <n v="42407.537999999993"/>
    <x v="27"/>
    <n v="2319970.5360000003"/>
    <n v="0"/>
    <n v="0"/>
    <n v="0"/>
    <n v="0"/>
    <n v="0"/>
    <n v="0"/>
    <n v="3.7839748438325213E-5"/>
    <n v="6.9421985548274851E-5"/>
    <n v="1.7699633201919516E-3"/>
    <n v="6.7912454620685609E-3"/>
  </r>
  <r>
    <s v="Arkansas, 2010"/>
    <n v="0"/>
    <n v="0"/>
    <n v="0"/>
    <n v="0"/>
    <n v="0"/>
    <n v="0"/>
    <n v="0"/>
    <n v="26"/>
    <n v="173"/>
    <n v="263"/>
    <x v="20"/>
    <n v="462"/>
    <n v="158530.93200000006"/>
    <n v="316634.44699999993"/>
    <n v="319130.29099999997"/>
    <n v="297135.929"/>
    <n v="304462.723"/>
    <n v="325043.54500000004"/>
    <n v="272994.91599999997"/>
    <n v="181176.40399999998"/>
    <n v="108151.33799999999"/>
    <n v="40081.149999999994"/>
    <x v="28"/>
    <n v="2323341.6749999998"/>
    <n v="0"/>
    <n v="0"/>
    <n v="0"/>
    <n v="0"/>
    <n v="0"/>
    <n v="0"/>
    <n v="0"/>
    <n v="1.4350654624980857E-4"/>
    <n v="1.5996103534105146E-3"/>
    <n v="6.5616879755196651E-3"/>
  </r>
  <r>
    <s v="Arkansas, 2011"/>
    <n v="0"/>
    <n v="0"/>
    <n v="0"/>
    <n v="0"/>
    <n v="0"/>
    <n v="0"/>
    <n v="11"/>
    <n v="33"/>
    <n v="187"/>
    <n v="343"/>
    <x v="21"/>
    <n v="574"/>
    <n v="160595.65600000002"/>
    <n v="319457.63399999996"/>
    <n v="320839.55099999998"/>
    <n v="301635.94199999998"/>
    <n v="303358.14099999995"/>
    <n v="327189.47100000002"/>
    <n v="280123.228"/>
    <n v="185568.701"/>
    <n v="108648.64300000001"/>
    <n v="41018.420000000006"/>
    <x v="29"/>
    <n v="2348435.3870000001"/>
    <n v="0"/>
    <n v="0"/>
    <n v="0"/>
    <n v="0"/>
    <n v="0"/>
    <n v="0"/>
    <n v="3.9268432248681642E-5"/>
    <n v="1.7783171311847466E-4"/>
    <n v="1.7211443680893463E-3"/>
    <n v="8.3620968335689182E-3"/>
  </r>
  <r>
    <s v="Arkansas, 2012"/>
    <n v="0"/>
    <n v="0"/>
    <n v="0"/>
    <n v="0"/>
    <n v="0"/>
    <n v="0"/>
    <n v="10"/>
    <n v="35"/>
    <n v="148"/>
    <n v="353"/>
    <x v="22"/>
    <n v="546"/>
    <n v="156271.17899999997"/>
    <n v="313246.96699999995"/>
    <n v="310772.647"/>
    <n v="296561.69299999997"/>
    <n v="293501.59900000005"/>
    <n v="320271.92000000004"/>
    <n v="280505.21100000001"/>
    <n v="187165.72899999999"/>
    <n v="107572.1"/>
    <n v="39672.520000000011"/>
    <x v="30"/>
    <n v="2305541.5649999999"/>
    <n v="0"/>
    <n v="0"/>
    <n v="0"/>
    <n v="0"/>
    <n v="0"/>
    <n v="0"/>
    <n v="3.5649961597326617E-5"/>
    <n v="1.8700004635998293E-4"/>
    <n v="1.3758214258158016E-3"/>
    <n v="8.8978466706929604E-3"/>
  </r>
  <r>
    <s v="Arkansas, 2013"/>
    <n v="0"/>
    <n v="0"/>
    <n v="0"/>
    <n v="0"/>
    <n v="0"/>
    <n v="0"/>
    <n v="0"/>
    <n v="105"/>
    <n v="179"/>
    <n v="335"/>
    <x v="23"/>
    <n v="619"/>
    <n v="155614.60499999998"/>
    <n v="315678.81600000011"/>
    <n v="314097.86599999998"/>
    <n v="301758.24900000007"/>
    <n v="291565.24899999995"/>
    <n v="316422.3839999999"/>
    <n v="281392.06400000001"/>
    <n v="190188.87700000001"/>
    <n v="106929.245"/>
    <n v="39984.314999999995"/>
    <x v="31"/>
    <n v="2313631.67"/>
    <n v="0"/>
    <n v="0"/>
    <n v="0"/>
    <n v="0"/>
    <n v="0"/>
    <n v="0"/>
    <n v="0"/>
    <n v="5.5208275928775796E-4"/>
    <n v="1.6740041510626958E-3"/>
    <n v="8.3782853351370423E-3"/>
  </r>
  <r>
    <s v="Arkansas, 2014"/>
    <n v="0"/>
    <n v="0"/>
    <n v="0"/>
    <n v="0"/>
    <n v="0"/>
    <n v="10"/>
    <n v="33"/>
    <n v="55"/>
    <n v="170"/>
    <n v="260"/>
    <x v="24"/>
    <n v="528"/>
    <n v="149641.56500000006"/>
    <n v="307211.90500000003"/>
    <n v="304921.93900000001"/>
    <n v="294894.44999999995"/>
    <n v="282936.13"/>
    <n v="302972.52099999995"/>
    <n v="275443.33600000001"/>
    <n v="189129.92000000004"/>
    <n v="103289.89900000002"/>
    <n v="38610.645000000004"/>
    <x v="32"/>
    <n v="2249052.31"/>
    <n v="0"/>
    <n v="0"/>
    <n v="0"/>
    <n v="0"/>
    <n v="0"/>
    <n v="3.3006293663180106E-5"/>
    <n v="1.1980685566486168E-4"/>
    <n v="2.9080538922662255E-4"/>
    <n v="1.6458530954706419E-3"/>
    <n v="6.7338942408240003E-3"/>
  </r>
  <r>
    <s v="Arkansas, 2015"/>
    <n v="0"/>
    <n v="0"/>
    <n v="0"/>
    <n v="0"/>
    <n v="0"/>
    <n v="0"/>
    <n v="0"/>
    <n v="75"/>
    <n v="178"/>
    <n v="268"/>
    <x v="25"/>
    <n v="521"/>
    <n v="137926.497"/>
    <n v="287744.92200000002"/>
    <n v="293469.49300000002"/>
    <n v="272990.37800000003"/>
    <n v="261620.45"/>
    <n v="273879.44700000004"/>
    <n v="253105.43400000001"/>
    <n v="183406.97500000003"/>
    <n v="98749.044999999984"/>
    <n v="36253.62999999999"/>
    <x v="33"/>
    <n v="2099146.2709999997"/>
    <n v="0"/>
    <n v="0"/>
    <n v="0"/>
    <n v="0"/>
    <n v="0"/>
    <n v="0"/>
    <n v="0"/>
    <n v="4.0892665069035673E-4"/>
    <n v="1.8025490778163984E-3"/>
    <n v="7.3923631923203297E-3"/>
  </r>
  <r>
    <s v="Arkansas, 2016"/>
    <n v="0"/>
    <n v="0"/>
    <n v="0"/>
    <n v="0"/>
    <n v="0"/>
    <n v="0"/>
    <n v="0"/>
    <n v="88"/>
    <n v="164"/>
    <n v="239"/>
    <x v="26"/>
    <n v="491"/>
    <n v="159006.57099999997"/>
    <n v="327563.27299999993"/>
    <n v="343818.03900000011"/>
    <n v="323721.66500000004"/>
    <n v="301408.565"/>
    <n v="309159.549"/>
    <n v="290363.973"/>
    <n v="206798.389"/>
    <n v="108139.08199999998"/>
    <n v="42228.086000000003"/>
    <x v="34"/>
    <n v="2412207.1920000003"/>
    <n v="0"/>
    <n v="0"/>
    <n v="0"/>
    <n v="0"/>
    <n v="0"/>
    <n v="0"/>
    <n v="0"/>
    <n v="4.2553522987067371E-4"/>
    <n v="1.5165654910959947E-3"/>
    <n v="5.6597402970146454E-3"/>
  </r>
  <r>
    <s v="Arkansas, 2017"/>
    <n v="0"/>
    <n v="0"/>
    <n v="0"/>
    <n v="0"/>
    <n v="0"/>
    <n v="0"/>
    <n v="11"/>
    <n v="89"/>
    <n v="220"/>
    <n v="240"/>
    <x v="27"/>
    <n v="560"/>
    <n v="129714"/>
    <n v="267993"/>
    <n v="275743"/>
    <n v="263806"/>
    <n v="249003"/>
    <n v="260895"/>
    <n v="258941"/>
    <n v="191470"/>
    <n v="98557"/>
    <n v="37954"/>
    <x v="35"/>
    <n v="2034076"/>
    <n v="0"/>
    <n v="0"/>
    <n v="0"/>
    <n v="0"/>
    <n v="0"/>
    <n v="0"/>
    <n v="4.2480719546151442E-5"/>
    <n v="4.6482477672742464E-4"/>
    <n v="2.2322108018709985E-3"/>
    <n v="6.3234441692575222E-3"/>
  </r>
  <r>
    <s v="California, 2009"/>
    <n v="0"/>
    <n v="10"/>
    <n v="11"/>
    <n v="93"/>
    <n v="168"/>
    <n v="346"/>
    <n v="436"/>
    <n v="708"/>
    <n v="1633"/>
    <n v="2856"/>
    <x v="28"/>
    <n v="6261"/>
    <n v="2684474.4450000008"/>
    <n v="5081290.0020000003"/>
    <n v="5218536.9010000005"/>
    <n v="5255361.2050000019"/>
    <n v="5305126.0220000017"/>
    <n v="5007910.409"/>
    <n v="3515760.4260000009"/>
    <n v="2030773.321"/>
    <n v="1359899.2389999996"/>
    <n v="537359.58500000008"/>
    <x v="36"/>
    <n v="35996491.555000007"/>
    <n v="0"/>
    <n v="1.9680041871383036E-6"/>
    <n v="2.1078705025334073E-6"/>
    <n v="1.7696214660092041E-5"/>
    <n v="3.1667485240372284E-5"/>
    <n v="6.9090692872257416E-5"/>
    <n v="1.2401300065148407E-4"/>
    <n v="3.4863566143924146E-4"/>
    <n v="1.2008242619510727E-3"/>
    <n v="5.3148768156801368E-3"/>
  </r>
  <r>
    <s v="California, 2010"/>
    <n v="0"/>
    <n v="0"/>
    <n v="0"/>
    <n v="0"/>
    <n v="27"/>
    <n v="125"/>
    <n v="351"/>
    <n v="695"/>
    <n v="1579"/>
    <n v="2955"/>
    <x v="29"/>
    <n v="5732"/>
    <n v="2516413.7619999992"/>
    <n v="5028327.023"/>
    <n v="5421172.3229999989"/>
    <n v="5173408.0839999989"/>
    <n v="5201592.8469999991"/>
    <n v="5048361.0069999984"/>
    <n v="3680782.9389999993"/>
    <n v="2089141.2970000003"/>
    <n v="1336799.7530000003"/>
    <n v="549150.08899999969"/>
    <x v="37"/>
    <n v="36045149.123999998"/>
    <n v="0"/>
    <n v="0"/>
    <n v="0"/>
    <n v="0"/>
    <n v="5.1907176886349646E-6"/>
    <n v="2.4760511347480194E-5"/>
    <n v="9.5360146419109471E-5"/>
    <n v="3.3267256791008707E-4"/>
    <n v="1.1811791530155972E-3"/>
    <n v="5.3810425586583157E-3"/>
  </r>
  <r>
    <s v="California, 2011"/>
    <n v="0"/>
    <n v="0"/>
    <n v="0"/>
    <n v="13"/>
    <n v="40"/>
    <n v="211"/>
    <n v="444"/>
    <n v="671"/>
    <n v="1617"/>
    <n v="3050"/>
    <x v="30"/>
    <n v="6046"/>
    <n v="2534839.1179999998"/>
    <n v="5049558.6830000011"/>
    <n v="5508972.2949999999"/>
    <n v="5253638.9120000005"/>
    <n v="5205848.9929999989"/>
    <n v="5161883.4989999998"/>
    <n v="3876956.6199999992"/>
    <n v="2204655.4210000001"/>
    <n v="1371604.486"/>
    <n v="577860.63600000006"/>
    <x v="38"/>
    <n v="36745818.662999995"/>
    <n v="0"/>
    <n v="0"/>
    <n v="0"/>
    <n v="2.4744753527514602E-6"/>
    <n v="7.6836650570897597E-6"/>
    <n v="4.0876552142425639E-5"/>
    <n v="1.1452281867420021E-4"/>
    <n v="3.0435595223114004E-4"/>
    <n v="1.1789112798221047E-3"/>
    <n v="5.2780892311896461E-3"/>
  </r>
  <r>
    <s v="California, 2012"/>
    <n v="0"/>
    <n v="0"/>
    <n v="0"/>
    <n v="0"/>
    <n v="0"/>
    <n v="151"/>
    <n v="412"/>
    <n v="738"/>
    <n v="1443"/>
    <n v="2938"/>
    <x v="31"/>
    <n v="5682"/>
    <n v="2514216.9980000006"/>
    <n v="5030317.5499999989"/>
    <n v="5519693.2070000004"/>
    <n v="5288899.9510000013"/>
    <n v="5143779.0539999995"/>
    <n v="5150579.8540000003"/>
    <n v="3978861.9269999997"/>
    <n v="2268239.1129999999"/>
    <n v="1372122.6260000002"/>
    <n v="604877.39399999985"/>
    <x v="39"/>
    <n v="36871587.674000002"/>
    <n v="0"/>
    <n v="0"/>
    <n v="0"/>
    <n v="0"/>
    <n v="0"/>
    <n v="2.9317087450402626E-5"/>
    <n v="1.0354719705256061E-4"/>
    <n v="3.2536252274739788E-4"/>
    <n v="1.0516552767638712E-3"/>
    <n v="4.8571826772550878E-3"/>
  </r>
  <r>
    <s v="California, 2013"/>
    <n v="0"/>
    <n v="0"/>
    <n v="0"/>
    <n v="11"/>
    <n v="22"/>
    <n v="159"/>
    <n v="501"/>
    <n v="828"/>
    <n v="1602"/>
    <n v="3264"/>
    <x v="32"/>
    <n v="6387"/>
    <n v="2500747.2820000001"/>
    <n v="5032857.7640000004"/>
    <n v="5534128.4649999999"/>
    <n v="5371945.6860000007"/>
    <n v="5120535.7150000008"/>
    <n v="5173706.3400000017"/>
    <n v="4116767.7500000014"/>
    <n v="2389593.7160000005"/>
    <n v="1376211.2549999999"/>
    <n v="619401.44099999988"/>
    <x v="40"/>
    <n v="37235895.414000005"/>
    <n v="0"/>
    <n v="0"/>
    <n v="0"/>
    <n v="2.047675208010284E-6"/>
    <n v="4.296425457116453E-6"/>
    <n v="3.0732320226740961E-5"/>
    <n v="1.2169741662011412E-4"/>
    <n v="3.4650241773568502E-4"/>
    <n v="1.1640654690038849E-3"/>
    <n v="5.2696034977419443E-3"/>
  </r>
  <r>
    <s v="California, 2014"/>
    <n v="0"/>
    <n v="0"/>
    <n v="0"/>
    <n v="27"/>
    <n v="84"/>
    <n v="248"/>
    <n v="589"/>
    <n v="800"/>
    <n v="1450"/>
    <n v="2638"/>
    <x v="33"/>
    <n v="5836"/>
    <n v="2506376.9000000008"/>
    <n v="5031874.2280000001"/>
    <n v="5533794.0550000016"/>
    <n v="5468744.6159999985"/>
    <n v="5122989.824000001"/>
    <n v="5186258.7199999969"/>
    <n v="4248671.9519999996"/>
    <n v="2513788.1140000001"/>
    <n v="1398361.5330000001"/>
    <n v="643227.17799999984"/>
    <x v="41"/>
    <n v="37654087.120000005"/>
    <n v="0"/>
    <n v="0"/>
    <n v="0"/>
    <n v="4.9371477177788924E-6"/>
    <n v="1.6396675161539415E-5"/>
    <n v="4.7818671105555671E-5"/>
    <n v="1.386315551434224E-4"/>
    <n v="3.1824480175738468E-4"/>
    <n v="1.0369278371732784E-3"/>
    <n v="4.1011948658674384E-3"/>
  </r>
  <r>
    <s v="California, 2015"/>
    <n v="0"/>
    <n v="0"/>
    <n v="0"/>
    <n v="0"/>
    <n v="14"/>
    <n v="165"/>
    <n v="441"/>
    <n v="869"/>
    <n v="1537"/>
    <n v="3017"/>
    <x v="34"/>
    <n v="6043"/>
    <n v="2505581.4799999995"/>
    <n v="5054653.5920000002"/>
    <n v="5560329.3549999986"/>
    <n v="5600305.5879999995"/>
    <n v="5162248.0019999985"/>
    <n v="5227978.7239999995"/>
    <n v="4397056.3469999991"/>
    <n v="2668031.3340000003"/>
    <n v="1435689.4270000001"/>
    <n v="657078.48600000003"/>
    <x v="42"/>
    <n v="38268952.335000001"/>
    <n v="0"/>
    <n v="0"/>
    <n v="0"/>
    <n v="0"/>
    <n v="2.711996787945099E-6"/>
    <n v="3.1560954761069917E-5"/>
    <n v="1.0029437086947571E-4"/>
    <n v="3.257083186864851E-4"/>
    <n v="1.0705658000224306E-3"/>
    <n v="4.5915367254924849E-3"/>
  </r>
  <r>
    <s v="California, 2016"/>
    <n v="0"/>
    <n v="0"/>
    <n v="0"/>
    <n v="0"/>
    <n v="49"/>
    <n v="173"/>
    <n v="511"/>
    <n v="921"/>
    <n v="1439"/>
    <n v="2725"/>
    <x v="35"/>
    <n v="5818"/>
    <n v="2480185.7559999996"/>
    <n v="5037698.6739999987"/>
    <n v="5464092.2179999985"/>
    <n v="5661931.5059999991"/>
    <n v="5118116.2320000008"/>
    <n v="5161592.7629999993"/>
    <n v="4459122.1909999996"/>
    <n v="2790019.8830000004"/>
    <n v="1463491.8209999995"/>
    <n v="668658.81499999983"/>
    <x v="43"/>
    <n v="38304909.858999997"/>
    <n v="0"/>
    <n v="0"/>
    <n v="0"/>
    <n v="0"/>
    <n v="9.5738349382605414E-6"/>
    <n v="3.3516785989030577E-5"/>
    <n v="1.1459654571282414E-4"/>
    <n v="3.3010517437950457E-4"/>
    <n v="9.8326480500364921E-4"/>
    <n v="4.0753220310121852E-3"/>
  </r>
  <r>
    <s v="California, 2017"/>
    <n v="0"/>
    <n v="0"/>
    <n v="0"/>
    <n v="0"/>
    <n v="26"/>
    <n v="158"/>
    <n v="503"/>
    <n v="930"/>
    <n v="1595"/>
    <n v="2985"/>
    <x v="36"/>
    <n v="6197"/>
    <n v="2446035"/>
    <n v="4977092"/>
    <n v="5322877"/>
    <n v="5722365"/>
    <n v="5090021"/>
    <n v="5105241"/>
    <n v="4494173"/>
    <n v="2876650"/>
    <n v="1474415"/>
    <n v="675193"/>
    <x v="44"/>
    <n v="38184062"/>
    <n v="0"/>
    <n v="0"/>
    <n v="0"/>
    <n v="0"/>
    <n v="5.1080339354199132E-6"/>
    <n v="3.0948587931500199E-5"/>
    <n v="1.1192270524521419E-4"/>
    <n v="3.2329271896129179E-4"/>
    <n v="1.0817849791273149E-3"/>
    <n v="4.4209581556680835E-3"/>
  </r>
  <r>
    <s v="Colorado, 2009"/>
    <n v="0"/>
    <n v="0"/>
    <n v="0"/>
    <n v="0"/>
    <n v="0"/>
    <n v="11"/>
    <n v="28"/>
    <n v="10"/>
    <n v="135"/>
    <n v="266"/>
    <x v="37"/>
    <n v="450"/>
    <n v="314669.8280000001"/>
    <n v="566900.76099999994"/>
    <n v="609007.47599999991"/>
    <n v="624944.12299999991"/>
    <n v="621685.04200000002"/>
    <n v="623171.90799999994"/>
    <n v="445092.69000000006"/>
    <n v="230338.54400000005"/>
    <n v="139673.55499999999"/>
    <n v="53571.828000000009"/>
    <x v="45"/>
    <n v="4229055.7549999999"/>
    <n v="0"/>
    <n v="0"/>
    <n v="0"/>
    <n v="0"/>
    <n v="0"/>
    <n v="1.7651630085995472E-5"/>
    <n v="6.2908245021952612E-5"/>
    <n v="4.3414357954785016E-5"/>
    <n v="9.6653944263106937E-4"/>
    <n v="4.9652963120840297E-3"/>
  </r>
  <r>
    <s v="Colorado, 2010"/>
    <n v="0"/>
    <n v="0"/>
    <n v="0"/>
    <n v="0"/>
    <n v="0"/>
    <n v="0"/>
    <n v="0"/>
    <n v="0"/>
    <n v="125"/>
    <n v="260"/>
    <x v="38"/>
    <n v="385"/>
    <n v="301615.50599999999"/>
    <n v="577167.88599999994"/>
    <n v="602313.47100000014"/>
    <n v="622171.95699999994"/>
    <n v="611949.071"/>
    <n v="620967.98800000013"/>
    <n v="466935.63"/>
    <n v="239496.24499999997"/>
    <n v="140069.31199999998"/>
    <n v="55802.984999999993"/>
    <x v="46"/>
    <n v="4238490.0510000009"/>
    <n v="0"/>
    <n v="0"/>
    <n v="0"/>
    <n v="0"/>
    <n v="0"/>
    <n v="0"/>
    <n v="0"/>
    <n v="0"/>
    <n v="8.9241532078061477E-4"/>
    <n v="4.6592489631155044E-3"/>
  </r>
  <r>
    <s v="Colorado, 2011"/>
    <n v="0"/>
    <n v="0"/>
    <n v="0"/>
    <n v="0"/>
    <n v="0"/>
    <n v="0"/>
    <n v="0"/>
    <n v="20"/>
    <n v="116"/>
    <n v="272"/>
    <x v="39"/>
    <n v="408"/>
    <n v="305192.57899999979"/>
    <n v="588671.34699999983"/>
    <n v="608485.35300000012"/>
    <n v="634558.57300000009"/>
    <n v="614003.72400000005"/>
    <n v="625632.57000000007"/>
    <n v="486943.30600000004"/>
    <n v="252818.66000000003"/>
    <n v="141862.83100000003"/>
    <n v="57258.938999999998"/>
    <x v="47"/>
    <n v="4315427.8820000002"/>
    <n v="0"/>
    <n v="0"/>
    <n v="0"/>
    <n v="0"/>
    <n v="0"/>
    <n v="0"/>
    <n v="0"/>
    <n v="7.9108084822536421E-5"/>
    <n v="8.1769128095293664E-4"/>
    <n v="4.7503499846547979E-3"/>
  </r>
  <r>
    <s v="Colorado, 2012"/>
    <n v="0"/>
    <n v="0"/>
    <n v="0"/>
    <n v="0"/>
    <n v="0"/>
    <n v="0"/>
    <n v="0"/>
    <n v="10"/>
    <n v="111"/>
    <n v="254"/>
    <x v="40"/>
    <n v="375"/>
    <n v="297650.63800000009"/>
    <n v="588235.10699999984"/>
    <n v="600103.08199999994"/>
    <n v="637647.94199999981"/>
    <n v="604914.92799999996"/>
    <n v="616218.46200000006"/>
    <n v="501506.1399999999"/>
    <n v="264679.60800000001"/>
    <n v="141859.44500000004"/>
    <n v="59304.618999999999"/>
    <x v="48"/>
    <n v="4312119.970999999"/>
    <n v="0"/>
    <n v="0"/>
    <n v="0"/>
    <n v="0"/>
    <n v="0"/>
    <n v="0"/>
    <n v="0"/>
    <n v="3.7781527921863929E-5"/>
    <n v="7.8246464308386358E-4"/>
    <n v="4.2829716181129168E-3"/>
  </r>
  <r>
    <s v="Colorado, 2013"/>
    <n v="0"/>
    <n v="0"/>
    <n v="0"/>
    <n v="0"/>
    <n v="0"/>
    <n v="0"/>
    <n v="22"/>
    <n v="11"/>
    <n v="84"/>
    <n v="280"/>
    <x v="40"/>
    <n v="397"/>
    <n v="301865.80899999983"/>
    <n v="605770.77599999995"/>
    <n v="615589.01899999997"/>
    <n v="661398.95700000005"/>
    <n v="616690.34699999995"/>
    <n v="623043.38799999992"/>
    <n v="525675.61600000004"/>
    <n v="285615.326"/>
    <n v="146887.78100000002"/>
    <n v="60782.727999999981"/>
    <x v="49"/>
    <n v="4443319.7470000004"/>
    <n v="0"/>
    <n v="0"/>
    <n v="0"/>
    <n v="0"/>
    <n v="0"/>
    <n v="0"/>
    <n v="4.1850904493922727E-5"/>
    <n v="3.8513339441735701E-5"/>
    <n v="5.7186513015674179E-4"/>
    <n v="4.6065717879592389E-3"/>
  </r>
  <r>
    <s v="Colorado, 2014"/>
    <n v="0"/>
    <n v="0"/>
    <n v="0"/>
    <n v="0"/>
    <n v="0"/>
    <n v="0"/>
    <n v="33"/>
    <n v="33"/>
    <n v="108"/>
    <n v="286"/>
    <x v="41"/>
    <n v="460"/>
    <n v="292608.18699999998"/>
    <n v="600410.86100000015"/>
    <n v="608295.07000000007"/>
    <n v="660554.60400000005"/>
    <n v="607734.74700000021"/>
    <n v="603272.2919999999"/>
    <n v="528765.00499999989"/>
    <n v="295167.70699999994"/>
    <n v="146037.027"/>
    <n v="61693.98000000001"/>
    <x v="50"/>
    <n v="4404539.4800000004"/>
    <n v="0"/>
    <n v="0"/>
    <n v="0"/>
    <n v="0"/>
    <n v="0"/>
    <n v="0"/>
    <n v="6.2409576443130932E-5"/>
    <n v="1.1180084818695972E-4"/>
    <n v="7.395384733489542E-4"/>
    <n v="4.6357845611516707E-3"/>
  </r>
  <r>
    <s v="Colorado, 2015"/>
    <n v="0"/>
    <n v="0"/>
    <n v="0"/>
    <n v="0"/>
    <n v="0"/>
    <n v="0"/>
    <n v="0"/>
    <n v="21"/>
    <n v="117"/>
    <n v="302"/>
    <x v="42"/>
    <n v="440"/>
    <n v="259809.99600000004"/>
    <n v="541311.37799999991"/>
    <n v="565491.31799999997"/>
    <n v="611832.08000000007"/>
    <n v="555797.80900000001"/>
    <n v="550343.57500000007"/>
    <n v="501334.80600000004"/>
    <n v="294325.527"/>
    <n v="141549.18399999998"/>
    <n v="58828.895999999986"/>
    <x v="51"/>
    <n v="4080624.5690000001"/>
    <n v="0"/>
    <n v="0"/>
    <n v="0"/>
    <n v="0"/>
    <n v="0"/>
    <n v="0"/>
    <n v="0"/>
    <n v="7.1349570708489714E-5"/>
    <n v="8.2656781687982046E-4"/>
    <n v="5.1335316576398117E-3"/>
  </r>
  <r>
    <s v="Colorado, 2016"/>
    <n v="0"/>
    <n v="0"/>
    <n v="0"/>
    <n v="0"/>
    <n v="0"/>
    <n v="0"/>
    <n v="12"/>
    <n v="25"/>
    <n v="74"/>
    <n v="220"/>
    <x v="43"/>
    <n v="331"/>
    <n v="293938.05199999991"/>
    <n v="615914.201"/>
    <n v="631715.10199999996"/>
    <n v="698227.74000000011"/>
    <n v="630440.82299999997"/>
    <n v="608771.13400000008"/>
    <n v="562292.6399999999"/>
    <n v="342702.63900000008"/>
    <n v="158471.348"/>
    <n v="64502.822"/>
    <x v="52"/>
    <n v="4606976.5010000002"/>
    <n v="0"/>
    <n v="0"/>
    <n v="0"/>
    <n v="0"/>
    <n v="0"/>
    <n v="0"/>
    <n v="2.134120055350538E-5"/>
    <n v="7.2949540373980001E-5"/>
    <n v="4.6696138408565819E-4"/>
    <n v="3.4107034882907912E-3"/>
  </r>
  <r>
    <s v="Colorado, 2017"/>
    <n v="0"/>
    <n v="0"/>
    <n v="0"/>
    <n v="0"/>
    <n v="0"/>
    <n v="0"/>
    <n v="42"/>
    <n v="33"/>
    <n v="65"/>
    <n v="236"/>
    <x v="44"/>
    <n v="376"/>
    <n v="283378"/>
    <n v="594531"/>
    <n v="646919"/>
    <n v="685934"/>
    <n v="606171"/>
    <n v="583082"/>
    <n v="553634"/>
    <n v="355918"/>
    <n v="166705"/>
    <n v="71620"/>
    <x v="53"/>
    <n v="4547892"/>
    <n v="0"/>
    <n v="0"/>
    <n v="0"/>
    <n v="0"/>
    <n v="0"/>
    <n v="0"/>
    <n v="7.5862392844370112E-5"/>
    <n v="9.2717985603425507E-5"/>
    <n v="3.8991032062625595E-4"/>
    <n v="3.2951689472214465E-3"/>
  </r>
  <r>
    <s v="Connecticut, 2009"/>
    <n v="0"/>
    <n v="0"/>
    <n v="0"/>
    <n v="0"/>
    <n v="0"/>
    <n v="0"/>
    <n v="0"/>
    <n v="12"/>
    <n v="170"/>
    <n v="364"/>
    <x v="45"/>
    <n v="546"/>
    <n v="212558.02899999998"/>
    <n v="459486.46100000001"/>
    <n v="478043.67700000003"/>
    <n v="403268.70999999996"/>
    <n v="519801.315"/>
    <n v="548351.92499999993"/>
    <n v="397044.58799999999"/>
    <n v="233949.85399999999"/>
    <n v="164920.69400000002"/>
    <n v="77304.618000000002"/>
    <x v="54"/>
    <n v="3494729.8709999993"/>
    <n v="0"/>
    <n v="0"/>
    <n v="0"/>
    <n v="0"/>
    <n v="0"/>
    <n v="0"/>
    <n v="0"/>
    <n v="5.1293043337398277E-5"/>
    <n v="1.0307984757813352E-3"/>
    <n v="4.7086449609000068E-3"/>
  </r>
  <r>
    <s v="Connecticut, 2010"/>
    <n v="0"/>
    <n v="0"/>
    <n v="0"/>
    <n v="0"/>
    <n v="0"/>
    <n v="0"/>
    <n v="0"/>
    <n v="20"/>
    <n v="100"/>
    <n v="339"/>
    <x v="46"/>
    <n v="459"/>
    <n v="205283.99900000001"/>
    <n v="468081.70400000003"/>
    <n v="474259.14500000002"/>
    <n v="410857.38199999998"/>
    <n v="512567.80999999994"/>
    <n v="564174.88899999997"/>
    <n v="419799.91"/>
    <n v="239997.74700000003"/>
    <n v="171018.71299999999"/>
    <n v="80632.789000000004"/>
    <x v="55"/>
    <n v="3546674.088"/>
    <n v="0"/>
    <n v="0"/>
    <n v="0"/>
    <n v="0"/>
    <n v="0"/>
    <n v="0"/>
    <n v="0"/>
    <n v="8.3334115632343827E-5"/>
    <n v="5.8473133288051353E-4"/>
    <n v="4.2042450001326384E-3"/>
  </r>
  <r>
    <s v="Connecticut, 2011"/>
    <n v="0"/>
    <n v="0"/>
    <n v="0"/>
    <n v="0"/>
    <n v="0"/>
    <n v="0"/>
    <n v="0"/>
    <n v="0"/>
    <n v="119"/>
    <n v="415"/>
    <x v="47"/>
    <n v="534"/>
    <n v="203157.07199999999"/>
    <n v="463028.13100000005"/>
    <n v="477078.43900000001"/>
    <n v="414807.14800000004"/>
    <n v="497351.57299999997"/>
    <n v="568458.89300000004"/>
    <n v="431497.93999999994"/>
    <n v="248604.04199999999"/>
    <n v="166614.00900000002"/>
    <n v="84415.731"/>
    <x v="56"/>
    <n v="3555012.9780000001"/>
    <n v="0"/>
    <n v="0"/>
    <n v="0"/>
    <n v="0"/>
    <n v="0"/>
    <n v="0"/>
    <n v="0"/>
    <n v="0"/>
    <n v="7.1422565673934409E-4"/>
    <n v="4.9161453094565986E-3"/>
  </r>
  <r>
    <s v="Connecticut, 2012"/>
    <n v="0"/>
    <n v="0"/>
    <n v="0"/>
    <n v="0"/>
    <n v="0"/>
    <n v="0"/>
    <n v="0"/>
    <n v="0"/>
    <n v="113"/>
    <n v="317"/>
    <x v="48"/>
    <n v="430"/>
    <n v="199318.37699999998"/>
    <n v="458918.10800000001"/>
    <n v="479176.98499999999"/>
    <n v="420884.96"/>
    <n v="485113.86599999998"/>
    <n v="569386.64899999998"/>
    <n v="444154.76500000001"/>
    <n v="258418.13399999999"/>
    <n v="167108.36599999998"/>
    <n v="84749.743999999992"/>
    <x v="57"/>
    <n v="3567229.9539999999"/>
    <n v="0"/>
    <n v="0"/>
    <n v="0"/>
    <n v="0"/>
    <n v="0"/>
    <n v="0"/>
    <n v="0"/>
    <n v="0"/>
    <n v="6.762079164845643E-4"/>
    <n v="3.740424277859766E-3"/>
  </r>
  <r>
    <s v="Connecticut, 2013"/>
    <n v="0"/>
    <n v="0"/>
    <n v="0"/>
    <n v="0"/>
    <n v="0"/>
    <n v="0"/>
    <n v="0"/>
    <n v="11"/>
    <n v="79"/>
    <n v="377"/>
    <x v="49"/>
    <n v="467"/>
    <n v="197304.91999999998"/>
    <n v="456704.39099999995"/>
    <n v="485144.57700000005"/>
    <n v="427408.02800000005"/>
    <n v="469068.08100000001"/>
    <n v="568017.80499999993"/>
    <n v="457295.72200000007"/>
    <n v="269149.79800000001"/>
    <n v="163767.89500000002"/>
    <n v="86889.545999999988"/>
    <x v="58"/>
    <n v="3580750.7630000003"/>
    <n v="0"/>
    <n v="0"/>
    <n v="0"/>
    <n v="0"/>
    <n v="0"/>
    <n v="0"/>
    <n v="0"/>
    <n v="4.086943435120096E-5"/>
    <n v="4.8239003133062187E-4"/>
    <n v="4.3388418671217368E-3"/>
  </r>
  <r>
    <s v="Connecticut, 2014"/>
    <n v="0"/>
    <n v="0"/>
    <n v="0"/>
    <n v="0"/>
    <n v="0"/>
    <n v="0"/>
    <n v="0"/>
    <n v="30"/>
    <n v="103"/>
    <n v="364"/>
    <x v="50"/>
    <n v="497"/>
    <n v="194081.70499999999"/>
    <n v="453491.70200000005"/>
    <n v="489989.38800000004"/>
    <n v="433442.86"/>
    <n v="459871.28799999994"/>
    <n v="564044.85900000005"/>
    <n v="469398.272"/>
    <n v="281209.19599999994"/>
    <n v="163445.33199999999"/>
    <n v="86810.755999999994"/>
    <x v="59"/>
    <n v="3595785.3579999995"/>
    <n v="0"/>
    <n v="0"/>
    <n v="0"/>
    <n v="0"/>
    <n v="0"/>
    <n v="0"/>
    <n v="0"/>
    <n v="1.0668214420697681E-4"/>
    <n v="6.3018012652695399E-4"/>
    <n v="4.1930287993344976E-3"/>
  </r>
  <r>
    <s v="Connecticut, 2015"/>
    <n v="0"/>
    <n v="0"/>
    <n v="0"/>
    <n v="0"/>
    <n v="0"/>
    <n v="0"/>
    <n v="0"/>
    <n v="14"/>
    <n v="137"/>
    <n v="397"/>
    <x v="51"/>
    <n v="548"/>
    <n v="191428.15599999999"/>
    <n v="447137.47500000003"/>
    <n v="494068.23699999996"/>
    <n v="437346.90100000001"/>
    <n v="449396.44099999999"/>
    <n v="555610.25200000009"/>
    <n v="478011.78"/>
    <n v="292294.24700000003"/>
    <n v="162165.48300000001"/>
    <n v="87955.889999999985"/>
    <x v="60"/>
    <n v="3595414.8620000007"/>
    <n v="0"/>
    <n v="0"/>
    <n v="0"/>
    <n v="0"/>
    <n v="0"/>
    <n v="0"/>
    <n v="0"/>
    <n v="4.7896939962694502E-5"/>
    <n v="8.448160327682063E-4"/>
    <n v="4.5136260914419727E-3"/>
  </r>
  <r>
    <s v="Connecticut, 2016"/>
    <n v="0"/>
    <n v="0"/>
    <n v="0"/>
    <n v="0"/>
    <n v="0"/>
    <n v="0"/>
    <n v="0"/>
    <n v="0"/>
    <n v="92"/>
    <n v="307"/>
    <x v="52"/>
    <n v="399"/>
    <n v="188741.39800000002"/>
    <n v="439800.21499999997"/>
    <n v="494764.12300000002"/>
    <n v="438606.065"/>
    <n v="439966.125"/>
    <n v="546335.86199999996"/>
    <n v="488884.00200000004"/>
    <n v="303525.87199999997"/>
    <n v="162787.73600000003"/>
    <n v="87324.955000000002"/>
    <x v="61"/>
    <n v="3590736.3529999997"/>
    <n v="0"/>
    <n v="0"/>
    <n v="0"/>
    <n v="0"/>
    <n v="0"/>
    <n v="0"/>
    <n v="0"/>
    <n v="0"/>
    <n v="5.65153139054652E-4"/>
    <n v="3.5156044454875469E-3"/>
  </r>
  <r>
    <s v="Connecticut, 2017"/>
    <n v="0"/>
    <n v="0"/>
    <n v="0"/>
    <n v="0"/>
    <n v="0"/>
    <n v="0"/>
    <n v="10"/>
    <n v="33"/>
    <n v="105"/>
    <n v="389"/>
    <x v="53"/>
    <n v="537"/>
    <n v="186188"/>
    <n v="432367"/>
    <n v="495626"/>
    <n v="439239"/>
    <n v="433401"/>
    <n v="535611"/>
    <n v="496289"/>
    <n v="318515"/>
    <n v="167133"/>
    <n v="90109"/>
    <x v="62"/>
    <n v="3594478"/>
    <n v="0"/>
    <n v="0"/>
    <n v="0"/>
    <n v="0"/>
    <n v="0"/>
    <n v="0"/>
    <n v="2.0149549959801647E-5"/>
    <n v="1.0360579564541702E-4"/>
    <n v="6.2824217838487913E-4"/>
    <n v="4.3169938629881591E-3"/>
  </r>
  <r>
    <s v="Delaware, 2009"/>
    <n v="0"/>
    <n v="0"/>
    <n v="0"/>
    <n v="0"/>
    <n v="0"/>
    <n v="0"/>
    <n v="0"/>
    <n v="0"/>
    <n v="0"/>
    <n v="0"/>
    <x v="9"/>
    <n v="0"/>
    <n v="58270.941999999995"/>
    <n v="111165.518"/>
    <n v="117963.568"/>
    <n v="112326.01799999998"/>
    <n v="121305.83"/>
    <n v="125074.12800000001"/>
    <n v="99139.957999999999"/>
    <n v="63093.334000000003"/>
    <n v="40563.035999999993"/>
    <n v="15490.835999999999"/>
    <x v="63"/>
    <n v="864393.16799999995"/>
    <n v="0"/>
    <n v="0"/>
    <n v="0"/>
    <n v="0"/>
    <n v="0"/>
    <n v="0"/>
    <n v="0"/>
    <n v="0"/>
    <n v="0"/>
    <n v="0"/>
  </r>
  <r>
    <s v="Delaware, 2010"/>
    <n v="0"/>
    <n v="0"/>
    <n v="0"/>
    <n v="0"/>
    <n v="0"/>
    <n v="0"/>
    <n v="0"/>
    <n v="0"/>
    <n v="0"/>
    <n v="10"/>
    <x v="54"/>
    <n v="10"/>
    <n v="55855.555999999997"/>
    <n v="112543.174"/>
    <n v="125219.45999999999"/>
    <n v="109915.41399999999"/>
    <n v="120411.88"/>
    <n v="130201.804"/>
    <n v="104765.266"/>
    <n v="67709.214000000007"/>
    <n v="39449.732000000004"/>
    <n v="15622.119999999999"/>
    <x v="64"/>
    <n v="881693.62"/>
    <n v="0"/>
    <n v="0"/>
    <n v="0"/>
    <n v="0"/>
    <n v="0"/>
    <n v="0"/>
    <n v="0"/>
    <n v="0"/>
    <n v="0"/>
    <n v="6.4011798654728044E-4"/>
  </r>
  <r>
    <s v="Delaware, 2011"/>
    <n v="0"/>
    <n v="0"/>
    <n v="0"/>
    <n v="0"/>
    <n v="0"/>
    <n v="0"/>
    <n v="0"/>
    <n v="0"/>
    <n v="0"/>
    <n v="0"/>
    <x v="9"/>
    <n v="0"/>
    <n v="55769.298000000003"/>
    <n v="112323.41399999999"/>
    <n v="126170.592"/>
    <n v="110709.19200000001"/>
    <n v="117917.394"/>
    <n v="131753.24400000001"/>
    <n v="108786.44399999999"/>
    <n v="70359.245999999999"/>
    <n v="40071.9"/>
    <n v="16151.268"/>
    <x v="65"/>
    <n v="890011.9920000002"/>
    <n v="0"/>
    <n v="0"/>
    <n v="0"/>
    <n v="0"/>
    <n v="0"/>
    <n v="0"/>
    <n v="0"/>
    <n v="0"/>
    <n v="0"/>
    <n v="0"/>
  </r>
  <r>
    <s v="Delaware, 2012"/>
    <n v="0"/>
    <n v="0"/>
    <n v="0"/>
    <n v="0"/>
    <n v="0"/>
    <n v="0"/>
    <n v="0"/>
    <n v="0"/>
    <n v="0"/>
    <n v="21"/>
    <x v="55"/>
    <n v="21"/>
    <n v="56156.893000000004"/>
    <n v="113484.041"/>
    <n v="127042.618"/>
    <n v="111979.944"/>
    <n v="115866.42300000001"/>
    <n v="132333.603"/>
    <n v="111943.488"/>
    <n v="73350.815000000002"/>
    <n v="41219.456999999995"/>
    <n v="16162.742999999999"/>
    <x v="66"/>
    <n v="899540.02499999991"/>
    <n v="0"/>
    <n v="0"/>
    <n v="0"/>
    <n v="0"/>
    <n v="0"/>
    <n v="0"/>
    <n v="0"/>
    <n v="0"/>
    <n v="0"/>
    <n v="1.299284409830683E-3"/>
  </r>
  <r>
    <s v="Delaware, 2013"/>
    <n v="0"/>
    <n v="0"/>
    <n v="0"/>
    <n v="0"/>
    <n v="0"/>
    <n v="0"/>
    <n v="0"/>
    <n v="0"/>
    <n v="0"/>
    <n v="10"/>
    <x v="54"/>
    <n v="10"/>
    <n v="56145.642"/>
    <n v="113812.83"/>
    <n v="127261.97"/>
    <n v="114392.564"/>
    <n v="113779.46400000001"/>
    <n v="132610.28000000003"/>
    <n v="115009.85800000001"/>
    <n v="77609.5"/>
    <n v="41069.712"/>
    <n v="16718.577999999998"/>
    <x v="67"/>
    <n v="908410.39800000004"/>
    <n v="0"/>
    <n v="0"/>
    <n v="0"/>
    <n v="0"/>
    <n v="0"/>
    <n v="0"/>
    <n v="0"/>
    <n v="0"/>
    <n v="0"/>
    <n v="5.9813699466545545E-4"/>
  </r>
  <r>
    <s v="Delaware, 2014"/>
    <n v="0"/>
    <n v="0"/>
    <n v="0"/>
    <n v="0"/>
    <n v="0"/>
    <n v="0"/>
    <n v="0"/>
    <n v="0"/>
    <n v="11"/>
    <n v="20"/>
    <x v="56"/>
    <n v="31"/>
    <n v="55963.097000000002"/>
    <n v="114168.27499999999"/>
    <n v="126039.97399999999"/>
    <n v="117064.497"/>
    <n v="112274.973"/>
    <n v="132012.74"/>
    <n v="118516.83900000001"/>
    <n v="81244.688999999998"/>
    <n v="42241.995999999999"/>
    <n v="17598.285"/>
    <x v="68"/>
    <n v="917125.36500000011"/>
    <n v="0"/>
    <n v="0"/>
    <n v="0"/>
    <n v="0"/>
    <n v="0"/>
    <n v="0"/>
    <n v="0"/>
    <n v="0"/>
    <n v="2.6040436157420211E-4"/>
    <n v="1.1364743780430877E-3"/>
  </r>
  <r>
    <s v="Delaware, 2015"/>
    <n v="0"/>
    <n v="0"/>
    <n v="0"/>
    <n v="0"/>
    <n v="0"/>
    <n v="0"/>
    <n v="0"/>
    <n v="10"/>
    <n v="0"/>
    <n v="42"/>
    <x v="57"/>
    <n v="52"/>
    <n v="44587.491999999998"/>
    <n v="90958.952000000005"/>
    <n v="100500.698"/>
    <n v="98167.087"/>
    <n v="91156.767000000007"/>
    <n v="108026.34599999999"/>
    <n v="101251.78899999999"/>
    <n v="70867.410999999993"/>
    <n v="36009.993000000002"/>
    <n v="15076.124"/>
    <x v="69"/>
    <n v="756602.65899999999"/>
    <n v="0"/>
    <n v="0"/>
    <n v="0"/>
    <n v="0"/>
    <n v="0"/>
    <n v="0"/>
    <n v="0"/>
    <n v="1.411085837466251E-4"/>
    <n v="0"/>
    <n v="2.7858619363969146E-3"/>
  </r>
  <r>
    <s v="Delaware, 2016"/>
    <n v="0"/>
    <n v="0"/>
    <n v="0"/>
    <n v="0"/>
    <n v="0"/>
    <n v="0"/>
    <n v="0"/>
    <n v="0"/>
    <n v="0"/>
    <n v="0"/>
    <x v="9"/>
    <n v="0"/>
    <n v="55711.476000000002"/>
    <n v="114488.31"/>
    <n v="124332.129"/>
    <n v="122261.967"/>
    <n v="110395.70699999999"/>
    <n v="129752.73"/>
    <n v="124605.88800000001"/>
    <n v="90855.747000000003"/>
    <n v="44843.163"/>
    <n v="17960.129999999997"/>
    <x v="70"/>
    <n v="935207.24699999986"/>
    <n v="0"/>
    <n v="0"/>
    <n v="0"/>
    <n v="0"/>
    <n v="0"/>
    <n v="0"/>
    <n v="0"/>
    <n v="0"/>
    <n v="0"/>
    <n v="0"/>
  </r>
  <r>
    <s v="Delaware, 2017"/>
    <n v="0"/>
    <n v="0"/>
    <n v="0"/>
    <n v="0"/>
    <n v="0"/>
    <n v="0"/>
    <n v="0"/>
    <n v="0"/>
    <n v="10"/>
    <n v="0"/>
    <x v="54"/>
    <n v="10"/>
    <n v="55282"/>
    <n v="114024"/>
    <n v="122886"/>
    <n v="125241"/>
    <n v="110313"/>
    <n v="128392"/>
    <n v="127029"/>
    <n v="95605"/>
    <n v="46641"/>
    <n v="18319"/>
    <x v="71"/>
    <n v="943732"/>
    <n v="0"/>
    <n v="0"/>
    <n v="0"/>
    <n v="0"/>
    <n v="0"/>
    <n v="0"/>
    <n v="0"/>
    <n v="0"/>
    <n v="2.144036362856714E-4"/>
    <n v="0"/>
  </r>
  <r>
    <s v="District of Columbia, 2009"/>
    <n v="0"/>
    <n v="0"/>
    <n v="0"/>
    <n v="0"/>
    <n v="0"/>
    <n v="0"/>
    <n v="0"/>
    <n v="0"/>
    <n v="0"/>
    <n v="0"/>
    <x v="9"/>
    <n v="0"/>
    <n v="35894.413"/>
    <n v="59431.733"/>
    <n v="89441.815999999992"/>
    <n v="105917.94"/>
    <n v="86499.650999999998"/>
    <n v="78261.589000000007"/>
    <n v="64139.197"/>
    <n v="36482.845999999998"/>
    <n v="23537.32"/>
    <n v="10003.361000000001"/>
    <x v="72"/>
    <n v="589609.86599999992"/>
    <n v="0"/>
    <n v="0"/>
    <n v="0"/>
    <n v="0"/>
    <n v="0"/>
    <n v="0"/>
    <n v="0"/>
    <n v="0"/>
    <n v="0"/>
    <n v="0"/>
  </r>
  <r>
    <s v="District of Columbia, 2010"/>
    <n v="0"/>
    <n v="0"/>
    <n v="0"/>
    <n v="0"/>
    <n v="0"/>
    <n v="0"/>
    <n v="0"/>
    <n v="0"/>
    <n v="0"/>
    <n v="0"/>
    <x v="9"/>
    <n v="0"/>
    <n v="32142"/>
    <n v="53180.4"/>
    <n v="99932.4"/>
    <n v="113958"/>
    <n v="81816"/>
    <n v="75387.600000000006"/>
    <n v="61946.399999999994"/>
    <n v="35648.400000000001"/>
    <n v="22207.200000000001"/>
    <n v="9350.4"/>
    <x v="73"/>
    <n v="585568.80000000005"/>
    <n v="0"/>
    <n v="0"/>
    <n v="0"/>
    <n v="0"/>
    <n v="0"/>
    <n v="0"/>
    <n v="0"/>
    <n v="0"/>
    <n v="0"/>
    <n v="0"/>
  </r>
  <r>
    <s v="District of Columbia, 2011"/>
    <n v="0"/>
    <n v="0"/>
    <n v="0"/>
    <n v="0"/>
    <n v="0"/>
    <n v="0"/>
    <n v="0"/>
    <n v="0"/>
    <n v="0"/>
    <n v="0"/>
    <x v="9"/>
    <n v="0"/>
    <n v="33261.480000000003"/>
    <n v="52268.04"/>
    <n v="100972.35"/>
    <n v="119384.955"/>
    <n v="81965.790000000008"/>
    <n v="75432.285000000003"/>
    <n v="63553.184999999998"/>
    <n v="35637.300000000003"/>
    <n v="21382.38"/>
    <n v="10097.235000000001"/>
    <x v="74"/>
    <n v="593955"/>
    <n v="0"/>
    <n v="0"/>
    <n v="0"/>
    <n v="0"/>
    <n v="0"/>
    <n v="0"/>
    <n v="0"/>
    <n v="0"/>
    <n v="0"/>
    <n v="0"/>
  </r>
  <r>
    <s v="District of Columbia, 2012"/>
    <n v="0"/>
    <n v="0"/>
    <n v="0"/>
    <n v="0"/>
    <n v="0"/>
    <n v="0"/>
    <n v="0"/>
    <n v="0"/>
    <n v="0"/>
    <n v="0"/>
    <x v="9"/>
    <n v="0"/>
    <n v="34528.262999999999"/>
    <n v="52095.274000000005"/>
    <n v="101161.753"/>
    <n v="125392.113"/>
    <n v="82383.224000000002"/>
    <n v="75114.116000000009"/>
    <n v="64816.213000000003"/>
    <n v="37557.058000000005"/>
    <n v="21807.324000000001"/>
    <n v="10297.903"/>
    <x v="75"/>
    <n v="605153.24100000004"/>
    <n v="0"/>
    <n v="0"/>
    <n v="0"/>
    <n v="0"/>
    <n v="0"/>
    <n v="0"/>
    <n v="0"/>
    <n v="0"/>
    <n v="0"/>
    <n v="0"/>
  </r>
  <r>
    <s v="District of Columbia, 2013"/>
    <n v="0"/>
    <n v="0"/>
    <n v="0"/>
    <n v="0"/>
    <n v="0"/>
    <n v="0"/>
    <n v="0"/>
    <n v="0"/>
    <n v="0"/>
    <n v="0"/>
    <x v="9"/>
    <n v="0"/>
    <n v="36542.889000000003"/>
    <n v="52027.164000000004"/>
    <n v="99718.731"/>
    <n v="133164.76500000001"/>
    <n v="84234.456000000006"/>
    <n v="76182.633000000002"/>
    <n v="65653.326000000001"/>
    <n v="38401.002"/>
    <n v="21677.985000000001"/>
    <n v="9909.9359999999997"/>
    <x v="76"/>
    <n v="617512.88699999999"/>
    <n v="0"/>
    <n v="0"/>
    <n v="0"/>
    <n v="0"/>
    <n v="0"/>
    <n v="0"/>
    <n v="0"/>
    <n v="0"/>
    <n v="0"/>
    <n v="0"/>
  </r>
  <r>
    <s v="District of Columbia, 2014"/>
    <n v="0"/>
    <n v="0"/>
    <n v="0"/>
    <n v="0"/>
    <n v="0"/>
    <n v="0"/>
    <n v="0"/>
    <n v="0"/>
    <n v="0"/>
    <n v="0"/>
    <x v="9"/>
    <n v="0"/>
    <n v="38657.896000000001"/>
    <n v="53233.824000000001"/>
    <n v="98862.815999999992"/>
    <n v="140055.65600000002"/>
    <n v="87455.567999999999"/>
    <n v="76048.320000000007"/>
    <n v="67809.752000000008"/>
    <n v="39925.368000000002"/>
    <n v="21547.023999999998"/>
    <n v="10139.776"/>
    <x v="77"/>
    <n v="633736"/>
    <n v="0"/>
    <n v="0"/>
    <n v="0"/>
    <n v="0"/>
    <n v="0"/>
    <n v="0"/>
    <n v="0"/>
    <n v="0"/>
    <n v="0"/>
    <n v="0"/>
  </r>
  <r>
    <s v="District of Columbia, 2015"/>
    <n v="0"/>
    <n v="0"/>
    <n v="0"/>
    <n v="0"/>
    <n v="0"/>
    <n v="0"/>
    <n v="0"/>
    <n v="0"/>
    <n v="0"/>
    <n v="0"/>
    <x v="9"/>
    <n v="0"/>
    <n v="40144.008000000002"/>
    <n v="55036.14"/>
    <n v="97770.084000000003"/>
    <n v="145036.41600000003"/>
    <n v="90000.276000000013"/>
    <n v="77050.59599999999"/>
    <n v="68633.304000000004"/>
    <n v="41438.975999999995"/>
    <n v="22014.455999999998"/>
    <n v="10359.744000000001"/>
    <x v="78"/>
    <n v="647484"/>
    <n v="0"/>
    <n v="0"/>
    <n v="0"/>
    <n v="0"/>
    <n v="0"/>
    <n v="0"/>
    <n v="0"/>
    <n v="0"/>
    <n v="0"/>
    <n v="0"/>
  </r>
  <r>
    <s v="District of Columbia, 2016"/>
    <n v="0"/>
    <n v="0"/>
    <n v="0"/>
    <n v="0"/>
    <n v="0"/>
    <n v="0"/>
    <n v="0"/>
    <n v="0"/>
    <n v="0"/>
    <n v="0"/>
    <x v="9"/>
    <n v="0"/>
    <n v="42176.576000000001"/>
    <n v="57333.782999999996"/>
    <n v="96874.323000000004"/>
    <n v="149595.04300000001"/>
    <n v="92920.269"/>
    <n v="77104.053"/>
    <n v="69195.945000000007"/>
    <n v="42835.584999999999"/>
    <n v="21747.296999999999"/>
    <n v="10544.144"/>
    <x v="79"/>
    <n v="660327.01799999992"/>
    <n v="0"/>
    <n v="0"/>
    <n v="0"/>
    <n v="0"/>
    <n v="0"/>
    <n v="0"/>
    <n v="0"/>
    <n v="0"/>
    <n v="0"/>
    <n v="0"/>
  </r>
  <r>
    <s v="District of Columbia, 2017"/>
    <n v="0"/>
    <n v="0"/>
    <n v="0"/>
    <n v="0"/>
    <n v="0"/>
    <n v="0"/>
    <n v="0"/>
    <n v="0"/>
    <n v="0"/>
    <n v="0"/>
    <x v="9"/>
    <n v="0"/>
    <n v="43607"/>
    <n v="58900"/>
    <n v="92041"/>
    <n v="156390"/>
    <n v="95604"/>
    <n v="76580"/>
    <n v="69500"/>
    <n v="45582"/>
    <n v="23058"/>
    <n v="11129"/>
    <x v="80"/>
    <n v="672391"/>
    <n v="0"/>
    <n v="0"/>
    <n v="0"/>
    <n v="0"/>
    <n v="0"/>
    <n v="0"/>
    <n v="0"/>
    <n v="0"/>
    <n v="0"/>
    <n v="0"/>
  </r>
  <r>
    <s v="Florida, 2009"/>
    <n v="0"/>
    <n v="0"/>
    <n v="0"/>
    <n v="20"/>
    <n v="22"/>
    <n v="150"/>
    <n v="201"/>
    <n v="284"/>
    <n v="604"/>
    <n v="973"/>
    <x v="58"/>
    <n v="2254"/>
    <n v="906081.10199999996"/>
    <n v="1753091.8330000001"/>
    <n v="1878770.2909999997"/>
    <n v="1804668.7880000002"/>
    <n v="2024551.0790000006"/>
    <n v="2065119.3130000001"/>
    <n v="1662978.7180000003"/>
    <n v="1164681.075"/>
    <n v="942323.72399999993"/>
    <n v="356990.04599999991"/>
    <x v="81"/>
    <n v="14559255.969000001"/>
    <n v="0"/>
    <n v="0"/>
    <n v="0"/>
    <n v="1.1082365990362547E-5"/>
    <n v="1.0866606542160744E-5"/>
    <n v="7.263502842462642E-5"/>
    <n v="1.2086745177456923E-4"/>
    <n v="2.4384357752185509E-4"/>
    <n v="6.4096868689257375E-4"/>
    <n v="2.7255661912769418E-3"/>
  </r>
  <r>
    <s v="Florida, 2010"/>
    <n v="0"/>
    <n v="0"/>
    <n v="0"/>
    <n v="0"/>
    <n v="0"/>
    <n v="60"/>
    <n v="140"/>
    <n v="294"/>
    <n v="648"/>
    <n v="962"/>
    <x v="59"/>
    <n v="2104"/>
    <n v="851028.33099999989"/>
    <n v="1743912.6629999999"/>
    <n v="1925921.5890000002"/>
    <n v="1775576.1359999999"/>
    <n v="2007935.5939999998"/>
    <n v="2145126.7070000004"/>
    <n v="1764168.5480000002"/>
    <n v="1277239.8089999999"/>
    <n v="875645.72600000014"/>
    <n v="341289.57099999994"/>
    <x v="82"/>
    <n v="14707844.674000001"/>
    <n v="0"/>
    <n v="0"/>
    <n v="0"/>
    <n v="0"/>
    <n v="0"/>
    <n v="2.79703757378095E-5"/>
    <n v="7.9357496855226781E-5"/>
    <n v="2.3018386831380076E-4"/>
    <n v="7.4002531019034504E-4"/>
    <n v="2.8187207630789284E-3"/>
  </r>
  <r>
    <s v="Florida, 2011"/>
    <n v="0"/>
    <n v="0"/>
    <n v="0"/>
    <n v="0"/>
    <n v="10"/>
    <n v="74"/>
    <n v="193"/>
    <n v="327"/>
    <n v="629"/>
    <n v="1078"/>
    <x v="60"/>
    <n v="2311"/>
    <n v="842787.53800000006"/>
    <n v="1729621.7720000003"/>
    <n v="1927946.8759999997"/>
    <n v="1783220.9189999998"/>
    <n v="1963469.4480000003"/>
    <n v="2156597.5309999995"/>
    <n v="1802917.6289999997"/>
    <n v="1304577.932"/>
    <n v="875069.33599999989"/>
    <n v="354729.2300000001"/>
    <x v="83"/>
    <n v="14740938.210999999"/>
    <n v="0"/>
    <n v="0"/>
    <n v="0"/>
    <n v="0"/>
    <n v="5.0930255167382663E-6"/>
    <n v="3.4313310173218417E-5"/>
    <n v="1.070487064387122E-4"/>
    <n v="2.5065578067742447E-4"/>
    <n v="7.1880018430905241E-4"/>
    <n v="3.0389376144728747E-3"/>
  </r>
  <r>
    <s v="Florida, 2012"/>
    <n v="0"/>
    <n v="0"/>
    <n v="0"/>
    <n v="0"/>
    <n v="0"/>
    <n v="25"/>
    <n v="186"/>
    <n v="324"/>
    <n v="606"/>
    <n v="1055"/>
    <x v="61"/>
    <n v="2196"/>
    <n v="841065.34600000025"/>
    <n v="1738251.9780000001"/>
    <n v="1942604.0109999999"/>
    <n v="1815571.2330000002"/>
    <n v="1942487.3529999997"/>
    <n v="2187058.7999999998"/>
    <n v="1858872.8419999999"/>
    <n v="1353051.8049999999"/>
    <n v="879219.82400000002"/>
    <n v="368739.99899999995"/>
    <x v="84"/>
    <n v="14926923.191000002"/>
    <n v="0"/>
    <n v="0"/>
    <n v="0"/>
    <n v="0"/>
    <n v="0"/>
    <n v="1.1430876938470974E-5"/>
    <n v="1.0006063663821067E-4"/>
    <n v="2.3945868059353426E-4"/>
    <n v="6.8924742534012741E-4"/>
    <n v="2.8610945459160782E-3"/>
  </r>
  <r>
    <s v="Florida, 2013"/>
    <n v="0"/>
    <n v="0"/>
    <n v="0"/>
    <n v="0"/>
    <n v="13"/>
    <n v="115"/>
    <n v="278"/>
    <n v="374"/>
    <n v="609"/>
    <n v="1153"/>
    <x v="62"/>
    <n v="2542"/>
    <n v="831398.72299999977"/>
    <n v="1713079.9280000003"/>
    <n v="1914625.1359999995"/>
    <n v="1819627.4810000001"/>
    <n v="1892737.9219999998"/>
    <n v="2157064.2759999996"/>
    <n v="1865690.2739999997"/>
    <n v="1370468.1420000005"/>
    <n v="865305.95399999991"/>
    <n v="375339.58999999991"/>
    <x v="85"/>
    <n v="14805337.425999999"/>
    <n v="0"/>
    <n v="0"/>
    <n v="0"/>
    <n v="0"/>
    <n v="6.8683571290542363E-6"/>
    <n v="5.3313200389769017E-5"/>
    <n v="1.4900651189223065E-4"/>
    <n v="2.7289944839885223E-4"/>
    <n v="7.0379730681940976E-4"/>
    <n v="3.0718848496637413E-3"/>
  </r>
  <r>
    <s v="Florida, 2014"/>
    <n v="0"/>
    <n v="0"/>
    <n v="0"/>
    <n v="13"/>
    <n v="22"/>
    <n v="139"/>
    <n v="277"/>
    <n v="388"/>
    <n v="671"/>
    <n v="1084"/>
    <x v="63"/>
    <n v="2594"/>
    <n v="843027.397"/>
    <n v="1743956.088"/>
    <n v="1944872.4459999998"/>
    <n v="1888777.0050000004"/>
    <n v="1914019.7850000001"/>
    <n v="2188888.017"/>
    <n v="1949280.4130000002"/>
    <n v="1470856.1140000001"/>
    <n v="897461.10899999994"/>
    <n v="389010.71599999984"/>
    <x v="86"/>
    <n v="15230149.090000002"/>
    <n v="0"/>
    <n v="0"/>
    <n v="0"/>
    <n v="6.8827606253073783E-6"/>
    <n v="1.1494134058807546E-5"/>
    <n v="6.350256336571648E-5"/>
    <n v="1.4210372102066568E-4"/>
    <n v="2.6379194831289933E-4"/>
    <n v="7.4766471022645739E-4"/>
    <n v="2.7865556279431654E-3"/>
  </r>
  <r>
    <s v="Florida, 2015"/>
    <n v="0"/>
    <n v="0"/>
    <n v="0"/>
    <n v="0"/>
    <n v="0"/>
    <n v="56"/>
    <n v="224"/>
    <n v="441"/>
    <n v="733"/>
    <n v="1097"/>
    <x v="64"/>
    <n v="2551"/>
    <n v="825028.54800000018"/>
    <n v="1701832.878"/>
    <n v="1892406.7309999999"/>
    <n v="1882629.7779999995"/>
    <n v="1869819.8019999997"/>
    <n v="2139382.4469999997"/>
    <n v="1948257.6150000002"/>
    <n v="1488599.5349999997"/>
    <n v="894612.38199999998"/>
    <n v="398292.39600000012"/>
    <x v="87"/>
    <n v="15040862.111999996"/>
    <n v="0"/>
    <n v="0"/>
    <n v="0"/>
    <n v="0"/>
    <n v="0"/>
    <n v="2.6175778004782335E-5"/>
    <n v="1.1497452815037501E-4"/>
    <n v="2.9625160402861476E-4"/>
    <n v="8.1934926762504835E-4"/>
    <n v="2.7542579547514125E-3"/>
  </r>
  <r>
    <s v="Florida, 2016"/>
    <n v="0"/>
    <n v="0"/>
    <n v="0"/>
    <n v="0"/>
    <n v="30"/>
    <n v="108"/>
    <n v="274"/>
    <n v="471"/>
    <n v="701"/>
    <n v="1088"/>
    <x v="65"/>
    <n v="2672"/>
    <n v="916492.16099999985"/>
    <n v="1892502.8380000005"/>
    <n v="2078697.7689999999"/>
    <n v="2109483.0669999998"/>
    <n v="2038451.7120000001"/>
    <n v="2319462.0989999995"/>
    <n v="2169324.8729999997"/>
    <n v="1710445.108"/>
    <n v="999500.46499999997"/>
    <n v="443972.91"/>
    <x v="88"/>
    <n v="16678333.002"/>
    <n v="0"/>
    <n v="0"/>
    <n v="0"/>
    <n v="0"/>
    <n v="1.4717052076041524E-5"/>
    <n v="4.6562519838786132E-5"/>
    <n v="1.2630657741045503E-4"/>
    <n v="2.7536691928730403E-4"/>
    <n v="7.0135034904661106E-4"/>
    <n v="2.4505999701648464E-3"/>
  </r>
  <r>
    <s v="Florida, 2017"/>
    <n v="0"/>
    <n v="0"/>
    <n v="0"/>
    <n v="0"/>
    <n v="0"/>
    <n v="51"/>
    <n v="300"/>
    <n v="516"/>
    <n v="744"/>
    <n v="1294"/>
    <x v="66"/>
    <n v="2905"/>
    <n v="868000"/>
    <n v="1788102"/>
    <n v="1949567"/>
    <n v="2041188"/>
    <n v="1952527"/>
    <n v="2203985"/>
    <n v="2106216"/>
    <n v="1682089"/>
    <n v="969346"/>
    <n v="430122"/>
    <x v="89"/>
    <n v="15991142"/>
    <n v="0"/>
    <n v="0"/>
    <n v="0"/>
    <n v="0"/>
    <n v="0"/>
    <n v="2.3139903402246385E-5"/>
    <n v="1.4243553367745759E-4"/>
    <n v="3.0676141393231866E-4"/>
    <n v="7.6752779709206005E-4"/>
    <n v="3.0084487656990341E-3"/>
  </r>
  <r>
    <s v="Georgia, 2009"/>
    <n v="0"/>
    <n v="0"/>
    <n v="0"/>
    <n v="0"/>
    <n v="10"/>
    <n v="31"/>
    <n v="116"/>
    <n v="189"/>
    <n v="410"/>
    <n v="562"/>
    <x v="67"/>
    <n v="1318"/>
    <n v="434042.54100000008"/>
    <n v="806777.2300000001"/>
    <n v="777832.40700000012"/>
    <n v="754116.62500000023"/>
    <n v="822371.71199999982"/>
    <n v="762733.94600000023"/>
    <n v="551295.19999999995"/>
    <n v="315363.23900000006"/>
    <n v="183645.56199999992"/>
    <n v="64880.001000000004"/>
    <x v="90"/>
    <n v="5473058.4630000005"/>
    <n v="0"/>
    <n v="0"/>
    <n v="0"/>
    <n v="0"/>
    <n v="1.2159951338404016E-5"/>
    <n v="4.0643267764038905E-5"/>
    <n v="2.1041358604246874E-4"/>
    <n v="5.9930891311019282E-4"/>
    <n v="2.2325614381032534E-3"/>
    <n v="8.6621453658732219E-3"/>
  </r>
  <r>
    <s v="Georgia, 2010"/>
    <n v="0"/>
    <n v="0"/>
    <n v="0"/>
    <n v="0"/>
    <n v="0"/>
    <n v="22"/>
    <n v="91"/>
    <n v="223"/>
    <n v="392"/>
    <n v="557"/>
    <x v="68"/>
    <n v="1285"/>
    <n v="410246.14900000009"/>
    <n v="805107.696"/>
    <n v="786208.16800000006"/>
    <n v="748617.38499999989"/>
    <n v="826098.5410000002"/>
    <n v="785552.32800000033"/>
    <n v="584272.50900000008"/>
    <n v="334080.76100000006"/>
    <n v="179216.00800000003"/>
    <n v="62583.827999999987"/>
    <x v="91"/>
    <n v="5521983.3730000006"/>
    <n v="0"/>
    <n v="0"/>
    <n v="0"/>
    <n v="0"/>
    <n v="0"/>
    <n v="2.8005772773930333E-5"/>
    <n v="1.5574924131848893E-4"/>
    <n v="6.6750326876799696E-4"/>
    <n v="2.1873046072982496E-3"/>
    <n v="8.9000628085581495E-3"/>
  </r>
  <r>
    <s v="Georgia, 2011"/>
    <n v="0"/>
    <n v="0"/>
    <n v="0"/>
    <n v="0"/>
    <n v="0"/>
    <n v="12"/>
    <n v="130"/>
    <n v="253"/>
    <n v="376"/>
    <n v="544"/>
    <x v="69"/>
    <n v="1315"/>
    <n v="401194.77099999983"/>
    <n v="800217.90799999994"/>
    <n v="778059.56599999988"/>
    <n v="733079.06799999997"/>
    <n v="804281.21900000016"/>
    <n v="782983.42300000007"/>
    <n v="595190.44299999997"/>
    <n v="343335.33800000011"/>
    <n v="181710.25099999999"/>
    <n v="63327.722999999991"/>
    <x v="92"/>
    <n v="5483379.7100000009"/>
    <n v="0"/>
    <n v="0"/>
    <n v="0"/>
    <n v="0"/>
    <n v="0"/>
    <n v="1.5325994966818089E-5"/>
    <n v="2.1841748557780523E-4"/>
    <n v="7.3688890131082263E-4"/>
    <n v="2.0692283342891868E-3"/>
    <n v="8.590234643364645E-3"/>
  </r>
  <r>
    <s v="Georgia, 2012"/>
    <n v="0"/>
    <n v="0"/>
    <n v="0"/>
    <n v="0"/>
    <n v="0"/>
    <n v="13"/>
    <n v="109"/>
    <n v="156"/>
    <n v="419"/>
    <n v="533"/>
    <x v="70"/>
    <n v="1230"/>
    <n v="404445.84299999982"/>
    <n v="821939.50699999975"/>
    <n v="799734.98800000036"/>
    <n v="753130.12299999991"/>
    <n v="814208.48199999984"/>
    <n v="802511.31200000003"/>
    <n v="618649.37700000009"/>
    <n v="358610.23900000006"/>
    <n v="184699.08900000004"/>
    <n v="65319.386999999995"/>
    <x v="93"/>
    <n v="5623248.3470000001"/>
    <n v="0"/>
    <n v="0"/>
    <n v="0"/>
    <n v="0"/>
    <n v="0"/>
    <n v="1.6199148604649201E-5"/>
    <n v="1.7619026875703131E-4"/>
    <n v="4.3501267681316809E-4"/>
    <n v="2.268554773434751E-3"/>
    <n v="8.1599051136226983E-3"/>
  </r>
  <r>
    <s v="Georgia, 2013"/>
    <n v="0"/>
    <n v="0"/>
    <n v="0"/>
    <n v="0"/>
    <n v="17"/>
    <n v="42"/>
    <n v="113"/>
    <n v="222"/>
    <n v="398"/>
    <n v="531"/>
    <x v="71"/>
    <n v="1323"/>
    <n v="397338.27100000012"/>
    <n v="824019.32400000026"/>
    <n v="825105.33200000017"/>
    <n v="758514.58500000008"/>
    <n v="796489.62900000007"/>
    <n v="803610.18399999989"/>
    <n v="637439.80000000028"/>
    <n v="380129.147"/>
    <n v="191397.86600000001"/>
    <n v="69032.518000000011"/>
    <x v="94"/>
    <n v="5683076.6560000023"/>
    <n v="0"/>
    <n v="0"/>
    <n v="0"/>
    <n v="0"/>
    <n v="2.1343655185245354E-5"/>
    <n v="5.2264146020329684E-5"/>
    <n v="1.7727164196524903E-4"/>
    <n v="5.8401204367525121E-4"/>
    <n v="2.0794380225744001E-3"/>
    <n v="7.6920271110493162E-3"/>
  </r>
  <r>
    <s v="Georgia, 2014"/>
    <n v="0"/>
    <n v="0"/>
    <n v="0"/>
    <n v="0"/>
    <n v="14"/>
    <n v="47"/>
    <n v="187"/>
    <n v="257"/>
    <n v="348"/>
    <n v="528"/>
    <x v="72"/>
    <n v="1381"/>
    <n v="464759.01699999976"/>
    <n v="966547.5149999999"/>
    <n v="961960.40099999984"/>
    <n v="936605.08199999982"/>
    <n v="949115.40800000017"/>
    <n v="950522.74700000021"/>
    <n v="762741.34499999986"/>
    <n v="451897.283"/>
    <n v="223091.16099999996"/>
    <n v="82996.426000000007"/>
    <x v="95"/>
    <n v="6750236.3849999998"/>
    <n v="0"/>
    <n v="0"/>
    <n v="0"/>
    <n v="0"/>
    <n v="1.4750577097363904E-5"/>
    <n v="4.944647579275658E-5"/>
    <n v="2.451683014508674E-4"/>
    <n v="5.6871331089636138E-4"/>
    <n v="1.5599004390855272E-3"/>
    <n v="6.361719720316631E-3"/>
  </r>
  <r>
    <s v="Georgia, 2015"/>
    <n v="0"/>
    <n v="0"/>
    <n v="0"/>
    <n v="0"/>
    <n v="0"/>
    <n v="11"/>
    <n v="162"/>
    <n v="241"/>
    <n v="419"/>
    <n v="499"/>
    <x v="73"/>
    <n v="1332"/>
    <n v="387869.82100000023"/>
    <n v="835880.98299999989"/>
    <n v="816593.87900000019"/>
    <n v="765889.38"/>
    <n v="792456.70200000005"/>
    <n v="816230.54099999997"/>
    <n v="680563.64099999971"/>
    <n v="423526.06800000009"/>
    <n v="202782.79800000001"/>
    <n v="70996.463000000018"/>
    <x v="96"/>
    <n v="5792790.2760000005"/>
    <n v="0"/>
    <n v="0"/>
    <n v="0"/>
    <n v="0"/>
    <n v="0"/>
    <n v="1.3476584674868226E-5"/>
    <n v="2.3803798827977656E-4"/>
    <n v="5.6903227028755159E-4"/>
    <n v="2.0662502151686454E-3"/>
    <n v="7.0285191531302043E-3"/>
  </r>
  <r>
    <s v="Georgia, 2016"/>
    <n v="0"/>
    <n v="0"/>
    <n v="0"/>
    <n v="0"/>
    <n v="0"/>
    <n v="10"/>
    <n v="192"/>
    <n v="266"/>
    <n v="351"/>
    <n v="451"/>
    <x v="74"/>
    <n v="1270"/>
    <n v="389375.30600000004"/>
    <n v="845277.14200000023"/>
    <n v="854936.21999999986"/>
    <n v="787196.41200000013"/>
    <n v="799016.82599999988"/>
    <n v="822117.00299999956"/>
    <n v="693072.88999999966"/>
    <n v="448308.40700000012"/>
    <n v="210435.22299999997"/>
    <n v="72737.896000000008"/>
    <x v="97"/>
    <n v="5922473.3250000002"/>
    <n v="0"/>
    <n v="0"/>
    <n v="0"/>
    <n v="0"/>
    <n v="0"/>
    <n v="1.2163718745031242E-5"/>
    <n v="2.7702713923783703E-4"/>
    <n v="5.9334153865198407E-4"/>
    <n v="1.6679717159327459E-3"/>
    <n v="6.2003443157058044E-3"/>
  </r>
  <r>
    <s v="Georgia, 2017"/>
    <n v="0"/>
    <n v="0"/>
    <n v="0"/>
    <n v="0"/>
    <n v="0"/>
    <n v="20"/>
    <n v="149"/>
    <n v="274"/>
    <n v="391"/>
    <n v="452"/>
    <x v="75"/>
    <n v="1286"/>
    <n v="381243"/>
    <n v="830630"/>
    <n v="816070"/>
    <n v="779000"/>
    <n v="785802"/>
    <n v="811342"/>
    <n v="695688"/>
    <n v="457505"/>
    <n v="209406"/>
    <n v="72056"/>
    <x v="98"/>
    <n v="5838742"/>
    <n v="0"/>
    <n v="0"/>
    <n v="0"/>
    <n v="0"/>
    <n v="0"/>
    <n v="2.4650517291105353E-5"/>
    <n v="2.1417646991179955E-4"/>
    <n v="5.9890055846384188E-4"/>
    <n v="1.8671862315310928E-3"/>
    <n v="6.2728988564449868E-3"/>
  </r>
  <r>
    <s v="Hawaii, 2009"/>
    <n v="0"/>
    <n v="0"/>
    <n v="0"/>
    <n v="0"/>
    <n v="0"/>
    <n v="0"/>
    <n v="0"/>
    <n v="0"/>
    <n v="0"/>
    <n v="105"/>
    <x v="76"/>
    <n v="105"/>
    <n v="86680.740999999995"/>
    <n v="154047.16699999999"/>
    <n v="174733.16500000001"/>
    <n v="183511.85700000002"/>
    <n v="175700.70799999998"/>
    <n v="180058.22700000001"/>
    <n v="147014.962"/>
    <n v="86906.005000000005"/>
    <n v="67847.144"/>
    <n v="25893.421000000002"/>
    <x v="99"/>
    <n v="1282393.3970000001"/>
    <n v="0"/>
    <n v="0"/>
    <n v="0"/>
    <n v="0"/>
    <n v="0"/>
    <n v="0"/>
    <n v="0"/>
    <n v="0"/>
    <n v="0"/>
    <n v="4.0550841080442789E-3"/>
  </r>
  <r>
    <s v="Hawaii, 2010"/>
    <n v="0"/>
    <n v="0"/>
    <n v="0"/>
    <n v="0"/>
    <n v="0"/>
    <n v="0"/>
    <n v="0"/>
    <n v="0"/>
    <n v="22"/>
    <n v="119"/>
    <x v="77"/>
    <n v="141"/>
    <n v="86252.421000000002"/>
    <n v="162175.20699999999"/>
    <n v="180941.44699999999"/>
    <n v="179787.30600000001"/>
    <n v="179139.76900000003"/>
    <n v="194286.103"/>
    <n v="165165.84500000003"/>
    <n v="93984.444000000003"/>
    <n v="64883.703000000001"/>
    <n v="27040.289000000001"/>
    <x v="100"/>
    <n v="1333656.534"/>
    <n v="0"/>
    <n v="0"/>
    <n v="0"/>
    <n v="0"/>
    <n v="0"/>
    <n v="0"/>
    <n v="0"/>
    <n v="0"/>
    <n v="3.3906819405791312E-4"/>
    <n v="4.4008405383537137E-3"/>
  </r>
  <r>
    <s v="Hawaii, 2011"/>
    <n v="0"/>
    <n v="0"/>
    <n v="0"/>
    <n v="0"/>
    <n v="0"/>
    <n v="0"/>
    <n v="0"/>
    <n v="0"/>
    <n v="11"/>
    <n v="182"/>
    <x v="78"/>
    <n v="193"/>
    <n v="87273.002000000008"/>
    <n v="163361.68199999997"/>
    <n v="181829.71500000003"/>
    <n v="183269.86199999996"/>
    <n v="177677.43799999999"/>
    <n v="192700.54499999998"/>
    <n v="170625.44500000001"/>
    <n v="97991.891999999993"/>
    <n v="65051.873999999996"/>
    <n v="28777.923999999999"/>
    <x v="101"/>
    <n v="1348559.3790000002"/>
    <n v="0"/>
    <n v="0"/>
    <n v="0"/>
    <n v="0"/>
    <n v="0"/>
    <n v="0"/>
    <n v="0"/>
    <n v="0"/>
    <n v="1.6909582036022514E-4"/>
    <n v="6.3242921900829264E-3"/>
  </r>
  <r>
    <s v="Hawaii, 2012"/>
    <n v="0"/>
    <n v="0"/>
    <n v="0"/>
    <n v="0"/>
    <n v="0"/>
    <n v="0"/>
    <n v="0"/>
    <n v="0"/>
    <n v="31"/>
    <n v="239"/>
    <x v="79"/>
    <n v="270"/>
    <n v="88387.760999999999"/>
    <n v="163162.18200000003"/>
    <n v="182441.71500000003"/>
    <n v="188610.20899999997"/>
    <n v="176124.67699999997"/>
    <n v="191607.36000000004"/>
    <n v="174620.43300000002"/>
    <n v="102127.91"/>
    <n v="63200.142"/>
    <n v="31781.493000000002"/>
    <x v="102"/>
    <n v="1362063.882"/>
    <n v="0"/>
    <n v="0"/>
    <n v="0"/>
    <n v="0"/>
    <n v="0"/>
    <n v="0"/>
    <n v="0"/>
    <n v="0"/>
    <n v="4.9050522702939498E-4"/>
    <n v="7.520099826650686E-3"/>
  </r>
  <r>
    <s v="Hawaii, 2013"/>
    <n v="0"/>
    <n v="0"/>
    <n v="0"/>
    <n v="0"/>
    <n v="0"/>
    <n v="0"/>
    <n v="0"/>
    <n v="0"/>
    <n v="67"/>
    <n v="252"/>
    <x v="43"/>
    <n v="319"/>
    <n v="88924.034"/>
    <n v="165870.53599999999"/>
    <n v="182628.31600000005"/>
    <n v="192634.27100000001"/>
    <n v="174196.14199999999"/>
    <n v="188485.302"/>
    <n v="177111.15399999998"/>
    <n v="106876.09300000001"/>
    <n v="62754.051000000007"/>
    <n v="32578.109000000004"/>
    <x v="103"/>
    <n v="1372058.0080000001"/>
    <n v="0"/>
    <n v="0"/>
    <n v="0"/>
    <n v="0"/>
    <n v="0"/>
    <n v="0"/>
    <n v="0"/>
    <n v="0"/>
    <n v="1.0676601579075746E-3"/>
    <n v="7.7352555975547868E-3"/>
  </r>
  <r>
    <s v="Hawaii, 2014"/>
    <n v="0"/>
    <n v="0"/>
    <n v="0"/>
    <n v="0"/>
    <n v="0"/>
    <n v="0"/>
    <n v="0"/>
    <n v="0"/>
    <n v="62"/>
    <n v="224"/>
    <x v="80"/>
    <n v="286"/>
    <n v="89518.225999999995"/>
    <n v="168002.12400000001"/>
    <n v="186077.82"/>
    <n v="199121.4"/>
    <n v="174280.28599999999"/>
    <n v="184341.89499999999"/>
    <n v="177204.234"/>
    <n v="112912.48300000001"/>
    <n v="64472.092000000004"/>
    <n v="35489.49"/>
    <x v="104"/>
    <n v="1391420.05"/>
    <n v="0"/>
    <n v="0"/>
    <n v="0"/>
    <n v="0"/>
    <n v="0"/>
    <n v="0"/>
    <n v="0"/>
    <n v="0"/>
    <n v="9.6165640165670439E-4"/>
    <n v="6.3117277819433309E-3"/>
  </r>
  <r>
    <s v="Hawaii, 2015"/>
    <n v="0"/>
    <n v="0"/>
    <n v="0"/>
    <n v="0"/>
    <n v="0"/>
    <n v="0"/>
    <n v="0"/>
    <n v="0"/>
    <n v="79"/>
    <n v="326"/>
    <x v="81"/>
    <n v="405"/>
    <n v="91491.915999999997"/>
    <n v="168365.158"/>
    <n v="184446.451"/>
    <n v="204911.74500000002"/>
    <n v="175432.212"/>
    <n v="181558.92700000003"/>
    <n v="179121.21399999998"/>
    <n v="119782.58900000001"/>
    <n v="63347.563999999998"/>
    <n v="36780.498999999996"/>
    <x v="105"/>
    <n v="1405238.2750000001"/>
    <n v="0"/>
    <n v="0"/>
    <n v="0"/>
    <n v="0"/>
    <n v="0"/>
    <n v="0"/>
    <n v="0"/>
    <n v="0"/>
    <n v="1.2470882068961642E-3"/>
    <n v="8.8633925276543971E-3"/>
  </r>
  <r>
    <s v="Hawaii, 2016"/>
    <n v="0"/>
    <n v="0"/>
    <n v="0"/>
    <n v="0"/>
    <n v="0"/>
    <n v="0"/>
    <n v="0"/>
    <n v="0"/>
    <n v="45"/>
    <n v="303"/>
    <x v="82"/>
    <n v="348"/>
    <n v="92158.558000000019"/>
    <n v="167987.815"/>
    <n v="180209.18800000002"/>
    <n v="203187.95700000002"/>
    <n v="176254.22399999999"/>
    <n v="181785.24800000002"/>
    <n v="184036.68399999998"/>
    <n v="126288.821"/>
    <n v="63877.966999999997"/>
    <n v="37988.300000000003"/>
    <x v="106"/>
    <n v="1413774.7620000001"/>
    <n v="0"/>
    <n v="0"/>
    <n v="0"/>
    <n v="0"/>
    <n v="0"/>
    <n v="0"/>
    <n v="0"/>
    <n v="0"/>
    <n v="7.044682558541665E-4"/>
    <n v="7.9761400220594234E-3"/>
  </r>
  <r>
    <s v="Hawaii, 2017"/>
    <n v="0"/>
    <n v="0"/>
    <n v="0"/>
    <n v="0"/>
    <n v="0"/>
    <n v="0"/>
    <n v="0"/>
    <n v="0"/>
    <n v="76"/>
    <n v="382"/>
    <x v="83"/>
    <n v="458"/>
    <n v="91417"/>
    <n v="168638"/>
    <n v="177283"/>
    <n v="205405"/>
    <n v="177403"/>
    <n v="179765"/>
    <n v="183621"/>
    <n v="133674"/>
    <n v="66599"/>
    <n v="37853"/>
    <x v="107"/>
    <n v="1421658"/>
    <n v="0"/>
    <n v="0"/>
    <n v="0"/>
    <n v="0"/>
    <n v="0"/>
    <n v="0"/>
    <n v="0"/>
    <n v="0"/>
    <n v="1.1411582756497844E-3"/>
    <n v="1.0091670409214593E-2"/>
  </r>
  <r>
    <s v="Idaho, 2009"/>
    <n v="0"/>
    <n v="0"/>
    <n v="0"/>
    <n v="0"/>
    <n v="0"/>
    <n v="0"/>
    <n v="0"/>
    <n v="0"/>
    <n v="0"/>
    <n v="10"/>
    <x v="54"/>
    <n v="10"/>
    <n v="105947.80399999997"/>
    <n v="198993.02700000003"/>
    <n v="195731.52300000002"/>
    <n v="182161.3"/>
    <n v="175735.80100000004"/>
    <n v="186953.59500000003"/>
    <n v="146898.29500000001"/>
    <n v="85590.985000000001"/>
    <n v="53459.828999999998"/>
    <n v="21991.816999999995"/>
    <x v="108"/>
    <n v="1353463.976"/>
    <n v="0"/>
    <n v="0"/>
    <n v="0"/>
    <n v="0"/>
    <n v="0"/>
    <n v="0"/>
    <n v="0"/>
    <n v="0"/>
    <n v="0"/>
    <n v="4.5471458770323536E-4"/>
  </r>
  <r>
    <s v="Idaho, 2010"/>
    <n v="0"/>
    <n v="0"/>
    <n v="0"/>
    <n v="0"/>
    <n v="0"/>
    <n v="0"/>
    <n v="0"/>
    <n v="0"/>
    <n v="10"/>
    <n v="68"/>
    <x v="84"/>
    <n v="78"/>
    <n v="104986.72599999997"/>
    <n v="205247.391"/>
    <n v="191919.78999999998"/>
    <n v="180427.30000000002"/>
    <n v="174914.33299999993"/>
    <n v="187317.53899999999"/>
    <n v="152189.64000000001"/>
    <n v="89500.652999999991"/>
    <n v="51980.527999999991"/>
    <n v="21535.765000000003"/>
    <x v="109"/>
    <n v="1360019.6649999996"/>
    <n v="0"/>
    <n v="0"/>
    <n v="0"/>
    <n v="0"/>
    <n v="0"/>
    <n v="0"/>
    <n v="0"/>
    <n v="0"/>
    <n v="1.9237973111777552E-4"/>
    <n v="3.157538169644774E-3"/>
  </r>
  <r>
    <s v="Idaho, 2011"/>
    <n v="0"/>
    <n v="0"/>
    <n v="0"/>
    <n v="0"/>
    <n v="0"/>
    <n v="0"/>
    <n v="0"/>
    <n v="0"/>
    <n v="0"/>
    <n v="61"/>
    <x v="85"/>
    <n v="61"/>
    <n v="106783.79499999998"/>
    <n v="211065.85200000001"/>
    <n v="194654.67499999996"/>
    <n v="186370.92099999997"/>
    <n v="176959.53400000001"/>
    <n v="190397.36699999994"/>
    <n v="160902.66999999998"/>
    <n v="95933.291000000012"/>
    <n v="54880.194999999992"/>
    <n v="22431.853000000006"/>
    <x v="110"/>
    <n v="1400380.1529999999"/>
    <n v="0"/>
    <n v="0"/>
    <n v="0"/>
    <n v="0"/>
    <n v="0"/>
    <n v="0"/>
    <n v="0"/>
    <n v="0"/>
    <n v="0"/>
    <n v="2.7193473495034041E-3"/>
  </r>
  <r>
    <s v="Idaho, 2012"/>
    <n v="0"/>
    <n v="0"/>
    <n v="0"/>
    <n v="0"/>
    <n v="0"/>
    <n v="0"/>
    <n v="0"/>
    <n v="0"/>
    <n v="0"/>
    <n v="46"/>
    <x v="86"/>
    <n v="46"/>
    <n v="106070.44399999999"/>
    <n v="211693.88600000003"/>
    <n v="195278.60599999997"/>
    <n v="187301.58299999993"/>
    <n v="175083.51400000002"/>
    <n v="187894.73599999998"/>
    <n v="164533.68200000003"/>
    <n v="100111.41"/>
    <n v="54994.237000000008"/>
    <n v="22516.838000000003"/>
    <x v="111"/>
    <n v="1405478.9359999998"/>
    <n v="0"/>
    <n v="0"/>
    <n v="0"/>
    <n v="0"/>
    <n v="0"/>
    <n v="0"/>
    <n v="0"/>
    <n v="0"/>
    <n v="0"/>
    <n v="2.0429156171927866E-3"/>
  </r>
  <r>
    <s v="Idaho, 2013"/>
    <n v="0"/>
    <n v="0"/>
    <n v="0"/>
    <n v="0"/>
    <n v="0"/>
    <n v="0"/>
    <n v="0"/>
    <n v="0"/>
    <n v="12"/>
    <n v="94"/>
    <x v="87"/>
    <n v="106"/>
    <n v="105636.46199999998"/>
    <n v="216652.79300000003"/>
    <n v="195542.25099999999"/>
    <n v="190122.80100000004"/>
    <n v="178071.40599999999"/>
    <n v="187024.82799999998"/>
    <n v="169626.63200000001"/>
    <n v="104555.851"/>
    <n v="55378.262999999992"/>
    <n v="22754.024000000001"/>
    <x v="112"/>
    <n v="1425365.311"/>
    <n v="0"/>
    <n v="0"/>
    <n v="0"/>
    <n v="0"/>
    <n v="0"/>
    <n v="0"/>
    <n v="0"/>
    <n v="0"/>
    <n v="2.1669152028116161E-4"/>
    <n v="4.131137419913067E-3"/>
  </r>
  <r>
    <s v="Idaho, 2014"/>
    <n v="0"/>
    <n v="0"/>
    <n v="0"/>
    <n v="0"/>
    <n v="0"/>
    <n v="0"/>
    <n v="0"/>
    <n v="0"/>
    <n v="0"/>
    <n v="56"/>
    <x v="88"/>
    <n v="56"/>
    <n v="94614.867000000013"/>
    <n v="198486.53700000001"/>
    <n v="179346"/>
    <n v="176611.39499999996"/>
    <n v="163962.40400000004"/>
    <n v="167138.56999999998"/>
    <n v="154251.51499999998"/>
    <n v="97454.325000000012"/>
    <n v="51180.423999999999"/>
    <n v="20861.443000000003"/>
    <x v="113"/>
    <n v="1303907.48"/>
    <n v="0"/>
    <n v="0"/>
    <n v="0"/>
    <n v="0"/>
    <n v="0"/>
    <n v="0"/>
    <n v="0"/>
    <n v="0"/>
    <n v="0"/>
    <n v="2.6843780653140817E-3"/>
  </r>
  <r>
    <s v="Idaho, 2015"/>
    <n v="0"/>
    <n v="0"/>
    <n v="0"/>
    <n v="0"/>
    <n v="0"/>
    <n v="0"/>
    <n v="0"/>
    <n v="0"/>
    <n v="13"/>
    <n v="69"/>
    <x v="89"/>
    <n v="82"/>
    <n v="97243.644000000044"/>
    <n v="208083.20300000004"/>
    <n v="188553.90099999998"/>
    <n v="186005.25900000008"/>
    <n v="174751.86200000002"/>
    <n v="174902.57400000002"/>
    <n v="164318.234"/>
    <n v="107569.54399999999"/>
    <n v="54033.75"/>
    <n v="20800.325000000001"/>
    <x v="114"/>
    <n v="1376262.2960000001"/>
    <n v="0"/>
    <n v="0"/>
    <n v="0"/>
    <n v="0"/>
    <n v="0"/>
    <n v="0"/>
    <n v="0"/>
    <n v="0"/>
    <n v="2.4059037175839176E-4"/>
    <n v="3.3172558601848767E-3"/>
  </r>
  <r>
    <s v="Idaho, 2016"/>
    <n v="0"/>
    <n v="0"/>
    <n v="0"/>
    <n v="0"/>
    <n v="0"/>
    <n v="0"/>
    <n v="0"/>
    <n v="0"/>
    <n v="0"/>
    <n v="42"/>
    <x v="90"/>
    <n v="42"/>
    <n v="94523.720000000016"/>
    <n v="205779.82899999997"/>
    <n v="185992.03999999998"/>
    <n v="182898.52299999999"/>
    <n v="171158.587"/>
    <n v="168440.81299999999"/>
    <n v="165244.51899999997"/>
    <n v="113937.56299999999"/>
    <n v="55622.736000000004"/>
    <n v="22156.598999999998"/>
    <x v="115"/>
    <n v="1365754.929"/>
    <n v="0"/>
    <n v="0"/>
    <n v="0"/>
    <n v="0"/>
    <n v="0"/>
    <n v="0"/>
    <n v="0"/>
    <n v="0"/>
    <n v="0"/>
    <n v="1.8955977855626669E-3"/>
  </r>
  <r>
    <s v="Idaho, 2017"/>
    <n v="0"/>
    <n v="0"/>
    <n v="0"/>
    <n v="0"/>
    <n v="0"/>
    <n v="0"/>
    <n v="0"/>
    <n v="0"/>
    <n v="26"/>
    <n v="79"/>
    <x v="76"/>
    <n v="105"/>
    <n v="93684"/>
    <n v="205180"/>
    <n v="188265"/>
    <n v="184171"/>
    <n v="172846"/>
    <n v="167135"/>
    <n v="165166"/>
    <n v="117830"/>
    <n v="55965"/>
    <n v="22271"/>
    <x v="116"/>
    <n v="1372513"/>
    <n v="0"/>
    <n v="0"/>
    <n v="0"/>
    <n v="0"/>
    <n v="0"/>
    <n v="0"/>
    <n v="0"/>
    <n v="0"/>
    <n v="4.6457607433217189E-4"/>
    <n v="3.5472138655650845E-3"/>
  </r>
  <r>
    <s v="Illinois, 2009"/>
    <n v="0"/>
    <n v="0"/>
    <n v="0"/>
    <n v="0"/>
    <n v="22"/>
    <n v="67"/>
    <n v="173"/>
    <n v="263"/>
    <n v="589"/>
    <n v="1154"/>
    <x v="91"/>
    <n v="2268"/>
    <n v="348706.0959999999"/>
    <n v="721013.02500000002"/>
    <n v="743608.68700000015"/>
    <n v="622986.36499999999"/>
    <n v="734803.58799999999"/>
    <n v="757032.43099999987"/>
    <n v="540964.04500000004"/>
    <n v="314546.576"/>
    <n v="204481.90999999997"/>
    <n v="88912.904999999999"/>
    <x v="117"/>
    <n v="5077055.6280000005"/>
    <n v="0"/>
    <n v="0"/>
    <n v="0"/>
    <n v="0"/>
    <n v="2.9939973564745303E-5"/>
    <n v="8.8503473902031566E-5"/>
    <n v="3.19799442493447E-4"/>
    <n v="8.3612418658151277E-4"/>
    <n v="2.8804504026786531E-3"/>
    <n v="1.2978993319361233E-2"/>
  </r>
  <r>
    <s v="Illinois, 2010"/>
    <n v="0"/>
    <n v="0"/>
    <n v="0"/>
    <n v="0"/>
    <n v="0"/>
    <n v="20"/>
    <n v="148"/>
    <n v="247"/>
    <n v="597"/>
    <n v="1068"/>
    <x v="92"/>
    <n v="2080"/>
    <n v="343575.82899999997"/>
    <n v="729518.65800000005"/>
    <n v="719795.88299999991"/>
    <n v="640452.20099999988"/>
    <n v="722462.99499999988"/>
    <n v="762623.50900000008"/>
    <n v="567161.74899999995"/>
    <n v="324841.02199999994"/>
    <n v="205723.42200000002"/>
    <n v="90436.635000000024"/>
    <x v="118"/>
    <n v="5106591.9029999999"/>
    <n v="0"/>
    <n v="0"/>
    <n v="0"/>
    <n v="0"/>
    <n v="0"/>
    <n v="2.6225260254860564E-5"/>
    <n v="2.6094848649604543E-4"/>
    <n v="7.6037194588065313E-4"/>
    <n v="2.9019544502813101E-3"/>
    <n v="1.1809373491174231E-2"/>
  </r>
  <r>
    <s v="Illinois, 2011"/>
    <n v="0"/>
    <n v="0"/>
    <n v="0"/>
    <n v="0"/>
    <n v="0"/>
    <n v="41"/>
    <n v="201"/>
    <n v="256"/>
    <n v="625"/>
    <n v="1168"/>
    <x v="93"/>
    <n v="2291"/>
    <n v="294376.77699999994"/>
    <n v="633879.28700000001"/>
    <n v="644368.65500000003"/>
    <n v="563363.70499999996"/>
    <n v="622651.36900000006"/>
    <n v="679614.03799999994"/>
    <n v="523244.12600000016"/>
    <n v="302518.56400000001"/>
    <n v="186646.99800000002"/>
    <n v="83776.846000000005"/>
    <x v="119"/>
    <n v="4534440.3650000002"/>
    <n v="0"/>
    <n v="0"/>
    <n v="0"/>
    <n v="0"/>
    <n v="0"/>
    <n v="6.0328359491597205E-5"/>
    <n v="3.8414191390272759E-4"/>
    <n v="8.4622905984705124E-4"/>
    <n v="3.3485671170559086E-3"/>
    <n v="1.3941799623251512E-2"/>
  </r>
  <r>
    <s v="Illinois, 2012"/>
    <n v="0"/>
    <n v="0"/>
    <n v="0"/>
    <n v="0"/>
    <n v="0"/>
    <n v="33"/>
    <n v="185"/>
    <n v="292"/>
    <n v="559"/>
    <n v="1132"/>
    <x v="94"/>
    <n v="2201"/>
    <n v="680720.69499999995"/>
    <n v="1398557.4670000002"/>
    <n v="1450590.4300000006"/>
    <n v="1479943.3549999997"/>
    <n v="1411200.5639999998"/>
    <n v="1480787.9640000002"/>
    <n v="1179862.622"/>
    <n v="678662.00300000003"/>
    <n v="417207.57500000007"/>
    <n v="185825.46899999995"/>
    <x v="120"/>
    <n v="10363358.143999999"/>
    <n v="0"/>
    <n v="0"/>
    <n v="0"/>
    <n v="0"/>
    <n v="0"/>
    <n v="2.2285432352420173E-5"/>
    <n v="1.567979157492117E-4"/>
    <n v="4.3025835940309744E-4"/>
    <n v="1.3398606197406648E-3"/>
    <n v="6.0917376185930698E-3"/>
  </r>
  <r>
    <s v="Illinois, 2013"/>
    <n v="0"/>
    <n v="0"/>
    <n v="0"/>
    <n v="0"/>
    <n v="0"/>
    <n v="10"/>
    <n v="175"/>
    <n v="315"/>
    <n v="600"/>
    <n v="1207"/>
    <x v="95"/>
    <n v="2307"/>
    <n v="319475.39400000003"/>
    <n v="707433.36800000002"/>
    <n v="703994.16300000018"/>
    <n v="622739.14800000004"/>
    <n v="669646.82899999991"/>
    <n v="740179.8"/>
    <n v="603936.20699999994"/>
    <n v="350977.62699999998"/>
    <n v="200136.55799999996"/>
    <n v="91266.107000000004"/>
    <x v="121"/>
    <n v="5009785.2010000004"/>
    <n v="0"/>
    <n v="0"/>
    <n v="0"/>
    <n v="0"/>
    <n v="0"/>
    <n v="1.3510230892547999E-5"/>
    <n v="2.8976570368134929E-4"/>
    <n v="8.9749310431117598E-4"/>
    <n v="2.9979530276522501E-3"/>
    <n v="1.3225062837401403E-2"/>
  </r>
  <r>
    <s v="Illinois, 2014"/>
    <n v="0"/>
    <n v="0"/>
    <n v="0"/>
    <n v="0"/>
    <n v="12"/>
    <n v="36"/>
    <n v="181"/>
    <n v="333"/>
    <n v="577"/>
    <n v="1215"/>
    <x v="96"/>
    <n v="2354"/>
    <n v="313824.05199999997"/>
    <n v="701947.49699999997"/>
    <n v="709125.84600000014"/>
    <n v="624066.35900000005"/>
    <n v="663640.31200000003"/>
    <n v="734857.0399999998"/>
    <n v="620481.8339999998"/>
    <n v="364055.27700000006"/>
    <n v="201106.56099999999"/>
    <n v="92107.080999999976"/>
    <x v="122"/>
    <n v="5025211.8589999992"/>
    <n v="0"/>
    <n v="0"/>
    <n v="0"/>
    <n v="0"/>
    <n v="1.8082084199851922E-5"/>
    <n v="4.8989120387279696E-5"/>
    <n v="2.9170878192060021E-4"/>
    <n v="9.1469625916176442E-4"/>
    <n v="2.8691256870530448E-3"/>
    <n v="1.3191168222994716E-2"/>
  </r>
  <r>
    <s v="Illinois, 2015"/>
    <n v="0"/>
    <n v="0"/>
    <n v="0"/>
    <n v="0"/>
    <n v="0"/>
    <n v="25"/>
    <n v="189"/>
    <n v="315"/>
    <n v="541"/>
    <n v="1141"/>
    <x v="97"/>
    <n v="2211"/>
    <n v="621135.62999999977"/>
    <n v="1287800.2479999999"/>
    <n v="1353295.344"/>
    <n v="1417597.0109999997"/>
    <n v="1304455.6480000005"/>
    <n v="1347059.7760000001"/>
    <n v="1187222.8590000002"/>
    <n v="709730.43599999999"/>
    <n v="393302.65399999998"/>
    <n v="181308.61799999996"/>
    <x v="123"/>
    <n v="9802908.2239999995"/>
    <n v="0"/>
    <n v="0"/>
    <n v="0"/>
    <n v="0"/>
    <n v="0"/>
    <n v="1.8558938842518001E-5"/>
    <n v="1.591950479787721E-4"/>
    <n v="4.4383047988659177E-4"/>
    <n v="1.3755310179015471E-3"/>
    <n v="6.29313715247667E-3"/>
  </r>
  <r>
    <s v="Illinois, 2016"/>
    <n v="0"/>
    <n v="0"/>
    <n v="0"/>
    <n v="0"/>
    <n v="0"/>
    <n v="26"/>
    <n v="216"/>
    <n v="333"/>
    <n v="519"/>
    <n v="947"/>
    <x v="98"/>
    <n v="2041"/>
    <n v="285014.64300000004"/>
    <n v="647622.57999999996"/>
    <n v="671258.45200000005"/>
    <n v="581302.1100000001"/>
    <n v="611061.16999999993"/>
    <n v="672378.58699999994"/>
    <n v="601407.9"/>
    <n v="375769.53800000006"/>
    <n v="192993.76700000002"/>
    <n v="89024.130000000019"/>
    <x v="124"/>
    <n v="4727832.8769999994"/>
    <n v="0"/>
    <n v="0"/>
    <n v="0"/>
    <n v="0"/>
    <n v="0"/>
    <n v="3.8668691274072357E-5"/>
    <n v="3.5915723754210743E-4"/>
    <n v="8.8618146583238991E-4"/>
    <n v="2.689206019798556E-3"/>
    <n v="1.063756534323896E-2"/>
  </r>
  <r>
    <s v="Illinois, 2017"/>
    <n v="0"/>
    <n v="0"/>
    <n v="0"/>
    <n v="0"/>
    <n v="0"/>
    <n v="23"/>
    <n v="202"/>
    <n v="370"/>
    <n v="587"/>
    <n v="1069"/>
    <x v="99"/>
    <n v="2251"/>
    <n v="298887"/>
    <n v="670268"/>
    <n v="702446"/>
    <n v="610939"/>
    <n v="634136"/>
    <n v="694201"/>
    <n v="644253"/>
    <n v="413433"/>
    <n v="207888"/>
    <n v="95726"/>
    <x v="125"/>
    <n v="4972177"/>
    <n v="0"/>
    <n v="0"/>
    <n v="0"/>
    <n v="0"/>
    <n v="0"/>
    <n v="3.3131614618820775E-5"/>
    <n v="3.1354141928714339E-4"/>
    <n v="8.9494549298193421E-4"/>
    <n v="2.8236358038944047E-3"/>
    <n v="1.1167289973465933E-2"/>
  </r>
  <r>
    <s v="Indiana, 2009"/>
    <n v="0"/>
    <n v="0"/>
    <n v="0"/>
    <n v="0"/>
    <n v="0"/>
    <n v="0"/>
    <n v="45"/>
    <n v="98"/>
    <n v="296"/>
    <n v="537"/>
    <x v="100"/>
    <n v="976"/>
    <n v="187310.23500000002"/>
    <n v="373320.32999999996"/>
    <n v="415026.35800000001"/>
    <n v="342851.55799999996"/>
    <n v="370466.08199999994"/>
    <n v="395960.57"/>
    <n v="298992.32199999999"/>
    <n v="177086.40299999999"/>
    <n v="120496.083"/>
    <n v="47621.612999999998"/>
    <x v="126"/>
    <n v="2729131.554"/>
    <n v="0"/>
    <n v="0"/>
    <n v="0"/>
    <n v="0"/>
    <n v="0"/>
    <n v="0"/>
    <n v="1.5050553706191826E-4"/>
    <n v="5.5340217170710734E-4"/>
    <n v="2.4565113871792828E-3"/>
    <n v="1.1276392506906477E-2"/>
  </r>
  <r>
    <s v="Indiana, 2010"/>
    <n v="0"/>
    <n v="0"/>
    <n v="0"/>
    <n v="0"/>
    <n v="0"/>
    <n v="10"/>
    <n v="43"/>
    <n v="91"/>
    <n v="311"/>
    <n v="549"/>
    <x v="101"/>
    <n v="1004"/>
    <n v="186381.32699999999"/>
    <n v="382983.73400000005"/>
    <n v="416573.20699999999"/>
    <n v="342479.62899999996"/>
    <n v="366480.87900000007"/>
    <n v="400835.473"/>
    <n v="315429.72699999996"/>
    <n v="185251.89500000002"/>
    <n v="122025.755"/>
    <n v="47005.09399999999"/>
    <x v="127"/>
    <n v="2765446.7199999997"/>
    <n v="0"/>
    <n v="0"/>
    <n v="0"/>
    <n v="0"/>
    <n v="0"/>
    <n v="2.4947891775037584E-5"/>
    <n v="1.3632196435309349E-4"/>
    <n v="4.9122304524874089E-4"/>
    <n v="2.5486422927684404E-3"/>
    <n v="1.1679585195596037E-2"/>
  </r>
  <r>
    <s v="Indiana, 2011"/>
    <n v="0"/>
    <n v="0"/>
    <n v="0"/>
    <n v="0"/>
    <n v="0"/>
    <n v="0"/>
    <n v="12"/>
    <n v="77"/>
    <n v="250"/>
    <n v="458"/>
    <x v="102"/>
    <n v="797"/>
    <n v="172446.89800000004"/>
    <n v="355558.01699999993"/>
    <n v="391955.72200000007"/>
    <n v="321494.4740000001"/>
    <n v="335254.17200000002"/>
    <n v="371718.63500000001"/>
    <n v="302586.86199999996"/>
    <n v="176616.64600000001"/>
    <n v="112994.25399999999"/>
    <n v="45317.687999999987"/>
    <x v="128"/>
    <n v="2585943.3680000007"/>
    <n v="0"/>
    <n v="0"/>
    <n v="0"/>
    <n v="0"/>
    <n v="0"/>
    <n v="0"/>
    <n v="3.9658033797911564E-5"/>
    <n v="4.3597249604660702E-4"/>
    <n v="2.2125018852728567E-3"/>
    <n v="1.0106429083496054E-2"/>
  </r>
  <r>
    <s v="Indiana, 2012"/>
    <n v="0"/>
    <n v="0"/>
    <n v="0"/>
    <n v="0"/>
    <n v="0"/>
    <n v="0"/>
    <n v="0"/>
    <n v="35"/>
    <n v="244"/>
    <n v="472"/>
    <x v="103"/>
    <n v="751"/>
    <n v="176818.08199999999"/>
    <n v="365820.08299999998"/>
    <n v="403674.16700000002"/>
    <n v="331457.49000000011"/>
    <n v="339411.21699999995"/>
    <n v="380591.95700000005"/>
    <n v="322050.73000000004"/>
    <n v="188703.46799999999"/>
    <n v="115930.53200000001"/>
    <n v="47650.068999999989"/>
    <x v="129"/>
    <n v="2672107.7950000004"/>
    <n v="0"/>
    <n v="0"/>
    <n v="0"/>
    <n v="0"/>
    <n v="0"/>
    <n v="0"/>
    <n v="0"/>
    <n v="1.8547618849273082E-4"/>
    <n v="2.1047087060723571E-3"/>
    <n v="9.9055470412855035E-3"/>
  </r>
  <r>
    <s v="Indiana, 2013"/>
    <n v="0"/>
    <n v="0"/>
    <n v="0"/>
    <n v="0"/>
    <n v="0"/>
    <n v="0"/>
    <n v="55"/>
    <n v="95"/>
    <n v="265"/>
    <n v="532"/>
    <x v="104"/>
    <n v="947"/>
    <n v="179922.55199999994"/>
    <n v="377039.34900000005"/>
    <n v="412682.42700000003"/>
    <n v="341829.50900000002"/>
    <n v="345177.96599999996"/>
    <n v="386770.96500000003"/>
    <n v="339592.10299999989"/>
    <n v="202124.51"/>
    <n v="118199.288"/>
    <n v="50497.022999999994"/>
    <x v="130"/>
    <n v="2753835.6920000003"/>
    <n v="0"/>
    <n v="0"/>
    <n v="0"/>
    <n v="0"/>
    <n v="0"/>
    <n v="0"/>
    <n v="1.6195900762745364E-4"/>
    <n v="4.700073237035924E-4"/>
    <n v="2.2419762799247996E-3"/>
    <n v="1.0535274524995267E-2"/>
  </r>
  <r>
    <s v="Indiana, 2014"/>
    <n v="0"/>
    <n v="0"/>
    <n v="0"/>
    <n v="0"/>
    <n v="12"/>
    <n v="0"/>
    <n v="65"/>
    <n v="100"/>
    <n v="250"/>
    <n v="455"/>
    <x v="105"/>
    <n v="882"/>
    <n v="170718.21999999997"/>
    <n v="359387.16900000011"/>
    <n v="383651.28700000007"/>
    <n v="326897.96399999992"/>
    <n v="325425.71699999995"/>
    <n v="361857.25400000002"/>
    <n v="329634.67099999997"/>
    <n v="199019.35800000001"/>
    <n v="112659.01900000001"/>
    <n v="49403.665000000001"/>
    <x v="131"/>
    <n v="2618654.324"/>
    <n v="0"/>
    <n v="0"/>
    <n v="0"/>
    <n v="0"/>
    <n v="3.6874774712411565E-5"/>
    <n v="0"/>
    <n v="1.9718799543389052E-4"/>
    <n v="5.0246368496475601E-4"/>
    <n v="2.2190855398802997E-3"/>
    <n v="9.2098430349246349E-3"/>
  </r>
  <r>
    <s v="Indiana, 2015"/>
    <n v="0"/>
    <n v="0"/>
    <n v="0"/>
    <n v="0"/>
    <n v="0"/>
    <n v="0"/>
    <n v="13"/>
    <n v="97"/>
    <n v="273"/>
    <n v="480"/>
    <x v="106"/>
    <n v="863"/>
    <n v="169718.85100000002"/>
    <n v="361512.07299999997"/>
    <n v="402541.24900000001"/>
    <n v="334918.87599999999"/>
    <n v="328687.34100000001"/>
    <n v="360223.08200000005"/>
    <n v="337966.16500000004"/>
    <n v="210647.25899999996"/>
    <n v="113794.92"/>
    <n v="50581.555"/>
    <x v="132"/>
    <n v="2670591.3710000003"/>
    <n v="0"/>
    <n v="0"/>
    <n v="0"/>
    <n v="0"/>
    <n v="0"/>
    <n v="0"/>
    <n v="3.8465388983539218E-5"/>
    <n v="4.6048546019770433E-4"/>
    <n v="2.399052611487402E-3"/>
    <n v="9.4896252201024656E-3"/>
  </r>
  <r>
    <s v="Indiana, 2016"/>
    <n v="0"/>
    <n v="0"/>
    <n v="0"/>
    <n v="0"/>
    <n v="0"/>
    <n v="14"/>
    <n v="49"/>
    <n v="133"/>
    <n v="229"/>
    <n v="387"/>
    <x v="107"/>
    <n v="812"/>
    <n v="175129.76999999996"/>
    <n v="371122.13699999987"/>
    <n v="415452.26399999997"/>
    <n v="343567.00800000003"/>
    <n v="335323.554"/>
    <n v="365543.95900000003"/>
    <n v="353417.59300000011"/>
    <n v="229945.39000000004"/>
    <n v="121053.677"/>
    <n v="54739.135000000009"/>
    <x v="133"/>
    <n v="2765294.4870000007"/>
    <n v="0"/>
    <n v="0"/>
    <n v="0"/>
    <n v="0"/>
    <n v="0"/>
    <n v="3.8299087306213691E-5"/>
    <n v="1.386461822233054E-4"/>
    <n v="5.7839820141643186E-4"/>
    <n v="1.8917227933522417E-3"/>
    <n v="7.0698961538212092E-3"/>
  </r>
  <r>
    <s v="Indiana, 2017"/>
    <n v="0"/>
    <n v="0"/>
    <n v="0"/>
    <n v="0"/>
    <n v="0"/>
    <n v="10"/>
    <n v="47"/>
    <n v="150"/>
    <n v="276"/>
    <n v="456"/>
    <x v="108"/>
    <n v="939"/>
    <n v="175498"/>
    <n v="374345"/>
    <n v="403223"/>
    <n v="348784"/>
    <n v="338847"/>
    <n v="362922"/>
    <n v="360393"/>
    <n v="239035"/>
    <n v="119744"/>
    <n v="54146"/>
    <x v="134"/>
    <n v="2776937"/>
    <n v="0"/>
    <n v="0"/>
    <n v="0"/>
    <n v="0"/>
    <n v="0"/>
    <n v="2.7554130088558975E-5"/>
    <n v="1.304131878255127E-4"/>
    <n v="6.2752316606354719E-4"/>
    <n v="2.3049171566007481E-3"/>
    <n v="8.4216747312820892E-3"/>
  </r>
  <r>
    <s v="Iowa, 2009"/>
    <n v="0"/>
    <n v="0"/>
    <n v="0"/>
    <n v="0"/>
    <n v="0"/>
    <n v="12"/>
    <n v="10"/>
    <n v="16"/>
    <n v="148"/>
    <n v="342"/>
    <x v="109"/>
    <n v="528"/>
    <n v="87611.892999999996"/>
    <n v="172129.47000000003"/>
    <n v="212876.36700000003"/>
    <n v="151436.74699999997"/>
    <n v="167003.29999999999"/>
    <n v="196039.12300000002"/>
    <n v="149325.95899999994"/>
    <n v="97004.85"/>
    <n v="73533.633999999991"/>
    <n v="33525.697000000007"/>
    <x v="135"/>
    <n v="1340487.04"/>
    <n v="0"/>
    <n v="0"/>
    <n v="0"/>
    <n v="0"/>
    <n v="0"/>
    <n v="6.1212271389318539E-5"/>
    <n v="6.6967592687618396E-5"/>
    <n v="1.6494020659791751E-4"/>
    <n v="2.0126844268297693E-3"/>
    <n v="1.0201130195742088E-2"/>
  </r>
  <r>
    <s v="Iowa, 2010"/>
    <n v="0"/>
    <n v="0"/>
    <n v="0"/>
    <n v="0"/>
    <n v="0"/>
    <n v="0"/>
    <n v="0"/>
    <n v="10"/>
    <n v="105"/>
    <n v="319"/>
    <x v="110"/>
    <n v="434"/>
    <n v="83460.464000000007"/>
    <n v="169086.73699999999"/>
    <n v="201414.68299999996"/>
    <n v="152239.82399999999"/>
    <n v="156539.76500000001"/>
    <n v="187783.68000000005"/>
    <n v="150129.05299999996"/>
    <n v="95188.546999999991"/>
    <n v="70286.437999999995"/>
    <n v="31985.401000000002"/>
    <x v="136"/>
    <n v="1298114.5920000002"/>
    <n v="0"/>
    <n v="0"/>
    <n v="0"/>
    <n v="0"/>
    <n v="0"/>
    <n v="0"/>
    <n v="0"/>
    <n v="1.0505465536731012E-4"/>
    <n v="1.4938870568458741E-3"/>
    <n v="9.9733000064623229E-3"/>
  </r>
  <r>
    <s v="Iowa, 2011"/>
    <n v="0"/>
    <n v="0"/>
    <n v="0"/>
    <n v="0"/>
    <n v="0"/>
    <n v="0"/>
    <n v="0"/>
    <n v="0"/>
    <n v="109"/>
    <n v="388"/>
    <x v="50"/>
    <n v="497"/>
    <n v="86189.136999999988"/>
    <n v="173852.68700000003"/>
    <n v="203772.21299999999"/>
    <n v="160797.96700000003"/>
    <n v="159138.45200000002"/>
    <n v="192699.22100000002"/>
    <n v="162316.18900000001"/>
    <n v="101151.35400000001"/>
    <n v="71712.563000000024"/>
    <n v="32731.349000000002"/>
    <x v="137"/>
    <n v="1344361.1320000002"/>
    <n v="0"/>
    <n v="0"/>
    <n v="0"/>
    <n v="0"/>
    <n v="0"/>
    <n v="0"/>
    <n v="0"/>
    <n v="0"/>
    <n v="1.51995683099487E-3"/>
    <n v="1.1854079097076017E-2"/>
  </r>
  <r>
    <s v="Iowa, 2012"/>
    <n v="0"/>
    <n v="0"/>
    <n v="0"/>
    <n v="0"/>
    <n v="0"/>
    <n v="0"/>
    <n v="0"/>
    <n v="0"/>
    <n v="102"/>
    <n v="411"/>
    <x v="111"/>
    <n v="513"/>
    <n v="83350.996000000014"/>
    <n v="167619.03799999994"/>
    <n v="201242.821"/>
    <n v="156839.32399999999"/>
    <n v="149568.81799999997"/>
    <n v="182476.57999999996"/>
    <n v="159797.44"/>
    <n v="98757.429000000004"/>
    <n v="68170.546999999991"/>
    <n v="32408.410999999996"/>
    <x v="138"/>
    <n v="1300231.4040000001"/>
    <n v="0"/>
    <n v="0"/>
    <n v="0"/>
    <n v="0"/>
    <n v="0"/>
    <n v="0"/>
    <n v="0"/>
    <n v="0"/>
    <n v="1.4962473456462072E-3"/>
    <n v="1.2681892981423868E-2"/>
  </r>
  <r>
    <s v="Iowa, 2013"/>
    <n v="0"/>
    <n v="0"/>
    <n v="0"/>
    <n v="0"/>
    <n v="0"/>
    <n v="0"/>
    <n v="0"/>
    <n v="15"/>
    <n v="154"/>
    <n v="452"/>
    <x v="112"/>
    <n v="621"/>
    <n v="86788.390999999989"/>
    <n v="178273.739"/>
    <n v="210205.554"/>
    <n v="166099.68900000001"/>
    <n v="156690.64900000003"/>
    <n v="190463.87499999994"/>
    <n v="174537.08499999996"/>
    <n v="105456.594"/>
    <n v="71110.570999999996"/>
    <n v="35007.805999999997"/>
    <x v="139"/>
    <n v="1374633.9530000002"/>
    <n v="0"/>
    <n v="0"/>
    <n v="0"/>
    <n v="0"/>
    <n v="0"/>
    <n v="0"/>
    <n v="0"/>
    <n v="1.4223861620260559E-4"/>
    <n v="2.165641448723566E-3"/>
    <n v="1.2911406101827691E-2"/>
  </r>
  <r>
    <s v="Iowa, 2014"/>
    <n v="0"/>
    <n v="0"/>
    <n v="0"/>
    <n v="0"/>
    <n v="0"/>
    <n v="0"/>
    <n v="0"/>
    <n v="0"/>
    <n v="87"/>
    <n v="333"/>
    <x v="113"/>
    <n v="420"/>
    <n v="77479.330999999976"/>
    <n v="160174.76699999999"/>
    <n v="190332.96"/>
    <n v="151050.75"/>
    <n v="140763.58799999999"/>
    <n v="165880.27900000001"/>
    <n v="156582.09500000003"/>
    <n v="96318.731999999989"/>
    <n v="61517.411999999997"/>
    <n v="29529.098000000005"/>
    <x v="140"/>
    <n v="1229629.0120000001"/>
    <n v="0"/>
    <n v="0"/>
    <n v="0"/>
    <n v="0"/>
    <n v="0"/>
    <n v="0"/>
    <n v="0"/>
    <n v="0"/>
    <n v="1.4142337457238936E-3"/>
    <n v="1.1277012254150124E-2"/>
  </r>
  <r>
    <s v="Iowa, 2015"/>
    <n v="0"/>
    <n v="0"/>
    <n v="0"/>
    <n v="0"/>
    <n v="0"/>
    <n v="0"/>
    <n v="11"/>
    <n v="13"/>
    <n v="85"/>
    <n v="353"/>
    <x v="114"/>
    <n v="462"/>
    <n v="84900.529000000024"/>
    <n v="175960.25199999998"/>
    <n v="210614.05000000005"/>
    <n v="167111.14600000001"/>
    <n v="154969.47599999997"/>
    <n v="180008.54699999999"/>
    <n v="178082.67700000003"/>
    <n v="111847.69700000003"/>
    <n v="70423.763999999996"/>
    <n v="34177.604999999989"/>
    <x v="141"/>
    <n v="1368095.743"/>
    <n v="0"/>
    <n v="0"/>
    <n v="0"/>
    <n v="0"/>
    <n v="0"/>
    <n v="0"/>
    <n v="6.1769062467541405E-5"/>
    <n v="1.162294830263693E-4"/>
    <n v="1.2069789396658777E-3"/>
    <n v="1.032840071737034E-2"/>
  </r>
  <r>
    <s v="Iowa, 2016"/>
    <n v="0"/>
    <n v="0"/>
    <n v="0"/>
    <n v="0"/>
    <n v="0"/>
    <n v="0"/>
    <n v="0"/>
    <n v="0"/>
    <n v="68"/>
    <n v="294"/>
    <x v="115"/>
    <n v="362"/>
    <n v="80455.08"/>
    <n v="167316.52500000002"/>
    <n v="202023.22999999998"/>
    <n v="159608.05800000002"/>
    <n v="147985.03999999998"/>
    <n v="167177.68400000001"/>
    <n v="170935.90899999999"/>
    <n v="111824.171"/>
    <n v="66260.437000000005"/>
    <n v="31877.458999999999"/>
    <x v="142"/>
    <n v="1305463.5930000001"/>
    <n v="0"/>
    <n v="0"/>
    <n v="0"/>
    <n v="0"/>
    <n v="0"/>
    <n v="0"/>
    <n v="0"/>
    <n v="0"/>
    <n v="1.0262534187632959E-3"/>
    <n v="9.2228179165723349E-3"/>
  </r>
  <r>
    <s v="Iowa, 2017"/>
    <n v="0"/>
    <n v="0"/>
    <n v="0"/>
    <n v="0"/>
    <n v="0"/>
    <n v="0"/>
    <n v="0"/>
    <n v="25"/>
    <n v="61"/>
    <n v="327"/>
    <x v="116"/>
    <n v="413"/>
    <n v="65010"/>
    <n v="134963"/>
    <n v="159315"/>
    <n v="127139"/>
    <n v="118382"/>
    <n v="127874"/>
    <n v="134582"/>
    <n v="89908"/>
    <n v="51005"/>
    <n v="25187"/>
    <x v="143"/>
    <n v="1033365"/>
    <n v="0"/>
    <n v="0"/>
    <n v="0"/>
    <n v="0"/>
    <n v="0"/>
    <n v="0"/>
    <n v="0"/>
    <n v="2.7806201895270722E-4"/>
    <n v="1.1959611802764435E-3"/>
    <n v="1.2982887997776631E-2"/>
  </r>
  <r>
    <s v="Kansas, 2009"/>
    <n v="0"/>
    <n v="0"/>
    <n v="0"/>
    <n v="0"/>
    <n v="0"/>
    <n v="0"/>
    <n v="0"/>
    <n v="0"/>
    <n v="127"/>
    <n v="322"/>
    <x v="117"/>
    <n v="449"/>
    <n v="80802.157999999967"/>
    <n v="153461.96699999998"/>
    <n v="178849.50799999997"/>
    <n v="136029.46600000001"/>
    <n v="141773.86699999997"/>
    <n v="163012.83100000003"/>
    <n v="123128.64699999997"/>
    <n v="77188.663"/>
    <n v="56179.968999999997"/>
    <n v="27220.419999999991"/>
    <x v="144"/>
    <n v="1137647.4959999998"/>
    <n v="0"/>
    <n v="0"/>
    <n v="0"/>
    <n v="0"/>
    <n v="0"/>
    <n v="0"/>
    <n v="0"/>
    <n v="0"/>
    <n v="2.2605922050259585E-3"/>
    <n v="1.1829354580127717E-2"/>
  </r>
  <r>
    <s v="Kansas, 2010"/>
    <n v="0"/>
    <n v="0"/>
    <n v="0"/>
    <n v="0"/>
    <n v="0"/>
    <n v="0"/>
    <n v="0"/>
    <n v="0"/>
    <n v="99"/>
    <n v="303"/>
    <x v="118"/>
    <n v="402"/>
    <n v="78440.028999999995"/>
    <n v="151402.02600000001"/>
    <n v="168794.495"/>
    <n v="136171.21299999999"/>
    <n v="133091.37800000003"/>
    <n v="157783.64000000001"/>
    <n v="123454.78400000001"/>
    <n v="76657.077000000019"/>
    <n v="54746.665999999997"/>
    <n v="25542.452000000005"/>
    <x v="145"/>
    <n v="1106083.7600000002"/>
    <n v="0"/>
    <n v="0"/>
    <n v="0"/>
    <n v="0"/>
    <n v="0"/>
    <n v="0"/>
    <n v="0"/>
    <n v="0"/>
    <n v="1.8083292962534012E-3"/>
    <n v="1.1862604263678363E-2"/>
  </r>
  <r>
    <s v="Kansas, 2011"/>
    <n v="0"/>
    <n v="0"/>
    <n v="0"/>
    <n v="0"/>
    <n v="0"/>
    <n v="0"/>
    <n v="0"/>
    <n v="0"/>
    <n v="107"/>
    <n v="374"/>
    <x v="119"/>
    <n v="481"/>
    <n v="75347.898000000001"/>
    <n v="150374.04099999997"/>
    <n v="142722.80900000004"/>
    <n v="131698.00399999999"/>
    <n v="130770.92200000004"/>
    <n v="155385.08199999999"/>
    <n v="126485.25099999997"/>
    <n v="77125.024999999994"/>
    <n v="52971.882999999987"/>
    <n v="24118.611999999997"/>
    <x v="146"/>
    <n v="1066999.527"/>
    <n v="0"/>
    <n v="0"/>
    <n v="0"/>
    <n v="0"/>
    <n v="0"/>
    <n v="0"/>
    <n v="0"/>
    <n v="0"/>
    <n v="2.0199395215004918E-3"/>
    <n v="1.5506696654019728E-2"/>
  </r>
  <r>
    <s v="Kansas, 2012"/>
    <n v="0"/>
    <n v="0"/>
    <n v="0"/>
    <n v="0"/>
    <n v="0"/>
    <n v="0"/>
    <n v="0"/>
    <n v="0"/>
    <n v="144"/>
    <n v="348"/>
    <x v="120"/>
    <n v="492"/>
    <n v="81677.282000000007"/>
    <n v="155583.48699999999"/>
    <n v="169299.88300000003"/>
    <n v="146076.06299999997"/>
    <n v="131569.728"/>
    <n v="157358.31699999998"/>
    <n v="133208.09999999998"/>
    <n v="81142.596999999994"/>
    <n v="55224.504000000008"/>
    <n v="25843.660000000011"/>
    <x v="147"/>
    <n v="1136983.6209999998"/>
    <n v="0"/>
    <n v="0"/>
    <n v="0"/>
    <n v="0"/>
    <n v="0"/>
    <n v="0"/>
    <n v="0"/>
    <n v="0"/>
    <n v="2.6075381319857573E-3"/>
    <n v="1.3465584982931978E-2"/>
  </r>
  <r>
    <s v="Kansas, 2013"/>
    <n v="0"/>
    <n v="0"/>
    <n v="0"/>
    <n v="0"/>
    <n v="0"/>
    <n v="0"/>
    <n v="11"/>
    <n v="13"/>
    <n v="121"/>
    <n v="403"/>
    <x v="121"/>
    <n v="548"/>
    <n v="73070.592999999993"/>
    <n v="139985.913"/>
    <n v="153014.72"/>
    <n v="132984.41200000001"/>
    <n v="116661.38800000001"/>
    <n v="137009.56800000003"/>
    <n v="122792.38800000001"/>
    <n v="74823.877000000008"/>
    <n v="48708.792000000001"/>
    <n v="22560.421999999995"/>
    <x v="148"/>
    <n v="1021612.0730000001"/>
    <n v="0"/>
    <n v="0"/>
    <n v="0"/>
    <n v="0"/>
    <n v="0"/>
    <n v="0"/>
    <n v="8.9582100154286432E-5"/>
    <n v="1.7374133125980625E-4"/>
    <n v="2.4841511158806813E-3"/>
    <n v="1.7863141035216454E-2"/>
  </r>
  <r>
    <s v="Kansas, 2014"/>
    <n v="0"/>
    <n v="0"/>
    <n v="0"/>
    <n v="0"/>
    <n v="0"/>
    <n v="0"/>
    <n v="12"/>
    <n v="21"/>
    <n v="125"/>
    <n v="307"/>
    <x v="122"/>
    <n v="465"/>
    <n v="116373.89200000002"/>
    <n v="224944.37600000005"/>
    <n v="232553.28199999998"/>
    <n v="216503.26299999998"/>
    <n v="186970.88800000001"/>
    <n v="212278.28500000003"/>
    <n v="195010.712"/>
    <n v="115508.13200000001"/>
    <n v="73304.520000000019"/>
    <n v="33324.225999999995"/>
    <x v="149"/>
    <n v="1606771.5760000001"/>
    <n v="0"/>
    <n v="0"/>
    <n v="0"/>
    <n v="0"/>
    <n v="0"/>
    <n v="0"/>
    <n v="6.1535081211333664E-5"/>
    <n v="1.8180538146006896E-4"/>
    <n v="1.7052154491974023E-3"/>
    <n v="9.2125170439067375E-3"/>
  </r>
  <r>
    <s v="Kansas, 2015"/>
    <n v="0"/>
    <n v="0"/>
    <n v="0"/>
    <n v="0"/>
    <n v="0"/>
    <n v="0"/>
    <n v="0"/>
    <n v="28"/>
    <n v="109"/>
    <n v="360"/>
    <x v="50"/>
    <n v="497"/>
    <n v="112938.26299999999"/>
    <n v="217914.79800000001"/>
    <n v="229747.20000000001"/>
    <n v="212631.37800000003"/>
    <n v="180055.12199999997"/>
    <n v="198553.27299999999"/>
    <n v="191420.90700000001"/>
    <n v="115704.228"/>
    <n v="69314.104999999996"/>
    <n v="31890.901000000005"/>
    <x v="150"/>
    <n v="1560170.1750000003"/>
    <n v="0"/>
    <n v="0"/>
    <n v="0"/>
    <n v="0"/>
    <n v="0"/>
    <n v="0"/>
    <n v="0"/>
    <n v="2.4199634260556148E-4"/>
    <n v="1.5725515030454481E-3"/>
    <n v="1.1288486330317225E-2"/>
  </r>
  <r>
    <s v="Kansas, 2016"/>
    <n v="0"/>
    <n v="0"/>
    <n v="0"/>
    <n v="0"/>
    <n v="0"/>
    <n v="0"/>
    <n v="0"/>
    <n v="34"/>
    <n v="78"/>
    <n v="272"/>
    <x v="123"/>
    <n v="384"/>
    <n v="74561.481"/>
    <n v="143828.71"/>
    <n v="158560.14600000001"/>
    <n v="141378.48899999997"/>
    <n v="119535.75199999998"/>
    <n v="128222.947"/>
    <n v="130180.724"/>
    <n v="82292.113000000012"/>
    <n v="49243.537999999986"/>
    <n v="22432.775999999994"/>
    <x v="151"/>
    <n v="1050236.676"/>
    <n v="0"/>
    <n v="0"/>
    <n v="0"/>
    <n v="0"/>
    <n v="0"/>
    <n v="0"/>
    <n v="0"/>
    <n v="4.1316231605330144E-4"/>
    <n v="1.5839641741419966E-3"/>
    <n v="1.2125115500640674E-2"/>
  </r>
  <r>
    <s v="Kansas, 2017"/>
    <n v="0"/>
    <n v="0"/>
    <n v="0"/>
    <n v="0"/>
    <n v="0"/>
    <n v="0"/>
    <n v="0"/>
    <n v="34"/>
    <n v="90"/>
    <n v="280"/>
    <x v="124"/>
    <n v="404"/>
    <n v="115246"/>
    <n v="227183"/>
    <n v="234398"/>
    <n v="219782"/>
    <n v="189411"/>
    <n v="194606"/>
    <n v="203169"/>
    <n v="129835"/>
    <n v="73403"/>
    <n v="34776"/>
    <x v="152"/>
    <n v="1621809"/>
    <n v="0"/>
    <n v="0"/>
    <n v="0"/>
    <n v="0"/>
    <n v="0"/>
    <n v="0"/>
    <n v="0"/>
    <n v="2.6187083606115454E-4"/>
    <n v="1.2261079247442204E-3"/>
    <n v="8.0515297906602248E-3"/>
  </r>
  <r>
    <s v="Kentucky, 2009"/>
    <n v="0"/>
    <n v="0"/>
    <n v="0"/>
    <n v="0"/>
    <n v="0"/>
    <n v="0"/>
    <n v="34"/>
    <n v="128"/>
    <n v="268"/>
    <n v="398"/>
    <x v="125"/>
    <n v="828"/>
    <n v="90317.94"/>
    <n v="187040.52900000001"/>
    <n v="187433.79399999999"/>
    <n v="184334.66799999995"/>
    <n v="201923.554"/>
    <n v="213064.47400000002"/>
    <n v="169748.24100000004"/>
    <n v="105058.05399999997"/>
    <n v="63888.062000000005"/>
    <n v="22128.337"/>
    <x v="153"/>
    <n v="1424937.6530000002"/>
    <n v="0"/>
    <n v="0"/>
    <n v="0"/>
    <n v="0"/>
    <n v="0"/>
    <n v="0"/>
    <n v="2.0029662634324437E-4"/>
    <n v="1.2183739858726112E-3"/>
    <n v="4.1948369008282015E-3"/>
    <n v="1.7985987830897551E-2"/>
  </r>
  <r>
    <s v="Kentucky, 2010"/>
    <n v="0"/>
    <n v="0"/>
    <n v="0"/>
    <n v="0"/>
    <n v="0"/>
    <n v="0"/>
    <n v="11"/>
    <n v="61"/>
    <n v="266"/>
    <n v="407"/>
    <x v="126"/>
    <n v="745"/>
    <n v="91495.410999999978"/>
    <n v="194226.28000000003"/>
    <n v="189128.94899999996"/>
    <n v="179137.59199999995"/>
    <n v="200941.62299999999"/>
    <n v="217031.02000000002"/>
    <n v="176780.03200000001"/>
    <n v="110071.174"/>
    <n v="62098.718000000008"/>
    <n v="22771.642000000003"/>
    <x v="154"/>
    <n v="1443682.4410000003"/>
    <n v="0"/>
    <n v="0"/>
    <n v="0"/>
    <n v="0"/>
    <n v="0"/>
    <n v="0"/>
    <n v="6.2224222247001285E-5"/>
    <n v="5.5418687548476587E-4"/>
    <n v="4.2835022777764908E-3"/>
    <n v="1.787310726209379E-2"/>
  </r>
  <r>
    <s v="Kentucky, 2011"/>
    <n v="0"/>
    <n v="0"/>
    <n v="0"/>
    <n v="0"/>
    <n v="0"/>
    <n v="24"/>
    <n v="33"/>
    <n v="101"/>
    <n v="256"/>
    <n v="386"/>
    <x v="127"/>
    <n v="800"/>
    <n v="93040.854999999996"/>
    <n v="195084.91200000001"/>
    <n v="191233.66500000001"/>
    <n v="180920.73400000003"/>
    <n v="199034.92000000004"/>
    <n v="221051.71799999996"/>
    <n v="183681.02799999996"/>
    <n v="113652.75800000002"/>
    <n v="62926.650999999983"/>
    <n v="23760.302"/>
    <x v="155"/>
    <n v="1464387.5429999998"/>
    <n v="0"/>
    <n v="0"/>
    <n v="0"/>
    <n v="0"/>
    <n v="0"/>
    <n v="1.0857187728348714E-4"/>
    <n v="1.7965927324840541E-4"/>
    <n v="8.8867179096524865E-4"/>
    <n v="4.0682285793343757E-3"/>
    <n v="1.624558475729812E-2"/>
  </r>
  <r>
    <s v="Kentucky, 2012"/>
    <n v="0"/>
    <n v="0"/>
    <n v="0"/>
    <n v="0"/>
    <n v="0"/>
    <n v="0"/>
    <n v="23"/>
    <n v="90"/>
    <n v="244"/>
    <n v="357"/>
    <x v="128"/>
    <n v="714"/>
    <n v="86810.34599999999"/>
    <n v="184435.92700000003"/>
    <n v="182309.43900000001"/>
    <n v="169542.42199999996"/>
    <n v="184937.68300000002"/>
    <n v="207798.571"/>
    <n v="177966.02400000003"/>
    <n v="111870.992"/>
    <n v="59274.167999999991"/>
    <n v="23039.736999999997"/>
    <x v="156"/>
    <n v="1387985.3090000001"/>
    <n v="0"/>
    <n v="0"/>
    <n v="0"/>
    <n v="0"/>
    <n v="0"/>
    <n v="0"/>
    <n v="1.292381516597797E-4"/>
    <n v="8.0449809544908663E-4"/>
    <n v="4.1164643593141629E-3"/>
    <n v="1.5494968540656521E-2"/>
  </r>
  <r>
    <s v="Kentucky, 2013"/>
    <n v="0"/>
    <n v="0"/>
    <n v="0"/>
    <n v="0"/>
    <n v="0"/>
    <n v="0"/>
    <n v="21"/>
    <n v="135"/>
    <n v="224"/>
    <n v="377"/>
    <x v="3"/>
    <n v="757"/>
    <n v="88668.646000000022"/>
    <n v="183042.30099999998"/>
    <n v="185253.70900000003"/>
    <n v="173729.98800000001"/>
    <n v="178361.04799999998"/>
    <n v="201738.28100000002"/>
    <n v="177804.383"/>
    <n v="113160.425"/>
    <n v="59967.90800000001"/>
    <n v="23553.858"/>
    <x v="157"/>
    <n v="1385280.547"/>
    <n v="0"/>
    <n v="0"/>
    <n v="0"/>
    <n v="0"/>
    <n v="0"/>
    <n v="0"/>
    <n v="1.1810732472213579E-4"/>
    <n v="1.1929965798555457E-3"/>
    <n v="3.7353312375012306E-3"/>
    <n v="1.6005870460796698E-2"/>
  </r>
  <r>
    <s v="Kentucky, 2014"/>
    <n v="0"/>
    <n v="0"/>
    <n v="0"/>
    <n v="0"/>
    <n v="0"/>
    <n v="12"/>
    <n v="63"/>
    <n v="154"/>
    <n v="257"/>
    <n v="374"/>
    <x v="102"/>
    <n v="860"/>
    <n v="75712.015999999989"/>
    <n v="160084.08000000002"/>
    <n v="159287.13099999999"/>
    <n v="148913.13199999998"/>
    <n v="156519.50500000003"/>
    <n v="176638.47899999999"/>
    <n v="163349.04999999999"/>
    <n v="107326.13699999999"/>
    <n v="56698.512999999999"/>
    <n v="21790.439000000002"/>
    <x v="158"/>
    <n v="1226318.4819999998"/>
    <n v="0"/>
    <n v="0"/>
    <n v="0"/>
    <n v="0"/>
    <n v="0"/>
    <n v="6.7935367582054414E-5"/>
    <n v="3.8567717412497964E-4"/>
    <n v="1.4348788124182651E-3"/>
    <n v="4.5327467406420345E-3"/>
    <n v="1.7163490831919447E-2"/>
  </r>
  <r>
    <s v="Kentucky, 2015"/>
    <n v="0"/>
    <n v="0"/>
    <n v="0"/>
    <n v="0"/>
    <n v="0"/>
    <n v="0"/>
    <n v="56"/>
    <n v="161"/>
    <n v="228"/>
    <n v="390"/>
    <x v="10"/>
    <n v="835"/>
    <n v="90170.477999999988"/>
    <n v="195199.93399999998"/>
    <n v="195498.62400000001"/>
    <n v="179265.88500000004"/>
    <n v="188109.82000000004"/>
    <n v="214289.11999999997"/>
    <n v="199445.57"/>
    <n v="134362.429"/>
    <n v="68724.110000000015"/>
    <n v="26893.809000000001"/>
    <x v="159"/>
    <n v="1491959.7790000001"/>
    <n v="0"/>
    <n v="0"/>
    <n v="0"/>
    <n v="0"/>
    <n v="0"/>
    <n v="0"/>
    <n v="2.8077835972992529E-4"/>
    <n v="1.198251633274656E-3"/>
    <n v="3.3176129890950929E-3"/>
    <n v="1.4501478760409133E-2"/>
  </r>
  <r>
    <s v="Kentucky, 2016"/>
    <n v="0"/>
    <n v="0"/>
    <n v="0"/>
    <n v="0"/>
    <n v="0"/>
    <n v="0"/>
    <n v="53"/>
    <n v="160"/>
    <n v="213"/>
    <n v="318"/>
    <x v="128"/>
    <n v="744"/>
    <n v="84231.395000000033"/>
    <n v="180829.18299999999"/>
    <n v="178040.33300000004"/>
    <n v="171334.56600000005"/>
    <n v="174641.43700000001"/>
    <n v="197426.42199999996"/>
    <n v="188923.90099999998"/>
    <n v="130531.36000000002"/>
    <n v="65791.540000000023"/>
    <n v="25631.624000000003"/>
    <x v="160"/>
    <n v="1397381.7610000004"/>
    <n v="0"/>
    <n v="0"/>
    <n v="0"/>
    <n v="0"/>
    <n v="0"/>
    <n v="0"/>
    <n v="2.8053623559255221E-4"/>
    <n v="1.2257590819554779E-3"/>
    <n v="3.2374983166528694E-3"/>
    <n v="1.2406549034895329E-2"/>
  </r>
  <r>
    <s v="Kentucky, 2017"/>
    <n v="0"/>
    <n v="0"/>
    <n v="0"/>
    <n v="0"/>
    <n v="0"/>
    <n v="0"/>
    <n v="39"/>
    <n v="126"/>
    <n v="270"/>
    <n v="328"/>
    <x v="129"/>
    <n v="763"/>
    <n v="65683"/>
    <n v="139051"/>
    <n v="139841"/>
    <n v="134616"/>
    <n v="133921"/>
    <n v="149568"/>
    <n v="146168"/>
    <n v="100871"/>
    <n v="50415"/>
    <n v="19520"/>
    <x v="161"/>
    <n v="1079654"/>
    <n v="0"/>
    <n v="0"/>
    <n v="0"/>
    <n v="0"/>
    <n v="0"/>
    <n v="0"/>
    <n v="2.6681626621421925E-4"/>
    <n v="1.2491201633769865E-3"/>
    <n v="5.3555489437667357E-3"/>
    <n v="1.6803278688524589E-2"/>
  </r>
  <r>
    <s v="Louisiana, 2009"/>
    <n v="0"/>
    <n v="0"/>
    <n v="0"/>
    <n v="0"/>
    <n v="0"/>
    <n v="0"/>
    <n v="0"/>
    <n v="73"/>
    <n v="243"/>
    <n v="345"/>
    <x v="130"/>
    <n v="661"/>
    <n v="310127.76799999992"/>
    <n v="609297.69200000004"/>
    <n v="677687.76300000004"/>
    <n v="583926.93599999999"/>
    <n v="587606.02099999995"/>
    <n v="634345.13200000022"/>
    <n v="474919.62599999999"/>
    <n v="286259.62800000008"/>
    <n v="183083.848"/>
    <n v="65448.53"/>
    <x v="162"/>
    <n v="4412702.9440000001"/>
    <n v="0"/>
    <n v="0"/>
    <n v="0"/>
    <n v="0"/>
    <n v="0"/>
    <n v="0"/>
    <n v="0"/>
    <n v="2.5501325670694987E-4"/>
    <n v="1.3272607204541606E-3"/>
    <n v="5.2713177820800563E-3"/>
  </r>
  <r>
    <s v="Louisiana, 2010"/>
    <n v="0"/>
    <n v="0"/>
    <n v="0"/>
    <n v="0"/>
    <n v="0"/>
    <n v="0"/>
    <n v="11"/>
    <n v="122"/>
    <n v="247"/>
    <n v="338"/>
    <x v="131"/>
    <n v="718"/>
    <n v="304474.06900000008"/>
    <n v="605896.23699999996"/>
    <n v="660327.40799999994"/>
    <n v="589475.0780000001"/>
    <n v="581716.83199999994"/>
    <n v="645942.53800000018"/>
    <n v="499677.80400000012"/>
    <n v="294896.34999999998"/>
    <n v="176744.7"/>
    <n v="63535.936999999991"/>
    <x v="163"/>
    <n v="4422686.9530000007"/>
    <n v="0"/>
    <n v="0"/>
    <n v="0"/>
    <n v="0"/>
    <n v="0"/>
    <n v="0"/>
    <n v="2.2014185765193599E-5"/>
    <n v="4.1370467962726569E-4"/>
    <n v="1.3974959362289222E-3"/>
    <n v="5.3198239604147187E-3"/>
  </r>
  <r>
    <s v="Louisiana, 2011"/>
    <n v="0"/>
    <n v="0"/>
    <n v="0"/>
    <n v="0"/>
    <n v="0"/>
    <n v="0"/>
    <n v="38"/>
    <n v="35"/>
    <n v="242"/>
    <n v="341"/>
    <x v="132"/>
    <n v="656"/>
    <n v="309364.402"/>
    <n v="607345.45700000017"/>
    <n v="662599.36600000004"/>
    <n v="604772.47799999989"/>
    <n v="570272.44800000009"/>
    <n v="647143.67300000007"/>
    <n v="517625.33299999987"/>
    <n v="302953.02799999999"/>
    <n v="178119.12699999998"/>
    <n v="65560.430999999982"/>
    <x v="164"/>
    <n v="4465755.7429999998"/>
    <n v="0"/>
    <n v="0"/>
    <n v="0"/>
    <n v="0"/>
    <n v="0"/>
    <n v="0"/>
    <n v="7.341217204297845E-5"/>
    <n v="1.15529460890551E-4"/>
    <n v="1.3586412872998194E-3"/>
    <n v="5.201308087800705E-3"/>
  </r>
  <r>
    <s v="Louisiana, 2012"/>
    <n v="0"/>
    <n v="0"/>
    <n v="0"/>
    <n v="0"/>
    <n v="0"/>
    <n v="0"/>
    <n v="12"/>
    <n v="78"/>
    <n v="209"/>
    <n v="313"/>
    <x v="133"/>
    <n v="612"/>
    <n v="301761.88900000002"/>
    <n v="596066.86300000013"/>
    <n v="643007.30700000003"/>
    <n v="600972.01"/>
    <n v="555047.0129999998"/>
    <n v="628700.16400000011"/>
    <n v="519920.60200000001"/>
    <n v="303897.57400000008"/>
    <n v="171602.11100000003"/>
    <n v="64827.034999999996"/>
    <x v="165"/>
    <n v="4385802.568"/>
    <n v="0"/>
    <n v="0"/>
    <n v="0"/>
    <n v="0"/>
    <n v="0"/>
    <n v="0"/>
    <n v="2.3080447194896886E-5"/>
    <n v="2.5666542504218867E-4"/>
    <n v="1.2179337350925711E-3"/>
    <n v="4.8282325421793552E-3"/>
  </r>
  <r>
    <s v="Louisiana, 2013"/>
    <n v="0"/>
    <n v="0"/>
    <n v="0"/>
    <n v="0"/>
    <n v="0"/>
    <n v="14"/>
    <n v="80"/>
    <n v="107"/>
    <n v="185"/>
    <n v="344"/>
    <x v="134"/>
    <n v="730"/>
    <n v="295377.44399999996"/>
    <n v="583024.29799999995"/>
    <n v="627881.15699999989"/>
    <n v="607769.04500000016"/>
    <n v="535743.19200000004"/>
    <n v="606586.16100000008"/>
    <n v="524171.10100000008"/>
    <n v="309637.57499999995"/>
    <n v="172335.70299999995"/>
    <n v="65107.31"/>
    <x v="166"/>
    <n v="4327632.9859999996"/>
    <n v="0"/>
    <n v="0"/>
    <n v="0"/>
    <n v="0"/>
    <n v="0"/>
    <n v="2.3079985829086526E-5"/>
    <n v="1.5262192029926502E-4"/>
    <n v="3.4556529516806874E-4"/>
    <n v="1.07348620616356E-3"/>
    <n v="5.283584900067289E-3"/>
  </r>
  <r>
    <s v="Louisiana, 2014"/>
    <n v="0"/>
    <n v="0"/>
    <n v="0"/>
    <n v="0"/>
    <n v="0"/>
    <n v="37"/>
    <n v="60"/>
    <n v="114"/>
    <n v="162"/>
    <n v="292"/>
    <x v="135"/>
    <n v="665"/>
    <n v="299934.027"/>
    <n v="598680.31499999983"/>
    <n v="638683.66799999995"/>
    <n v="627621.14899999998"/>
    <n v="549493.41300000018"/>
    <n v="614684.96799999988"/>
    <n v="552820.60599999991"/>
    <n v="332663.91899999988"/>
    <n v="179415.64799999993"/>
    <n v="68595.265000000029"/>
    <x v="167"/>
    <n v="4462592.9779999992"/>
    <n v="0"/>
    <n v="0"/>
    <n v="0"/>
    <n v="0"/>
    <n v="0"/>
    <n v="6.0193435542090577E-5"/>
    <n v="1.0853430452626799E-4"/>
    <n v="3.426882011812049E-4"/>
    <n v="9.0293127609471419E-4"/>
    <n v="4.2568535889466992E-3"/>
  </r>
  <r>
    <s v="Louisiana, 2015"/>
    <n v="0"/>
    <n v="0"/>
    <n v="0"/>
    <n v="0"/>
    <n v="0"/>
    <n v="0"/>
    <n v="26"/>
    <n v="74"/>
    <n v="178"/>
    <n v="291"/>
    <x v="136"/>
    <n v="569"/>
    <n v="294835.37799999985"/>
    <n v="586222.97499999998"/>
    <n v="622526.51300000004"/>
    <n v="622833.57899999991"/>
    <n v="534445.01500000001"/>
    <n v="589982.9319999998"/>
    <n v="551853.21400000004"/>
    <n v="337259.22599999997"/>
    <n v="177791.95699999999"/>
    <n v="68925.246999999988"/>
    <x v="168"/>
    <n v="4386676.0360000003"/>
    <n v="0"/>
    <n v="0"/>
    <n v="0"/>
    <n v="0"/>
    <n v="0"/>
    <n v="0"/>
    <n v="4.7113977667257001E-5"/>
    <n v="2.1941579146006818E-4"/>
    <n v="1.0011701485461461E-3"/>
    <n v="4.221965283635473E-3"/>
  </r>
  <r>
    <s v="Louisiana, 2016"/>
    <n v="0"/>
    <n v="0"/>
    <n v="0"/>
    <n v="0"/>
    <n v="0"/>
    <n v="0"/>
    <n v="31"/>
    <n v="81"/>
    <n v="175"/>
    <n v="253"/>
    <x v="137"/>
    <n v="540"/>
    <n v="291428.78000000003"/>
    <n v="588997.22699999996"/>
    <n v="614739.70699999994"/>
    <n v="624090.1719999999"/>
    <n v="540907.93500000006"/>
    <n v="586695.86999999988"/>
    <n v="580778.93399999989"/>
    <n v="383147.96100000001"/>
    <n v="193613.89299999998"/>
    <n v="75358.881000000023"/>
    <x v="169"/>
    <n v="4479759.3599999994"/>
    <n v="0"/>
    <n v="0"/>
    <n v="0"/>
    <n v="0"/>
    <n v="0"/>
    <n v="0"/>
    <n v="5.3376591651652447E-5"/>
    <n v="2.1140657981995629E-4"/>
    <n v="9.0386075755421135E-4"/>
    <n v="3.3572685348127705E-3"/>
  </r>
  <r>
    <s v="Louisiana, 2017"/>
    <n v="0"/>
    <n v="0"/>
    <n v="0"/>
    <n v="0"/>
    <n v="0"/>
    <n v="0"/>
    <n v="58"/>
    <n v="121"/>
    <n v="183"/>
    <n v="266"/>
    <x v="138"/>
    <n v="628"/>
    <n v="289816"/>
    <n v="572628"/>
    <n v="606222"/>
    <n v="627517"/>
    <n v="530602"/>
    <n v="555232"/>
    <n v="548072"/>
    <n v="356898"/>
    <n v="176640"/>
    <n v="69369"/>
    <x v="170"/>
    <n v="4332996"/>
    <n v="0"/>
    <n v="0"/>
    <n v="0"/>
    <n v="0"/>
    <n v="0"/>
    <n v="0"/>
    <n v="1.0582551197652863E-4"/>
    <n v="3.3903244064130368E-4"/>
    <n v="1.0360054347826088E-3"/>
    <n v="3.8345658723637358E-3"/>
  </r>
  <r>
    <s v="Maine, 2009"/>
    <n v="0"/>
    <n v="0"/>
    <n v="0"/>
    <n v="0"/>
    <n v="0"/>
    <n v="0"/>
    <n v="0"/>
    <n v="0"/>
    <n v="11"/>
    <n v="70"/>
    <x v="139"/>
    <n v="81"/>
    <n v="46133.872000000003"/>
    <n v="100957.03"/>
    <n v="111861.74299999999"/>
    <n v="94483.894"/>
    <n v="119061.18400000001"/>
    <n v="140170.511"/>
    <n v="109909.00000000001"/>
    <n v="66086.747000000003"/>
    <n v="44434.75"/>
    <n v="16138.440999999999"/>
    <x v="171"/>
    <n v="849237.1719999999"/>
    <n v="0"/>
    <n v="0"/>
    <n v="0"/>
    <n v="0"/>
    <n v="0"/>
    <n v="0"/>
    <n v="0"/>
    <n v="0"/>
    <n v="2.4755399771575172E-4"/>
    <n v="4.3374697717084324E-3"/>
  </r>
  <r>
    <s v="Maine, 2010"/>
    <n v="0"/>
    <n v="0"/>
    <n v="0"/>
    <n v="0"/>
    <n v="0"/>
    <n v="0"/>
    <n v="0"/>
    <n v="0"/>
    <n v="0"/>
    <n v="100"/>
    <x v="140"/>
    <n v="100"/>
    <n v="45637.406000000003"/>
    <n v="101878.64199999999"/>
    <n v="111807.60399999999"/>
    <n v="91964.491000000009"/>
    <n v="117343.54199999999"/>
    <n v="141499.68"/>
    <n v="115465.25"/>
    <n v="68308.764999999999"/>
    <n v="45079.271000000001"/>
    <n v="16386.591"/>
    <x v="172"/>
    <n v="855371.24199999997"/>
    <n v="0"/>
    <n v="0"/>
    <n v="0"/>
    <n v="0"/>
    <n v="0"/>
    <n v="0"/>
    <n v="0"/>
    <n v="0"/>
    <n v="0"/>
    <n v="6.102550554901871E-3"/>
  </r>
  <r>
    <s v="Maine, 2011"/>
    <n v="0"/>
    <n v="0"/>
    <n v="0"/>
    <n v="0"/>
    <n v="0"/>
    <n v="0"/>
    <n v="0"/>
    <n v="0"/>
    <n v="31"/>
    <n v="117"/>
    <x v="141"/>
    <n v="148"/>
    <n v="48624.836000000003"/>
    <n v="106943.96199999998"/>
    <n v="116574.304"/>
    <n v="98973.187999999995"/>
    <n v="120244.99900000001"/>
    <n v="149998.64799999999"/>
    <n v="126864.587"/>
    <n v="75603.271999999997"/>
    <n v="47627.175000000003"/>
    <n v="17777.859000000004"/>
    <x v="173"/>
    <n v="909232.83000000007"/>
    <n v="0"/>
    <n v="0"/>
    <n v="0"/>
    <n v="0"/>
    <n v="0"/>
    <n v="0"/>
    <n v="0"/>
    <n v="0"/>
    <n v="6.5088890953536496E-4"/>
    <n v="6.5812199320514336E-3"/>
  </r>
  <r>
    <s v="Maine, 2012"/>
    <n v="0"/>
    <n v="0"/>
    <n v="0"/>
    <n v="0"/>
    <n v="0"/>
    <n v="0"/>
    <n v="0"/>
    <n v="0"/>
    <n v="13"/>
    <n v="38"/>
    <x v="142"/>
    <n v="51"/>
    <n v="44162.650999999998"/>
    <n v="98076.953999999998"/>
    <n v="107941.62700000001"/>
    <n v="91053.540000000008"/>
    <n v="107505.84699999999"/>
    <n v="136989.22200000001"/>
    <n v="119544.28100000002"/>
    <n v="70950.545999999988"/>
    <n v="43941.462"/>
    <n v="17096.769"/>
    <x v="174"/>
    <n v="837262.89899999986"/>
    <n v="0"/>
    <n v="0"/>
    <n v="0"/>
    <n v="0"/>
    <n v="0"/>
    <n v="0"/>
    <n v="0"/>
    <n v="0"/>
    <n v="2.9584814451553753E-4"/>
    <n v="2.2226421846139465E-3"/>
  </r>
  <r>
    <s v="Maine, 2013"/>
    <n v="0"/>
    <n v="0"/>
    <n v="0"/>
    <n v="0"/>
    <n v="0"/>
    <n v="0"/>
    <n v="0"/>
    <n v="0"/>
    <n v="23"/>
    <n v="82"/>
    <x v="76"/>
    <n v="105"/>
    <n v="58353.08600000001"/>
    <n v="131160.405"/>
    <n v="144528.67300000001"/>
    <n v="127814.621"/>
    <n v="144400.50200000004"/>
    <n v="183834.45499999996"/>
    <n v="165155.40100000001"/>
    <n v="98889.497999999992"/>
    <n v="59020.224999999999"/>
    <n v="24480.256000000001"/>
    <x v="175"/>
    <n v="1137637.122"/>
    <n v="0"/>
    <n v="0"/>
    <n v="0"/>
    <n v="0"/>
    <n v="0"/>
    <n v="0"/>
    <n v="0"/>
    <n v="0"/>
    <n v="3.8969692169082715E-4"/>
    <n v="3.3496381737184444E-3"/>
  </r>
  <r>
    <s v="Maine, 2014"/>
    <n v="0"/>
    <n v="0"/>
    <n v="0"/>
    <n v="0"/>
    <n v="0"/>
    <n v="0"/>
    <n v="0"/>
    <n v="0"/>
    <n v="0"/>
    <n v="61"/>
    <x v="85"/>
    <n v="61"/>
    <n v="43037.86"/>
    <n v="97388.19200000001"/>
    <n v="106746.31899999999"/>
    <n v="94626.038"/>
    <n v="103615.74"/>
    <n v="135159.117"/>
    <n v="128576.234"/>
    <n v="80054.146000000008"/>
    <n v="45546.589"/>
    <n v="18162.829000000002"/>
    <x v="176"/>
    <n v="852913.06400000001"/>
    <n v="0"/>
    <n v="0"/>
    <n v="0"/>
    <n v="0"/>
    <n v="0"/>
    <n v="0"/>
    <n v="0"/>
    <n v="0"/>
    <n v="0"/>
    <n v="3.3585076421740246E-3"/>
  </r>
  <r>
    <s v="Maine, 2015"/>
    <n v="0"/>
    <n v="0"/>
    <n v="0"/>
    <n v="0"/>
    <n v="0"/>
    <n v="0"/>
    <n v="0"/>
    <n v="0"/>
    <n v="37"/>
    <n v="133"/>
    <x v="143"/>
    <n v="170"/>
    <n v="43792.694000000003"/>
    <n v="98107.805999999997"/>
    <n v="107068.82399999999"/>
    <n v="96355.51"/>
    <n v="101492.022"/>
    <n v="131403.13"/>
    <n v="129343.20600000001"/>
    <n v="83742.494000000006"/>
    <n v="46071.896000000001"/>
    <n v="18939.464"/>
    <x v="177"/>
    <n v="856317.04599999997"/>
    <n v="0"/>
    <n v="0"/>
    <n v="0"/>
    <n v="0"/>
    <n v="0"/>
    <n v="0"/>
    <n v="0"/>
    <n v="0"/>
    <n v="8.0309262722767045E-4"/>
    <n v="7.0223740228340147E-3"/>
  </r>
  <r>
    <s v="Maine, 2016"/>
    <n v="0"/>
    <n v="0"/>
    <n v="0"/>
    <n v="0"/>
    <n v="0"/>
    <n v="0"/>
    <n v="0"/>
    <n v="0"/>
    <n v="10"/>
    <n v="70"/>
    <x v="144"/>
    <n v="80"/>
    <n v="38228.873999999996"/>
    <n v="85069.965999999986"/>
    <n v="94746.591"/>
    <n v="86960.814999999988"/>
    <n v="88714.224000000002"/>
    <n v="115583.13"/>
    <n v="118219.155"/>
    <n v="78252.255000000005"/>
    <n v="41298.463000000003"/>
    <n v="17214.758999999998"/>
    <x v="178"/>
    <n v="764288.23199999996"/>
    <n v="0"/>
    <n v="0"/>
    <n v="0"/>
    <n v="0"/>
    <n v="0"/>
    <n v="0"/>
    <n v="0"/>
    <n v="0"/>
    <n v="2.4213976195675851E-4"/>
    <n v="4.0662782441508475E-3"/>
  </r>
  <r>
    <s v="Maine, 2017"/>
    <n v="0"/>
    <n v="0"/>
    <n v="0"/>
    <n v="0"/>
    <n v="0"/>
    <n v="0"/>
    <n v="0"/>
    <n v="0"/>
    <n v="12"/>
    <n v="118"/>
    <x v="145"/>
    <n v="130"/>
    <n v="39898"/>
    <n v="88514"/>
    <n v="97203"/>
    <n v="91831"/>
    <n v="92129"/>
    <n v="116368"/>
    <n v="122364"/>
    <n v="84503"/>
    <n v="43131"/>
    <n v="18165"/>
    <x v="179"/>
    <n v="794106"/>
    <n v="0"/>
    <n v="0"/>
    <n v="0"/>
    <n v="0"/>
    <n v="0"/>
    <n v="0"/>
    <n v="0"/>
    <n v="0"/>
    <n v="2.7822216039507548E-4"/>
    <n v="6.4960088081475369E-3"/>
  </r>
  <r>
    <s v="Maryland, 2009"/>
    <n v="0"/>
    <n v="0"/>
    <n v="0"/>
    <n v="0"/>
    <n v="0"/>
    <n v="22"/>
    <n v="10"/>
    <n v="10"/>
    <n v="284"/>
    <n v="398"/>
    <x v="146"/>
    <n v="724"/>
    <n v="267436.83999999997"/>
    <n v="525280.73800000001"/>
    <n v="568854.13800000004"/>
    <n v="545283.73699999996"/>
    <n v="595727.52500000002"/>
    <n v="607956.45299999998"/>
    <n v="442300.22700000001"/>
    <n v="253413.788"/>
    <n v="159161.08500000002"/>
    <n v="55413.206000000006"/>
    <x v="180"/>
    <n v="4020827.7369999997"/>
    <n v="0"/>
    <n v="0"/>
    <n v="0"/>
    <n v="0"/>
    <n v="0"/>
    <n v="3.6186802346516092E-5"/>
    <n v="2.2609077250145747E-5"/>
    <n v="3.9461151971730915E-5"/>
    <n v="1.7843557676174421E-3"/>
    <n v="7.1824034148105413E-3"/>
  </r>
  <r>
    <s v="Maryland, 2010"/>
    <n v="0"/>
    <n v="0"/>
    <n v="0"/>
    <n v="0"/>
    <n v="0"/>
    <n v="0"/>
    <n v="13"/>
    <n v="62"/>
    <n v="252"/>
    <n v="412"/>
    <x v="147"/>
    <n v="739"/>
    <n v="262386.74199999997"/>
    <n v="528816.00599999994"/>
    <n v="592778.43599999999"/>
    <n v="538948.36"/>
    <n v="587301.85800000001"/>
    <n v="619923.32699999982"/>
    <n v="464035.80700000003"/>
    <n v="259494"/>
    <n v="159758.734"/>
    <n v="59810.481000000007"/>
    <x v="181"/>
    <n v="4073253.7509999997"/>
    <n v="0"/>
    <n v="0"/>
    <n v="0"/>
    <n v="0"/>
    <n v="0"/>
    <n v="0"/>
    <n v="2.8015079448384031E-5"/>
    <n v="2.3892652623952768E-4"/>
    <n v="1.5773785488310142E-3"/>
    <n v="6.8884247896284258E-3"/>
  </r>
  <r>
    <s v="Maryland, 2011"/>
    <n v="0"/>
    <n v="0"/>
    <n v="0"/>
    <n v="0"/>
    <n v="0"/>
    <n v="0"/>
    <n v="30"/>
    <n v="111"/>
    <n v="279"/>
    <n v="457"/>
    <x v="148"/>
    <n v="877"/>
    <n v="256676.10200000004"/>
    <n v="512602.51800000004"/>
    <n v="577719.98900000006"/>
    <n v="532927.92000000004"/>
    <n v="560094.66300000006"/>
    <n v="610420.25"/>
    <n v="464333.81799999997"/>
    <n v="258577.641"/>
    <n v="155206.87"/>
    <n v="59880.875"/>
    <x v="182"/>
    <n v="3988440.6460000002"/>
    <n v="0"/>
    <n v="0"/>
    <n v="0"/>
    <n v="0"/>
    <n v="0"/>
    <n v="0"/>
    <n v="6.4608690638164986E-5"/>
    <n v="4.2927145429407025E-4"/>
    <n v="1.7976008407359803E-3"/>
    <n v="7.6318190073207852E-3"/>
  </r>
  <r>
    <s v="Maryland, 2012"/>
    <n v="0"/>
    <n v="0"/>
    <n v="0"/>
    <n v="0"/>
    <n v="0"/>
    <n v="0"/>
    <n v="11"/>
    <n v="52"/>
    <n v="250"/>
    <n v="450"/>
    <x v="149"/>
    <n v="763"/>
    <n v="261933.51699999999"/>
    <n v="522324.22"/>
    <n v="596429.36100000003"/>
    <n v="554964.57700000005"/>
    <n v="560200.65500000003"/>
    <n v="628286.19199999992"/>
    <n v="492339.08199999999"/>
    <n v="278841.23499999999"/>
    <n v="159104.16600000003"/>
    <n v="66264.188999999998"/>
    <x v="183"/>
    <n v="4120687.1939999997"/>
    <n v="0"/>
    <n v="0"/>
    <n v="0"/>
    <n v="0"/>
    <n v="0"/>
    <n v="0"/>
    <n v="2.2342325446347565E-5"/>
    <n v="1.8648604823458053E-4"/>
    <n v="1.5712976365433447E-3"/>
    <n v="6.7909983777210345E-3"/>
  </r>
  <r>
    <s v="Maryland, 2013"/>
    <n v="0"/>
    <n v="0"/>
    <n v="0"/>
    <n v="0"/>
    <n v="0"/>
    <n v="0"/>
    <n v="43"/>
    <n v="112"/>
    <n v="275"/>
    <n v="513"/>
    <x v="150"/>
    <n v="943"/>
    <n v="260156.11799999999"/>
    <n v="517629.82799999998"/>
    <n v="588804.52899999986"/>
    <n v="564665.57299999997"/>
    <n v="545787.82700000005"/>
    <n v="625080.96100000001"/>
    <n v="502817.80300000007"/>
    <n v="288619.37300000002"/>
    <n v="158608.94100000002"/>
    <n v="67400.259000000005"/>
    <x v="184"/>
    <n v="4119571.2120000008"/>
    <n v="0"/>
    <n v="0"/>
    <n v="0"/>
    <n v="0"/>
    <n v="0"/>
    <n v="0"/>
    <n v="8.5518053942095585E-5"/>
    <n v="3.8805433895804353E-4"/>
    <n v="1.7338240723768527E-3"/>
    <n v="7.6112467164258218E-3"/>
  </r>
  <r>
    <s v="Maryland, 2014"/>
    <n v="0"/>
    <n v="0"/>
    <n v="0"/>
    <n v="0"/>
    <n v="0"/>
    <n v="20"/>
    <n v="38"/>
    <n v="137"/>
    <n v="242"/>
    <n v="418"/>
    <x v="151"/>
    <n v="855"/>
    <n v="256337.21899999998"/>
    <n v="511810.07799999998"/>
    <n v="573920.304"/>
    <n v="568013.55700000003"/>
    <n v="530391.63300000003"/>
    <n v="610850.40100000007"/>
    <n v="505390.12699999998"/>
    <n v="295080.17800000007"/>
    <n v="155752.533"/>
    <n v="67580.762000000002"/>
    <x v="185"/>
    <n v="4075126.7920000004"/>
    <n v="0"/>
    <n v="0"/>
    <n v="0"/>
    <n v="0"/>
    <n v="0"/>
    <n v="3.2741240682266486E-5"/>
    <n v="7.5189438752134547E-5"/>
    <n v="4.6428059291735944E-4"/>
    <n v="1.5537468016651775E-3"/>
    <n v="6.1851921705174022E-3"/>
  </r>
  <r>
    <s v="Maryland, 2015"/>
    <n v="0"/>
    <n v="0"/>
    <n v="0"/>
    <n v="0"/>
    <n v="0"/>
    <n v="0"/>
    <n v="25"/>
    <n v="170"/>
    <n v="305"/>
    <n v="518"/>
    <x v="152"/>
    <n v="1018"/>
    <n v="263244.92700000003"/>
    <n v="525556.41200000013"/>
    <n v="589554.35300000012"/>
    <n v="593856.87699999998"/>
    <n v="541075.4310000001"/>
    <n v="626360.95100000012"/>
    <n v="534101.01"/>
    <n v="321941.69499999995"/>
    <n v="162856.674"/>
    <n v="72376.936000000016"/>
    <x v="186"/>
    <n v="4230925.2659999998"/>
    <n v="0"/>
    <n v="0"/>
    <n v="0"/>
    <n v="0"/>
    <n v="0"/>
    <n v="0"/>
    <n v="4.6807625396551861E-5"/>
    <n v="5.2804592458892288E-4"/>
    <n v="1.872812409272217E-3"/>
    <n v="7.1569760842045025E-3"/>
  </r>
  <r>
    <s v="Maryland, 2016"/>
    <n v="0"/>
    <n v="0"/>
    <n v="0"/>
    <n v="0"/>
    <n v="0"/>
    <n v="11"/>
    <n v="27"/>
    <n v="139"/>
    <n v="254"/>
    <n v="440"/>
    <x v="153"/>
    <n v="871"/>
    <n v="255782.2"/>
    <n v="510126.44700000004"/>
    <n v="565703.38800000004"/>
    <n v="588546.50699999998"/>
    <n v="523397.14600000007"/>
    <n v="598576.80900000012"/>
    <n v="525213.40699999989"/>
    <n v="322779.99699999997"/>
    <n v="157803.163"/>
    <n v="70015.17200000002"/>
    <x v="187"/>
    <n v="4117944.2360000005"/>
    <n v="0"/>
    <n v="0"/>
    <n v="0"/>
    <n v="0"/>
    <n v="0"/>
    <n v="1.8376923119318505E-5"/>
    <n v="5.1407674747343235E-5"/>
    <n v="4.3063387227183108E-4"/>
    <n v="1.6096001827289102E-3"/>
    <n v="6.2843521972637565E-3"/>
  </r>
  <r>
    <s v="Maryland, 2017"/>
    <n v="0"/>
    <n v="0"/>
    <n v="0"/>
    <n v="0"/>
    <n v="0"/>
    <n v="0"/>
    <n v="15"/>
    <n v="145"/>
    <n v="235"/>
    <n v="442"/>
    <x v="154"/>
    <n v="837"/>
    <n v="257595"/>
    <n v="516207"/>
    <n v="562745"/>
    <n v="600136"/>
    <n v="528838"/>
    <n v="599501"/>
    <n v="545042"/>
    <n v="344829"/>
    <n v="168555"/>
    <n v="72074"/>
    <x v="188"/>
    <n v="4195522"/>
    <n v="0"/>
    <n v="0"/>
    <n v="0"/>
    <n v="0"/>
    <n v="0"/>
    <n v="0"/>
    <n v="2.7520814909676686E-5"/>
    <n v="4.2049827595706855E-4"/>
    <n v="1.394203672391801E-3"/>
    <n v="6.1325859533257485E-3"/>
  </r>
  <r>
    <s v="Massachusetts, 2009"/>
    <n v="0"/>
    <n v="0"/>
    <n v="0"/>
    <n v="0"/>
    <n v="0"/>
    <n v="13"/>
    <n v="0"/>
    <n v="92"/>
    <n v="362"/>
    <n v="706"/>
    <x v="155"/>
    <n v="1173"/>
    <n v="213369.09000000003"/>
    <n v="438587.41100000002"/>
    <n v="527867.05799999996"/>
    <n v="485021.12300000002"/>
    <n v="532184.17700000003"/>
    <n v="549757.89100000006"/>
    <n v="413645.27399999998"/>
    <n v="246784.092"/>
    <n v="181087.97700000001"/>
    <n v="80863.472000000009"/>
    <x v="189"/>
    <n v="3669167.5650000004"/>
    <n v="0"/>
    <n v="0"/>
    <n v="0"/>
    <n v="0"/>
    <n v="0"/>
    <n v="2.3646772902801314E-5"/>
    <n v="0"/>
    <n v="3.727955041769872E-4"/>
    <n v="1.9990283507336326E-3"/>
    <n v="8.730765357193665E-3"/>
  </r>
  <r>
    <s v="Massachusetts, 2010"/>
    <n v="0"/>
    <n v="0"/>
    <n v="0"/>
    <n v="0"/>
    <n v="0"/>
    <n v="0"/>
    <n v="12"/>
    <n v="78"/>
    <n v="340"/>
    <n v="703"/>
    <x v="156"/>
    <n v="1133"/>
    <n v="202478.58899999998"/>
    <n v="435806.45100000006"/>
    <n v="548970.72599999991"/>
    <n v="466691.26399999997"/>
    <n v="507208.70499999996"/>
    <n v="544682.47"/>
    <n v="425484.03700000001"/>
    <n v="247616.05600000001"/>
    <n v="180738.372"/>
    <n v="81057.191999999995"/>
    <x v="190"/>
    <n v="3640733.8619999997"/>
    <n v="0"/>
    <n v="0"/>
    <n v="0"/>
    <n v="0"/>
    <n v="0"/>
    <n v="0"/>
    <n v="2.8203173225039226E-5"/>
    <n v="3.1500380573059445E-4"/>
    <n v="1.8811721951329738E-3"/>
    <n v="8.6728886438602517E-3"/>
  </r>
  <r>
    <s v="Massachusetts, 2011"/>
    <n v="0"/>
    <n v="0"/>
    <n v="0"/>
    <n v="0"/>
    <n v="0"/>
    <n v="0"/>
    <n v="13"/>
    <n v="88"/>
    <n v="318"/>
    <n v="838"/>
    <x v="157"/>
    <n v="1257"/>
    <n v="202108.89499999996"/>
    <n v="432799.10999999993"/>
    <n v="553117.44500000007"/>
    <n v="472724.53100000002"/>
    <n v="494652.48600000003"/>
    <n v="547366.08399999992"/>
    <n v="438618.44299999997"/>
    <n v="255947.302"/>
    <n v="179978.90500000003"/>
    <n v="83196.590000000011"/>
    <x v="191"/>
    <n v="3660509.7910000002"/>
    <n v="0"/>
    <n v="0"/>
    <n v="0"/>
    <n v="0"/>
    <n v="0"/>
    <n v="0"/>
    <n v="2.963851659105908E-5"/>
    <n v="3.4382077604396861E-4"/>
    <n v="1.7668737344523791E-3"/>
    <n v="1.0072528212995266E-2"/>
  </r>
  <r>
    <s v="Massachusetts, 2012"/>
    <n v="0"/>
    <n v="0"/>
    <n v="0"/>
    <n v="0"/>
    <n v="0"/>
    <n v="0"/>
    <n v="0"/>
    <n v="106"/>
    <n v="329"/>
    <n v="762"/>
    <x v="158"/>
    <n v="1197"/>
    <n v="159030.80499999999"/>
    <n v="332731.93799999997"/>
    <n v="454760.196"/>
    <n v="395336.78300000005"/>
    <n v="381061.91699999996"/>
    <n v="428220.766"/>
    <n v="353913.33600000001"/>
    <n v="211195.435"/>
    <n v="142383.06399999998"/>
    <n v="67113.165999999997"/>
    <x v="192"/>
    <n v="2925747.406"/>
    <n v="0"/>
    <n v="0"/>
    <n v="0"/>
    <n v="0"/>
    <n v="0"/>
    <n v="0"/>
    <n v="0"/>
    <n v="5.0190478785680189E-4"/>
    <n v="2.3106680721521771E-3"/>
    <n v="1.1353956986621672E-2"/>
  </r>
  <r>
    <s v="Massachusetts, 2013"/>
    <n v="0"/>
    <n v="0"/>
    <n v="0"/>
    <n v="0"/>
    <n v="0"/>
    <n v="0"/>
    <n v="39"/>
    <n v="137"/>
    <n v="363"/>
    <n v="883"/>
    <x v="159"/>
    <n v="1422"/>
    <n v="201999.26199999999"/>
    <n v="429483.18400000001"/>
    <n v="555842.77099999995"/>
    <n v="494784.19699999999"/>
    <n v="474160.98200000002"/>
    <n v="549527.67999999993"/>
    <n v="465227.17099999997"/>
    <n v="278074.587"/>
    <n v="175497.04800000001"/>
    <n v="86646.558000000005"/>
    <x v="193"/>
    <n v="3711243.4399999995"/>
    <n v="0"/>
    <n v="0"/>
    <n v="0"/>
    <n v="0"/>
    <n v="0"/>
    <n v="0"/>
    <n v="8.3830013445194938E-5"/>
    <n v="4.926735717852563E-4"/>
    <n v="2.0684108601074589E-3"/>
    <n v="1.0190826045276951E-2"/>
  </r>
  <r>
    <s v="Massachusetts, 2014"/>
    <n v="0"/>
    <n v="0"/>
    <n v="0"/>
    <n v="0"/>
    <n v="0"/>
    <n v="0"/>
    <n v="74"/>
    <n v="148"/>
    <n v="310"/>
    <n v="720"/>
    <x v="160"/>
    <n v="1252"/>
    <n v="158859.08799999999"/>
    <n v="332746.25599999994"/>
    <n v="456323.20900000003"/>
    <n v="418763.18200000003"/>
    <n v="370322.28600000002"/>
    <n v="426849.67900000006"/>
    <n v="375160.30900000001"/>
    <n v="233595.81199999998"/>
    <n v="140155.02899999998"/>
    <n v="69611.678999999989"/>
    <x v="194"/>
    <n v="2982386.5290000001"/>
    <n v="0"/>
    <n v="0"/>
    <n v="0"/>
    <n v="0"/>
    <n v="0"/>
    <n v="0"/>
    <n v="1.9724901122202668E-4"/>
    <n v="6.3357300258448136E-4"/>
    <n v="2.2118364372069733E-3"/>
    <n v="1.0343091997536795E-2"/>
  </r>
  <r>
    <s v="Massachusetts, 2015"/>
    <n v="0"/>
    <n v="0"/>
    <n v="0"/>
    <n v="0"/>
    <n v="0"/>
    <n v="0"/>
    <n v="40"/>
    <n v="161"/>
    <n v="337"/>
    <n v="868"/>
    <x v="161"/>
    <n v="1406"/>
    <n v="227889.18799999999"/>
    <n v="489902.152"/>
    <n v="619082.00100000005"/>
    <n v="568533.57000000007"/>
    <n v="525631.152"/>
    <n v="622513.32799999998"/>
    <n v="553433.19499999995"/>
    <n v="349710.32799999998"/>
    <n v="192620.774"/>
    <n v="101342.26499999998"/>
    <x v="195"/>
    <n v="4250657.9529999997"/>
    <n v="0"/>
    <n v="0"/>
    <n v="0"/>
    <n v="0"/>
    <n v="0"/>
    <n v="0"/>
    <n v="7.2276112747447335E-5"/>
    <n v="4.6038102712253902E-4"/>
    <n v="1.7495516864655522E-3"/>
    <n v="8.565034539143172E-3"/>
  </r>
  <r>
    <s v="Massachusetts, 2016"/>
    <n v="0"/>
    <n v="0"/>
    <n v="0"/>
    <n v="0"/>
    <n v="0"/>
    <n v="0"/>
    <n v="22"/>
    <n v="150"/>
    <n v="292"/>
    <n v="654"/>
    <x v="162"/>
    <n v="1118"/>
    <n v="245795.99099999995"/>
    <n v="525214.43800000008"/>
    <n v="670619.56199999992"/>
    <n v="628902.93500000006"/>
    <n v="560122.39599999995"/>
    <n v="662876.31300000008"/>
    <n v="601796.62599999993"/>
    <n v="385494.48800000001"/>
    <n v="206835.984"/>
    <n v="109738.91900000001"/>
    <x v="196"/>
    <n v="4597397.6519999998"/>
    <n v="0"/>
    <n v="0"/>
    <n v="0"/>
    <n v="0"/>
    <n v="0"/>
    <n v="0"/>
    <n v="3.6557200638077362E-5"/>
    <n v="3.8911062199156526E-4"/>
    <n v="1.4117466136840096E-3"/>
    <n v="5.9595994380079497E-3"/>
  </r>
  <r>
    <s v="Massachusetts, 2017"/>
    <n v="0"/>
    <n v="0"/>
    <n v="0"/>
    <n v="0"/>
    <n v="0"/>
    <n v="0"/>
    <n v="38"/>
    <n v="164"/>
    <n v="342"/>
    <n v="791"/>
    <x v="163"/>
    <n v="1335"/>
    <n v="226833"/>
    <n v="483282"/>
    <n v="614779"/>
    <n v="593466"/>
    <n v="514968"/>
    <n v="607676"/>
    <n v="573837"/>
    <n v="384347"/>
    <n v="199484"/>
    <n v="101340"/>
    <x v="197"/>
    <n v="4300012"/>
    <n v="0"/>
    <n v="0"/>
    <n v="0"/>
    <n v="0"/>
    <n v="0"/>
    <n v="0"/>
    <n v="6.6220895480772419E-5"/>
    <n v="4.2669774968973349E-4"/>
    <n v="1.7144232118866676E-3"/>
    <n v="7.8054075389776987E-3"/>
  </r>
  <r>
    <s v="Michigan, 2009"/>
    <n v="0"/>
    <n v="0"/>
    <n v="0"/>
    <n v="0"/>
    <n v="10"/>
    <n v="31"/>
    <n v="126"/>
    <n v="191"/>
    <n v="417"/>
    <n v="685"/>
    <x v="164"/>
    <n v="1460"/>
    <n v="340497.37800000003"/>
    <n v="733722.93700000003"/>
    <n v="845066.4090000001"/>
    <n v="665132.5560000001"/>
    <n v="795609.92999999993"/>
    <n v="871299.71499999985"/>
    <n v="659604.56199999992"/>
    <n v="391870.51799999998"/>
    <n v="259333.75"/>
    <n v="99014.745999999985"/>
    <x v="198"/>
    <n v="5661152.5010000002"/>
    <n v="0"/>
    <n v="0"/>
    <n v="0"/>
    <n v="0"/>
    <n v="1.2568973340993873E-5"/>
    <n v="3.5579031493198646E-5"/>
    <n v="1.9102354237507534E-4"/>
    <n v="4.874058935967212E-4"/>
    <n v="1.6079665681771077E-3"/>
    <n v="6.9181614625360962E-3"/>
  </r>
  <r>
    <s v="Michigan, 2010"/>
    <n v="0"/>
    <n v="0"/>
    <n v="0"/>
    <n v="0"/>
    <n v="0"/>
    <n v="0"/>
    <n v="62"/>
    <n v="193"/>
    <n v="433"/>
    <n v="643"/>
    <x v="165"/>
    <n v="1331"/>
    <n v="336753.245"/>
    <n v="745247.67900000024"/>
    <n v="826819.90899999999"/>
    <n v="675440.72100000002"/>
    <n v="773083.67300000007"/>
    <n v="877718.47600000002"/>
    <n v="693108.18900000001"/>
    <n v="407526.52800000005"/>
    <n v="264709.79799999995"/>
    <n v="103404.83000000002"/>
    <x v="199"/>
    <n v="5703813.0480000004"/>
    <n v="0"/>
    <n v="0"/>
    <n v="0"/>
    <n v="0"/>
    <n v="0"/>
    <n v="0"/>
    <n v="8.9452124479227581E-5"/>
    <n v="4.7358880156140405E-4"/>
    <n v="1.6357535809838066E-3"/>
    <n v="6.2182781984168427E-3"/>
  </r>
  <r>
    <s v="Michigan, 2011"/>
    <n v="0"/>
    <n v="0"/>
    <n v="0"/>
    <n v="0"/>
    <n v="0"/>
    <n v="12"/>
    <n v="130"/>
    <n v="216"/>
    <n v="439"/>
    <n v="805"/>
    <x v="166"/>
    <n v="1602"/>
    <n v="330244.00600000011"/>
    <n v="730903.70599999989"/>
    <n v="821722.16799999983"/>
    <n v="668827.57200000016"/>
    <n v="745596.83799999999"/>
    <n v="866685.27299999981"/>
    <n v="706507.83499999973"/>
    <n v="414281.97100000002"/>
    <n v="260334.74600000004"/>
    <n v="105840.01100000001"/>
    <x v="200"/>
    <n v="5650944.1260000002"/>
    <n v="0"/>
    <n v="0"/>
    <n v="0"/>
    <n v="0"/>
    <n v="0"/>
    <n v="1.3845856591588815E-5"/>
    <n v="1.8400362113464751E-4"/>
    <n v="5.2138402131914161E-4"/>
    <n v="1.6862904654302269E-3"/>
    <n v="7.6058193153437969E-3"/>
  </r>
  <r>
    <s v="Michigan, 2012"/>
    <n v="0"/>
    <n v="0"/>
    <n v="0"/>
    <n v="0"/>
    <n v="0"/>
    <n v="13"/>
    <n v="84"/>
    <n v="178"/>
    <n v="435"/>
    <n v="717"/>
    <x v="167"/>
    <n v="1427"/>
    <n v="322536.54300000006"/>
    <n v="718265.47799999989"/>
    <n v="813293.73200000008"/>
    <n v="664712.39100000006"/>
    <n v="722502.43200000003"/>
    <n v="853440.90700000001"/>
    <n v="722884.41400000011"/>
    <n v="429966.02500000002"/>
    <n v="258803.72499999998"/>
    <n v="109152.14899999999"/>
    <x v="201"/>
    <n v="5615557.796000001"/>
    <n v="0"/>
    <n v="0"/>
    <n v="0"/>
    <n v="0"/>
    <n v="0"/>
    <n v="1.5232454752722557E-5"/>
    <n v="1.1620114969030165E-4"/>
    <n v="4.1398619809553556E-4"/>
    <n v="1.6808104288298016E-3"/>
    <n v="6.5688124931008009E-3"/>
  </r>
  <r>
    <s v="Michigan, 2013"/>
    <n v="0"/>
    <n v="0"/>
    <n v="0"/>
    <n v="0"/>
    <n v="0"/>
    <n v="20"/>
    <n v="161"/>
    <n v="267"/>
    <n v="472"/>
    <n v="847"/>
    <x v="168"/>
    <n v="1767"/>
    <n v="329199.08799999993"/>
    <n v="741100.33999999985"/>
    <n v="845234.90300000005"/>
    <n v="683690.99900000007"/>
    <n v="727792.51199999987"/>
    <n v="864895.17300000018"/>
    <n v="756032.20799999975"/>
    <n v="453297.91099999996"/>
    <n v="260651.72200000001"/>
    <n v="113875.70999999995"/>
    <x v="202"/>
    <n v="5775770.5660000006"/>
    <n v="0"/>
    <n v="0"/>
    <n v="0"/>
    <n v="0"/>
    <n v="0"/>
    <n v="2.3124189640956632E-5"/>
    <n v="2.1295389045118571E-4"/>
    <n v="5.8901661252085504E-4"/>
    <n v="1.8108455082449062E-3"/>
    <n v="7.437933866669199E-3"/>
  </r>
  <r>
    <s v="Michigan, 2014"/>
    <n v="0"/>
    <n v="0"/>
    <n v="0"/>
    <n v="0"/>
    <n v="11"/>
    <n v="42"/>
    <n v="120"/>
    <n v="267"/>
    <n v="457"/>
    <n v="829"/>
    <x v="169"/>
    <n v="1726"/>
    <n v="334490.74199999997"/>
    <n v="748631.94200000004"/>
    <n v="867212.25600000005"/>
    <n v="704455.24399999995"/>
    <n v="731184.81299999985"/>
    <n v="869993.2159999999"/>
    <n v="793598.44500000007"/>
    <n v="486512.34600000002"/>
    <n v="270155.92799999996"/>
    <n v="119994.14300000003"/>
    <x v="203"/>
    <n v="5926229.0750000002"/>
    <n v="0"/>
    <n v="0"/>
    <n v="0"/>
    <n v="0"/>
    <n v="1.5044076141116463E-5"/>
    <n v="4.8276238512646065E-5"/>
    <n v="1.5120997370401853E-4"/>
    <n v="5.4880416128227092E-4"/>
    <n v="1.6916156657498928E-3"/>
    <n v="6.9086705340276472E-3"/>
  </r>
  <r>
    <s v="Michigan, 2015"/>
    <n v="0"/>
    <n v="0"/>
    <n v="0"/>
    <n v="0"/>
    <n v="0"/>
    <n v="34"/>
    <n v="135"/>
    <n v="269"/>
    <n v="438"/>
    <n v="900"/>
    <x v="170"/>
    <n v="1776"/>
    <n v="321952.18600000005"/>
    <n v="719845.32400000014"/>
    <n v="846365.5120000001"/>
    <n v="693533.72399999993"/>
    <n v="705193.9310000001"/>
    <n v="837508.11100000027"/>
    <n v="793900.73600000027"/>
    <n v="499101.321"/>
    <n v="269459.25400000002"/>
    <n v="120081.84600000002"/>
    <x v="204"/>
    <n v="5806941.9450000003"/>
    <n v="0"/>
    <n v="0"/>
    <n v="0"/>
    <n v="0"/>
    <n v="0"/>
    <n v="4.0596621756180208E-5"/>
    <n v="1.7004644772114174E-4"/>
    <n v="5.3896871974017482E-4"/>
    <n v="1.6254776686942063E-3"/>
    <n v="7.4948881115635066E-3"/>
  </r>
  <r>
    <s v="Michigan, 2016"/>
    <n v="0"/>
    <n v="0"/>
    <n v="0"/>
    <n v="0"/>
    <n v="0"/>
    <n v="26"/>
    <n v="134"/>
    <n v="272"/>
    <n v="442"/>
    <n v="640"/>
    <x v="171"/>
    <n v="1514"/>
    <n v="330125.79699999996"/>
    <n v="729263.43199999991"/>
    <n v="880296.65099999995"/>
    <n v="720445.90999999992"/>
    <n v="710906.81599999988"/>
    <n v="834892.53600000008"/>
    <n v="808757.7"/>
    <n v="523238.66600000003"/>
    <n v="269386.28199999995"/>
    <n v="123722.86100000002"/>
    <x v="205"/>
    <n v="5931036.6509999996"/>
    <n v="0"/>
    <n v="0"/>
    <n v="0"/>
    <n v="0"/>
    <n v="0"/>
    <n v="3.1141732473219758E-5"/>
    <n v="1.6568621232292442E-4"/>
    <n v="5.1983925820956053E-4"/>
    <n v="1.6407665480159827E-3"/>
    <n v="5.1728516041994847E-3"/>
  </r>
  <r>
    <s v="Michigan, 2017"/>
    <n v="0"/>
    <n v="0"/>
    <n v="0"/>
    <n v="0"/>
    <n v="0"/>
    <n v="10"/>
    <n v="162"/>
    <n v="270"/>
    <n v="441"/>
    <n v="784"/>
    <x v="172"/>
    <n v="1667"/>
    <n v="315012"/>
    <n v="689991"/>
    <n v="835914"/>
    <n v="693959"/>
    <n v="675416"/>
    <n v="785059"/>
    <n v="788317"/>
    <n v="527870"/>
    <n v="265376"/>
    <n v="119578"/>
    <x v="206"/>
    <n v="5696492"/>
    <n v="0"/>
    <n v="0"/>
    <n v="0"/>
    <n v="0"/>
    <n v="0"/>
    <n v="1.2737896132647355E-5"/>
    <n v="2.0550108649185542E-4"/>
    <n v="5.1148957129596307E-4"/>
    <n v="1.6617930784999398E-3"/>
    <n v="6.5563899713994211E-3"/>
  </r>
  <r>
    <s v="Minnesota, 2009"/>
    <n v="0"/>
    <n v="0"/>
    <n v="0"/>
    <n v="0"/>
    <n v="0"/>
    <n v="11"/>
    <n v="0"/>
    <n v="0"/>
    <n v="91"/>
    <n v="348"/>
    <x v="173"/>
    <n v="450"/>
    <n v="288295.90599999978"/>
    <n v="547261.69200000004"/>
    <n v="609277.85699999996"/>
    <n v="562410.04200000002"/>
    <n v="592526.06600000011"/>
    <n v="646408.58299999998"/>
    <n v="454412.29100000008"/>
    <n v="262140.63099999999"/>
    <n v="181054.15300000002"/>
    <n v="81112.300999999978"/>
    <x v="207"/>
    <n v="4224899.5219999999"/>
    <n v="0"/>
    <n v="0"/>
    <n v="0"/>
    <n v="0"/>
    <n v="0"/>
    <n v="1.7017100776955496E-5"/>
    <n v="0"/>
    <n v="0"/>
    <n v="5.0261205552131134E-4"/>
    <n v="4.2903480200863747E-3"/>
  </r>
  <r>
    <s v="Minnesota, 2010"/>
    <n v="0"/>
    <n v="0"/>
    <n v="0"/>
    <n v="0"/>
    <n v="0"/>
    <n v="0"/>
    <n v="0"/>
    <n v="0"/>
    <n v="84"/>
    <n v="355"/>
    <x v="173"/>
    <n v="439"/>
    <n v="284409.23399999988"/>
    <n v="560762.09700000007"/>
    <n v="604423.24600000004"/>
    <n v="575039.68400000012"/>
    <n v="576513.68299999996"/>
    <n v="650207.05599999998"/>
    <n v="477226.92"/>
    <n v="268450.94"/>
    <n v="182495.171"/>
    <n v="80296.027000000002"/>
    <x v="208"/>
    <n v="4259824.0580000002"/>
    <n v="0"/>
    <n v="0"/>
    <n v="0"/>
    <n v="0"/>
    <n v="0"/>
    <n v="0"/>
    <n v="0"/>
    <n v="0"/>
    <n v="4.6028615190042482E-4"/>
    <n v="4.4211402887966052E-3"/>
  </r>
  <r>
    <s v="Minnesota, 2011"/>
    <n v="0"/>
    <n v="0"/>
    <n v="0"/>
    <n v="0"/>
    <n v="0"/>
    <n v="0"/>
    <n v="0"/>
    <n v="0"/>
    <n v="107"/>
    <n v="394"/>
    <x v="174"/>
    <n v="501"/>
    <n v="272995.30699999991"/>
    <n v="537574.91299999994"/>
    <n v="575376.40399999986"/>
    <n v="563311.67600000009"/>
    <n v="541565.64299999992"/>
    <n v="623635.4040000001"/>
    <n v="473008.31500000006"/>
    <n v="261841.88800000004"/>
    <n v="171147.986"/>
    <n v="77307.616999999998"/>
    <x v="209"/>
    <n v="4097765.1529999999"/>
    <n v="0"/>
    <n v="0"/>
    <n v="0"/>
    <n v="0"/>
    <n v="0"/>
    <n v="0"/>
    <n v="0"/>
    <n v="0"/>
    <n v="6.2518994526760015E-4"/>
    <n v="5.0965223776073708E-3"/>
  </r>
  <r>
    <s v="Minnesota, 2012"/>
    <n v="0"/>
    <n v="0"/>
    <n v="0"/>
    <n v="0"/>
    <n v="0"/>
    <n v="0"/>
    <n v="0"/>
    <n v="20"/>
    <n v="131"/>
    <n v="366"/>
    <x v="175"/>
    <n v="517"/>
    <n v="272932.76700000011"/>
    <n v="541057.42100000009"/>
    <n v="576903.83400000015"/>
    <n v="575753.54399999999"/>
    <n v="532981.78300000005"/>
    <n v="622096.21000000008"/>
    <n v="491791.12799999991"/>
    <n v="273268.60399999993"/>
    <n v="171256.77599999998"/>
    <n v="79316.871999999959"/>
    <x v="210"/>
    <n v="4137358.9390000002"/>
    <n v="0"/>
    <n v="0"/>
    <n v="0"/>
    <n v="0"/>
    <n v="0"/>
    <n v="0"/>
    <n v="0"/>
    <n v="7.3188063711848898E-5"/>
    <n v="7.6493323686065433E-4"/>
    <n v="4.6144028473538417E-3"/>
  </r>
  <r>
    <s v="Minnesota, 2013"/>
    <n v="0"/>
    <n v="0"/>
    <n v="0"/>
    <n v="0"/>
    <n v="0"/>
    <n v="0"/>
    <n v="0"/>
    <n v="28"/>
    <n v="119"/>
    <n v="420"/>
    <x v="176"/>
    <n v="567"/>
    <n v="273537.18000000005"/>
    <n v="543424.27399999998"/>
    <n v="574305.26599999995"/>
    <n v="583268.15299999993"/>
    <n v="524932.73499999999"/>
    <n v="617972.85199999996"/>
    <n v="528457.88399999985"/>
    <n v="315010.18800000008"/>
    <n v="195582.91999999998"/>
    <n v="89991.943999999974"/>
    <x v="211"/>
    <n v="4246483.3959999997"/>
    <n v="0"/>
    <n v="0"/>
    <n v="0"/>
    <n v="0"/>
    <n v="0"/>
    <n v="0"/>
    <n v="0"/>
    <n v="8.8886014061234086E-5"/>
    <n v="6.0843758749485905E-4"/>
    <n v="4.6670844225789824E-3"/>
  </r>
  <r>
    <s v="Minnesota, 2014"/>
    <n v="0"/>
    <n v="0"/>
    <n v="0"/>
    <n v="0"/>
    <n v="0"/>
    <n v="10"/>
    <n v="10"/>
    <n v="11"/>
    <n v="77"/>
    <n v="337"/>
    <x v="177"/>
    <n v="445"/>
    <n v="279714.20899999997"/>
    <n v="559460.39099999983"/>
    <n v="578934.87400000007"/>
    <n v="606928.55800000008"/>
    <n v="534215.41"/>
    <n v="619816.97"/>
    <n v="537616.27799999993"/>
    <n v="309710.38"/>
    <n v="178600.266"/>
    <n v="84635.932000000001"/>
    <x v="212"/>
    <n v="4289633.2680000002"/>
    <n v="0"/>
    <n v="0"/>
    <n v="0"/>
    <n v="0"/>
    <n v="0"/>
    <n v="1.6133795110514643E-5"/>
    <n v="1.8600627267465293E-5"/>
    <n v="3.5517053060992014E-5"/>
    <n v="4.3113037692788208E-4"/>
    <n v="3.9817603709970369E-3"/>
  </r>
  <r>
    <s v="Minnesota, 2015"/>
    <n v="0"/>
    <n v="0"/>
    <n v="0"/>
    <n v="0"/>
    <n v="0"/>
    <n v="0"/>
    <n v="0"/>
    <n v="31"/>
    <n v="116"/>
    <n v="415"/>
    <x v="178"/>
    <n v="562"/>
    <n v="275743.60600000009"/>
    <n v="555846.05200000003"/>
    <n v="574069.93500000006"/>
    <n v="606361.09700000007"/>
    <n v="530880.83500000008"/>
    <n v="610176.79800000007"/>
    <n v="552661.57499999995"/>
    <n v="321574.799"/>
    <n v="180702.32800000004"/>
    <n v="87327.879999999976"/>
    <x v="213"/>
    <n v="4295344.9050000003"/>
    <n v="0"/>
    <n v="0"/>
    <n v="0"/>
    <n v="0"/>
    <n v="0"/>
    <n v="0"/>
    <n v="0"/>
    <n v="9.6400588903112404E-5"/>
    <n v="6.4193970981934426E-4"/>
    <n v="4.7522051376948588E-3"/>
  </r>
  <r>
    <s v="Minnesota, 2016"/>
    <n v="0"/>
    <n v="0"/>
    <n v="0"/>
    <n v="0"/>
    <n v="0"/>
    <n v="0"/>
    <n v="0"/>
    <n v="13"/>
    <n v="56"/>
    <n v="275"/>
    <x v="179"/>
    <n v="344"/>
    <n v="276649.48499999999"/>
    <n v="560916.66999999981"/>
    <n v="568533.20799999987"/>
    <n v="609923.46299999999"/>
    <n v="532489.41399999987"/>
    <n v="599057.82300000009"/>
    <n v="566090.39199999988"/>
    <n v="342088.65099999995"/>
    <n v="183222.85200000001"/>
    <n v="89896.521000000008"/>
    <x v="214"/>
    <n v="4328868.4789999994"/>
    <n v="0"/>
    <n v="0"/>
    <n v="0"/>
    <n v="0"/>
    <n v="0"/>
    <n v="0"/>
    <n v="0"/>
    <n v="3.8001845316990658E-5"/>
    <n v="3.0563873113382162E-4"/>
    <n v="3.059072775463691E-3"/>
  </r>
  <r>
    <s v="Minnesota, 2017"/>
    <n v="0"/>
    <n v="0"/>
    <n v="0"/>
    <n v="0"/>
    <n v="0"/>
    <n v="0"/>
    <n v="0"/>
    <n v="27"/>
    <n v="88"/>
    <n v="377"/>
    <x v="120"/>
    <n v="492"/>
    <n v="259222"/>
    <n v="522636"/>
    <n v="528130"/>
    <n v="579498"/>
    <n v="503388"/>
    <n v="546269"/>
    <n v="532849"/>
    <n v="327219"/>
    <n v="169509"/>
    <n v="81827"/>
    <x v="215"/>
    <n v="4050547"/>
    <n v="0"/>
    <n v="0"/>
    <n v="0"/>
    <n v="0"/>
    <n v="0"/>
    <n v="0"/>
    <n v="0"/>
    <n v="8.2513545973797369E-5"/>
    <n v="5.1914647599832458E-4"/>
    <n v="4.6072812152468008E-3"/>
  </r>
  <r>
    <s v="Mississippi, 2009"/>
    <n v="0"/>
    <n v="0"/>
    <n v="0"/>
    <n v="0"/>
    <n v="0"/>
    <n v="0"/>
    <n v="0"/>
    <n v="26"/>
    <n v="159"/>
    <n v="219"/>
    <x v="124"/>
    <n v="404"/>
    <n v="89810.461999999985"/>
    <n v="171339.15600000002"/>
    <n v="198685.87599999999"/>
    <n v="161925.95699999999"/>
    <n v="155394.38799999998"/>
    <n v="162873.37199999997"/>
    <n v="126130.50200000001"/>
    <n v="78098.978000000003"/>
    <n v="50053.377999999997"/>
    <n v="20245.997999999996"/>
    <x v="216"/>
    <n v="1214558.067"/>
    <n v="0"/>
    <n v="0"/>
    <n v="0"/>
    <n v="0"/>
    <n v="0"/>
    <n v="0"/>
    <n v="0"/>
    <n v="3.3291088649072974E-4"/>
    <n v="3.1766087795313236E-3"/>
    <n v="1.0816952565143988E-2"/>
  </r>
  <r>
    <s v="Mississippi, 2010"/>
    <n v="0"/>
    <n v="0"/>
    <n v="0"/>
    <n v="0"/>
    <n v="0"/>
    <n v="0"/>
    <n v="10"/>
    <n v="31"/>
    <n v="123"/>
    <n v="217"/>
    <x v="180"/>
    <n v="381"/>
    <n v="81613.319000000032"/>
    <n v="160368.90100000001"/>
    <n v="183275.50100000002"/>
    <n v="151782.99400000004"/>
    <n v="146570.75099999999"/>
    <n v="156341.745"/>
    <n v="125724.88700000002"/>
    <n v="77629.960999999981"/>
    <n v="44461.888999999996"/>
    <n v="17535.217999999997"/>
    <x v="217"/>
    <n v="1145305.166"/>
    <n v="0"/>
    <n v="0"/>
    <n v="0"/>
    <n v="0"/>
    <n v="0"/>
    <n v="0"/>
    <n v="7.9538747169444652E-5"/>
    <n v="3.9933035648439922E-4"/>
    <n v="2.7664141755200733E-3"/>
    <n v="1.2375095650364884E-2"/>
  </r>
  <r>
    <s v="Mississippi, 2011"/>
    <n v="0"/>
    <n v="0"/>
    <n v="0"/>
    <n v="0"/>
    <n v="0"/>
    <n v="0"/>
    <n v="0"/>
    <n v="21"/>
    <n v="201"/>
    <n v="217"/>
    <x v="173"/>
    <n v="439"/>
    <n v="82067.925999999992"/>
    <n v="160616.25799999997"/>
    <n v="183204.679"/>
    <n v="153384.61500000005"/>
    <n v="146714.25199999998"/>
    <n v="158006.87099999998"/>
    <n v="130598.34"/>
    <n v="80817.203999999998"/>
    <n v="45606.764000000003"/>
    <n v="17616.213000000007"/>
    <x v="218"/>
    <n v="1158633.122"/>
    <n v="0"/>
    <n v="0"/>
    <n v="0"/>
    <n v="0"/>
    <n v="0"/>
    <n v="0"/>
    <n v="0"/>
    <n v="2.5984566355450754E-4"/>
    <n v="4.4072409960943509E-3"/>
    <n v="1.2318198014522186E-2"/>
  </r>
  <r>
    <s v="Mississippi, 2012"/>
    <n v="0"/>
    <n v="0"/>
    <n v="0"/>
    <n v="0"/>
    <n v="0"/>
    <n v="0"/>
    <n v="0"/>
    <n v="46"/>
    <n v="102"/>
    <n v="237"/>
    <x v="38"/>
    <n v="385"/>
    <n v="94031.813000000009"/>
    <n v="188879.06499999994"/>
    <n v="206032.47899999999"/>
    <n v="177791.08600000001"/>
    <n v="171483.95099999997"/>
    <n v="182274.30700000003"/>
    <n v="153801.23299999998"/>
    <n v="94885.231999999989"/>
    <n v="51432.635000000002"/>
    <n v="20298.256000000001"/>
    <x v="219"/>
    <n v="1340910.057"/>
    <n v="0"/>
    <n v="0"/>
    <n v="0"/>
    <n v="0"/>
    <n v="0"/>
    <n v="0"/>
    <n v="0"/>
    <n v="4.8479620095148214E-4"/>
    <n v="1.9831766348350614E-3"/>
    <n v="1.1675879937665581E-2"/>
  </r>
  <r>
    <s v="Mississippi, 2013"/>
    <n v="0"/>
    <n v="0"/>
    <n v="0"/>
    <n v="0"/>
    <n v="0"/>
    <n v="0"/>
    <n v="38"/>
    <n v="78"/>
    <n v="200"/>
    <n v="282"/>
    <x v="11"/>
    <n v="598"/>
    <n v="84959.415999999997"/>
    <n v="167938.67200000002"/>
    <n v="190879.62299999996"/>
    <n v="161179.204"/>
    <n v="148383.09499999997"/>
    <n v="159538.30300000001"/>
    <n v="140400.72400000002"/>
    <n v="87519.276999999987"/>
    <n v="47519.779999999992"/>
    <n v="18897.268999999997"/>
    <x v="220"/>
    <n v="1207215.3630000001"/>
    <n v="0"/>
    <n v="0"/>
    <n v="0"/>
    <n v="0"/>
    <n v="0"/>
    <n v="0"/>
    <n v="2.706538749757444E-4"/>
    <n v="8.9123222533019791E-4"/>
    <n v="4.2087736938176065E-3"/>
    <n v="1.4922791224488578E-2"/>
  </r>
  <r>
    <s v="Mississippi, 2014"/>
    <n v="0"/>
    <n v="0"/>
    <n v="0"/>
    <n v="0"/>
    <n v="0"/>
    <n v="12"/>
    <n v="75"/>
    <n v="92"/>
    <n v="197"/>
    <n v="236"/>
    <x v="181"/>
    <n v="612"/>
    <n v="72227.137999999992"/>
    <n v="148819.77799999999"/>
    <n v="170460.28599999999"/>
    <n v="144828.03599999996"/>
    <n v="133628.89799999999"/>
    <n v="144417.38099999999"/>
    <n v="132883.337"/>
    <n v="85192.513000000006"/>
    <n v="45687.255999999994"/>
    <n v="18244.567999999996"/>
    <x v="221"/>
    <n v="1096389.1910000001"/>
    <n v="0"/>
    <n v="0"/>
    <n v="0"/>
    <n v="0"/>
    <n v="0"/>
    <n v="8.3092491477878275E-5"/>
    <n v="5.6440485085048698E-4"/>
    <n v="1.0799071040432859E-3"/>
    <n v="4.3119245331783556E-3"/>
    <n v="1.2935356978581244E-2"/>
  </r>
  <r>
    <s v="Mississippi, 2015"/>
    <n v="0"/>
    <n v="0"/>
    <n v="0"/>
    <n v="0"/>
    <n v="0"/>
    <n v="0"/>
    <n v="33"/>
    <n v="128"/>
    <n v="210"/>
    <n v="290"/>
    <x v="182"/>
    <n v="661"/>
    <n v="77773.628999999972"/>
    <n v="160806.60799999998"/>
    <n v="178263.37400000004"/>
    <n v="154994.25399999996"/>
    <n v="142736.89199999999"/>
    <n v="150352.39600000001"/>
    <n v="141394.26199999999"/>
    <n v="92800.615000000005"/>
    <n v="47596.705000000002"/>
    <n v="18811.832000000002"/>
    <x v="222"/>
    <n v="1165530.567"/>
    <n v="0"/>
    <n v="0"/>
    <n v="0"/>
    <n v="0"/>
    <n v="0"/>
    <n v="0"/>
    <n v="2.3338995184967267E-4"/>
    <n v="1.3793012039844778E-3"/>
    <n v="4.4120701212405355E-3"/>
    <n v="1.5415829782022291E-2"/>
  </r>
  <r>
    <s v="Mississippi, 2016"/>
    <n v="0"/>
    <n v="0"/>
    <n v="0"/>
    <n v="0"/>
    <n v="0"/>
    <n v="0"/>
    <n v="45"/>
    <n v="142"/>
    <n v="206"/>
    <n v="263"/>
    <x v="183"/>
    <n v="656"/>
    <n v="75126.512000000002"/>
    <n v="158975.223"/>
    <n v="179389.473"/>
    <n v="155119.74799999996"/>
    <n v="140951.86499999999"/>
    <n v="148042.18199999997"/>
    <n v="143175.52799999999"/>
    <n v="95506.068999999989"/>
    <n v="48101.614000000001"/>
    <n v="19495.498"/>
    <x v="223"/>
    <n v="1163883.7119999998"/>
    <n v="0"/>
    <n v="0"/>
    <n v="0"/>
    <n v="0"/>
    <n v="0"/>
    <n v="0"/>
    <n v="3.1429952191271127E-4"/>
    <n v="1.4868165079645358E-3"/>
    <n v="4.2826005796811721E-3"/>
    <n v="1.349029401557221E-2"/>
  </r>
  <r>
    <s v="Mississippi, 2017"/>
    <n v="0"/>
    <n v="0"/>
    <n v="0"/>
    <n v="0"/>
    <n v="0"/>
    <n v="0"/>
    <n v="54"/>
    <n v="136"/>
    <n v="212"/>
    <n v="219"/>
    <x v="176"/>
    <n v="621"/>
    <n v="47922"/>
    <n v="102441"/>
    <n v="116871"/>
    <n v="101937"/>
    <n v="93325"/>
    <n v="96848"/>
    <n v="96809"/>
    <n v="66339"/>
    <n v="33772"/>
    <n v="13695"/>
    <x v="224"/>
    <n v="769959"/>
    <n v="0"/>
    <n v="0"/>
    <n v="0"/>
    <n v="0"/>
    <n v="0"/>
    <n v="0"/>
    <n v="5.5779937815698954E-4"/>
    <n v="2.0500761241501984E-3"/>
    <n v="6.2773895534762522E-3"/>
    <n v="1.5991237677984667E-2"/>
  </r>
  <r>
    <s v="Missouri, 2009"/>
    <n v="0"/>
    <n v="0"/>
    <n v="0"/>
    <n v="0"/>
    <n v="0"/>
    <n v="10"/>
    <n v="60"/>
    <n v="142"/>
    <n v="346"/>
    <n v="620"/>
    <x v="70"/>
    <n v="1178"/>
    <n v="112227.77600000001"/>
    <n v="218893.88400000002"/>
    <n v="235150.769"/>
    <n v="223769.22500000001"/>
    <n v="230169.04399999999"/>
    <n v="247554.76199999999"/>
    <n v="184448.20900000003"/>
    <n v="114358.821"/>
    <n v="75674.303"/>
    <n v="30632.286000000004"/>
    <x v="225"/>
    <n v="1672879.0790000001"/>
    <n v="0"/>
    <n v="0"/>
    <n v="0"/>
    <n v="0"/>
    <n v="0"/>
    <n v="4.0395102559166287E-5"/>
    <n v="3.2529456547881141E-4"/>
    <n v="1.241705701040762E-3"/>
    <n v="4.572225792419918E-3"/>
    <n v="2.0240082636992875E-2"/>
  </r>
  <r>
    <s v="Missouri, 2010"/>
    <n v="0"/>
    <n v="0"/>
    <n v="0"/>
    <n v="0"/>
    <n v="0"/>
    <n v="10"/>
    <n v="12"/>
    <n v="106"/>
    <n v="312"/>
    <n v="568"/>
    <x v="184"/>
    <n v="1008"/>
    <n v="106420.97399999999"/>
    <n v="213451.83899999998"/>
    <n v="234046.79700000002"/>
    <n v="213313.09499999997"/>
    <n v="216292.742"/>
    <n v="242308.13"/>
    <n v="184588.79799999995"/>
    <n v="114770.32800000001"/>
    <n v="71589.331999999995"/>
    <n v="29059.202000000001"/>
    <x v="226"/>
    <n v="1625841.237"/>
    <n v="0"/>
    <n v="0"/>
    <n v="0"/>
    <n v="0"/>
    <n v="0"/>
    <n v="4.1269766722230906E-5"/>
    <n v="6.5009362052403656E-5"/>
    <n v="9.2358366354063212E-4"/>
    <n v="4.3581912455894966E-3"/>
    <n v="1.9546304127690775E-2"/>
  </r>
  <r>
    <s v="Missouri, 2011"/>
    <n v="0"/>
    <n v="0"/>
    <n v="0"/>
    <n v="0"/>
    <n v="0"/>
    <n v="0"/>
    <n v="39"/>
    <n v="129"/>
    <n v="310"/>
    <n v="562"/>
    <x v="185"/>
    <n v="1040"/>
    <n v="108779.739"/>
    <n v="217449.45800000004"/>
    <n v="236185.29000000004"/>
    <n v="222102.94300000003"/>
    <n v="216480.67799999996"/>
    <n v="247446.84299999999"/>
    <n v="194458.25499999998"/>
    <n v="119482.887"/>
    <n v="73464.524999999994"/>
    <n v="29756.821"/>
    <x v="227"/>
    <n v="1665607.439"/>
    <n v="0"/>
    <n v="0"/>
    <n v="0"/>
    <n v="0"/>
    <n v="0"/>
    <n v="0"/>
    <n v="2.0055718385419022E-4"/>
    <n v="1.0796525196114487E-3"/>
    <n v="4.2197237374093149E-3"/>
    <n v="1.8886426073537896E-2"/>
  </r>
  <r>
    <s v="Missouri, 2012"/>
    <n v="0"/>
    <n v="0"/>
    <n v="0"/>
    <n v="0"/>
    <n v="0"/>
    <n v="0"/>
    <n v="69"/>
    <n v="129"/>
    <n v="317"/>
    <n v="573"/>
    <x v="186"/>
    <n v="1088"/>
    <n v="104874.76100000001"/>
    <n v="210017.61300000001"/>
    <n v="224673.231"/>
    <n v="218557.595"/>
    <n v="206140.12599999999"/>
    <n v="237569.64500000002"/>
    <n v="193035.61799999999"/>
    <n v="118291.571"/>
    <n v="69672.851999999999"/>
    <n v="29715.703000000001"/>
    <x v="228"/>
    <n v="1612548.7149999999"/>
    <n v="0"/>
    <n v="0"/>
    <n v="0"/>
    <n v="0"/>
    <n v="0"/>
    <n v="0"/>
    <n v="3.5744698680426946E-4"/>
    <n v="1.0905257146343926E-3"/>
    <n v="4.5498352787395587E-3"/>
    <n v="1.9282734115359815E-2"/>
  </r>
  <r>
    <s v="Missouri, 2013"/>
    <n v="0"/>
    <n v="0"/>
    <n v="0"/>
    <n v="0"/>
    <n v="0"/>
    <n v="10"/>
    <n v="45"/>
    <n v="165"/>
    <n v="318"/>
    <n v="647"/>
    <x v="187"/>
    <n v="1185"/>
    <n v="96288.19"/>
    <n v="196819.57099999994"/>
    <n v="213360.58299999998"/>
    <n v="209668.17200000002"/>
    <n v="192538.72699999998"/>
    <n v="225199.85499999998"/>
    <n v="189627.25899999996"/>
    <n v="115266.507"/>
    <n v="68232.986000000004"/>
    <n v="28372.097999999998"/>
    <x v="229"/>
    <n v="1535373.9479999999"/>
    <n v="0"/>
    <n v="0"/>
    <n v="0"/>
    <n v="0"/>
    <n v="0"/>
    <n v="4.4405001948158451E-5"/>
    <n v="2.3730765417012123E-4"/>
    <n v="1.4314652564252684E-3"/>
    <n v="4.6605024731000335E-3"/>
    <n v="2.2804094360593285E-2"/>
  </r>
  <r>
    <s v="Missouri, 2014"/>
    <n v="0"/>
    <n v="0"/>
    <n v="0"/>
    <n v="0"/>
    <n v="12"/>
    <n v="15"/>
    <n v="60"/>
    <n v="149"/>
    <n v="355"/>
    <n v="586"/>
    <x v="188"/>
    <n v="1177"/>
    <n v="102609.27699999999"/>
    <n v="207621.09100000001"/>
    <n v="226132.98199999996"/>
    <n v="223212.58600000001"/>
    <n v="203917.33799999999"/>
    <n v="234454.02699999994"/>
    <n v="206865.84699999998"/>
    <n v="129164.57799999998"/>
    <n v="72683.141000000003"/>
    <n v="30298.994999999999"/>
    <x v="230"/>
    <n v="1636959.8620000002"/>
    <n v="0"/>
    <n v="0"/>
    <n v="0"/>
    <n v="0"/>
    <n v="5.8847374714159916E-5"/>
    <n v="6.3978427634343873E-5"/>
    <n v="2.9004304417635455E-4"/>
    <n v="1.15356704064794E-3"/>
    <n v="4.8842137958787441E-3"/>
    <n v="1.9340575487734823E-2"/>
  </r>
  <r>
    <s v="Missouri, 2015"/>
    <n v="0"/>
    <n v="0"/>
    <n v="0"/>
    <n v="0"/>
    <n v="0"/>
    <n v="0"/>
    <n v="36"/>
    <n v="159"/>
    <n v="327"/>
    <n v="663"/>
    <x v="189"/>
    <n v="1185"/>
    <n v="95552.626999999993"/>
    <n v="195147.87500000003"/>
    <n v="209146.995"/>
    <n v="215213.21299999999"/>
    <n v="193814.24899999998"/>
    <n v="216858.85799999995"/>
    <n v="197969.255"/>
    <n v="124737.77699999999"/>
    <n v="67820.606"/>
    <n v="28556.750000000007"/>
    <x v="231"/>
    <n v="1544818.2049999996"/>
    <n v="0"/>
    <n v="0"/>
    <n v="0"/>
    <n v="0"/>
    <n v="0"/>
    <n v="0"/>
    <n v="1.8184641852594737E-4"/>
    <n v="1.2746739907029128E-3"/>
    <n v="4.821543470136495E-3"/>
    <n v="2.3216927696604123E-2"/>
  </r>
  <r>
    <s v="Missouri, 2016"/>
    <n v="0"/>
    <n v="0"/>
    <n v="0"/>
    <n v="0"/>
    <n v="0"/>
    <n v="12"/>
    <n v="59"/>
    <n v="172"/>
    <n v="292"/>
    <n v="492"/>
    <x v="190"/>
    <n v="1027"/>
    <n v="101968.22900000001"/>
    <n v="211650.495"/>
    <n v="221590.48700000002"/>
    <n v="228345.451"/>
    <n v="206168.56300000002"/>
    <n v="227527.05899999998"/>
    <n v="218117.56700000001"/>
    <n v="140231.72699999998"/>
    <n v="74533.656000000003"/>
    <n v="29949.288"/>
    <x v="232"/>
    <n v="1660082.5219999999"/>
    <n v="0"/>
    <n v="0"/>
    <n v="0"/>
    <n v="0"/>
    <n v="0"/>
    <n v="5.2740979700352921E-5"/>
    <n v="2.7049632366383402E-4"/>
    <n v="1.2265412662285761E-3"/>
    <n v="3.917693236462196E-3"/>
    <n v="1.6427769501565447E-2"/>
  </r>
  <r>
    <s v="Missouri, 2017"/>
    <n v="0"/>
    <n v="0"/>
    <n v="0"/>
    <n v="0"/>
    <n v="0"/>
    <n v="0"/>
    <n v="20"/>
    <n v="166"/>
    <n v="365"/>
    <n v="566"/>
    <x v="191"/>
    <n v="1117"/>
    <n v="101163"/>
    <n v="208708"/>
    <n v="224564"/>
    <n v="228267"/>
    <n v="204600"/>
    <n v="220191"/>
    <n v="216860"/>
    <n v="142628"/>
    <n v="75185"/>
    <n v="29723"/>
    <x v="233"/>
    <n v="1651889"/>
    <n v="0"/>
    <n v="0"/>
    <n v="0"/>
    <n v="0"/>
    <n v="0"/>
    <n v="0"/>
    <n v="9.2225398874850134E-5"/>
    <n v="1.1638668424152341E-3"/>
    <n v="4.8546917603245329E-3"/>
    <n v="1.9042492345994685E-2"/>
  </r>
  <r>
    <s v="Montana, 2009"/>
    <n v="0"/>
    <n v="0"/>
    <n v="0"/>
    <n v="0"/>
    <n v="0"/>
    <n v="0"/>
    <n v="0"/>
    <n v="0"/>
    <n v="0"/>
    <n v="27"/>
    <x v="192"/>
    <n v="27"/>
    <n v="44866.381000000001"/>
    <n v="89322.737000000008"/>
    <n v="103966.23999999999"/>
    <n v="83826.237000000008"/>
    <n v="86644.894"/>
    <n v="109657.823"/>
    <n v="87168.922999999995"/>
    <n v="51160.523000000001"/>
    <n v="35213.944000000003"/>
    <n v="13306.810999999998"/>
    <x v="234"/>
    <n v="705134.51300000004"/>
    <n v="0"/>
    <n v="0"/>
    <n v="0"/>
    <n v="0"/>
    <n v="0"/>
    <n v="0"/>
    <n v="0"/>
    <n v="0"/>
    <n v="0"/>
    <n v="2.0290361078999322E-3"/>
  </r>
  <r>
    <s v="Montana, 2010"/>
    <n v="0"/>
    <n v="0"/>
    <n v="0"/>
    <n v="0"/>
    <n v="0"/>
    <n v="0"/>
    <n v="0"/>
    <n v="0"/>
    <n v="0"/>
    <n v="53"/>
    <x v="193"/>
    <n v="53"/>
    <n v="43722.311999999998"/>
    <n v="89332.266000000003"/>
    <n v="97831.785000000003"/>
    <n v="82786.444000000003"/>
    <n v="84825.934000000008"/>
    <n v="109636.09700000001"/>
    <n v="92438.717999999979"/>
    <n v="53402.837999999989"/>
    <n v="33957.308999999994"/>
    <n v="12811.222000000002"/>
    <x v="235"/>
    <n v="700744.92499999993"/>
    <n v="0"/>
    <n v="0"/>
    <n v="0"/>
    <n v="0"/>
    <n v="0"/>
    <n v="0"/>
    <n v="0"/>
    <n v="0"/>
    <n v="0"/>
    <n v="4.1369980162704227E-3"/>
  </r>
  <r>
    <s v="Montana, 2011"/>
    <n v="0"/>
    <n v="0"/>
    <n v="0"/>
    <n v="0"/>
    <n v="0"/>
    <n v="0"/>
    <n v="0"/>
    <n v="0"/>
    <n v="0"/>
    <n v="27"/>
    <x v="192"/>
    <n v="27"/>
    <n v="43451.710999999996"/>
    <n v="88062.22"/>
    <n v="96112.393999999986"/>
    <n v="85704.090000000011"/>
    <n v="82797.609999999986"/>
    <n v="107776.829"/>
    <n v="96261.52899999998"/>
    <n v="55600.458000000013"/>
    <n v="34269.432999999997"/>
    <n v="14218.118"/>
    <x v="236"/>
    <n v="704254.39199999988"/>
    <n v="0"/>
    <n v="0"/>
    <n v="0"/>
    <n v="0"/>
    <n v="0"/>
    <n v="0"/>
    <n v="0"/>
    <n v="0"/>
    <n v="0"/>
    <n v="1.8989855056766303E-3"/>
  </r>
  <r>
    <s v="Montana, 2012"/>
    <n v="0"/>
    <n v="0"/>
    <n v="0"/>
    <n v="0"/>
    <n v="0"/>
    <n v="0"/>
    <n v="0"/>
    <n v="0"/>
    <n v="0"/>
    <n v="39"/>
    <x v="194"/>
    <n v="39"/>
    <n v="42071.219000000005"/>
    <n v="85864.38"/>
    <n v="92859.73000000001"/>
    <n v="85305.075000000012"/>
    <n v="80456.058999999994"/>
    <n v="103419.05200000001"/>
    <n v="97383.395000000004"/>
    <n v="56317.546000000002"/>
    <n v="33057.765999999996"/>
    <n v="14051.532999999998"/>
    <x v="237"/>
    <n v="690785.755"/>
    <n v="0"/>
    <n v="0"/>
    <n v="0"/>
    <n v="0"/>
    <n v="0"/>
    <n v="0"/>
    <n v="0"/>
    <n v="0"/>
    <n v="0"/>
    <n v="2.7754978762815422E-3"/>
  </r>
  <r>
    <s v="Montana, 2013"/>
    <n v="0"/>
    <n v="0"/>
    <n v="0"/>
    <n v="0"/>
    <n v="0"/>
    <n v="0"/>
    <n v="0"/>
    <n v="0"/>
    <n v="14"/>
    <n v="57"/>
    <x v="195"/>
    <n v="71"/>
    <n v="42856.628999999994"/>
    <n v="87225.849000000017"/>
    <n v="93835.585000000021"/>
    <n v="87770.29800000001"/>
    <n v="79569.111000000004"/>
    <n v="100967.70699999999"/>
    <n v="99539.476999999999"/>
    <n v="58799.345999999998"/>
    <n v="33495.879999999997"/>
    <n v="14901.165000000001"/>
    <x v="238"/>
    <n v="698961.04700000014"/>
    <n v="0"/>
    <n v="0"/>
    <n v="0"/>
    <n v="0"/>
    <n v="0"/>
    <n v="0"/>
    <n v="0"/>
    <n v="0"/>
    <n v="4.1796185083060964E-4"/>
    <n v="3.8252042709412317E-3"/>
  </r>
  <r>
    <s v="Montana, 2014"/>
    <n v="0"/>
    <n v="0"/>
    <n v="0"/>
    <n v="0"/>
    <n v="0"/>
    <n v="0"/>
    <n v="0"/>
    <n v="0"/>
    <n v="0"/>
    <n v="46"/>
    <x v="86"/>
    <n v="46"/>
    <n v="40206.89"/>
    <n v="81794.097999999998"/>
    <n v="88373.147999999986"/>
    <n v="84881.535000000003"/>
    <n v="74617.861000000004"/>
    <n v="91329.549999999988"/>
    <n v="93883.707000000009"/>
    <n v="56410.616999999998"/>
    <n v="30977.934000000008"/>
    <n v="13598.968999999999"/>
    <x v="239"/>
    <n v="656074.30900000001"/>
    <n v="0"/>
    <n v="0"/>
    <n v="0"/>
    <n v="0"/>
    <n v="0"/>
    <n v="0"/>
    <n v="0"/>
    <n v="0"/>
    <n v="0"/>
    <n v="3.3826093728134832E-3"/>
  </r>
  <r>
    <s v="Montana, 2015"/>
    <n v="0"/>
    <n v="0"/>
    <n v="0"/>
    <n v="0"/>
    <n v="0"/>
    <n v="0"/>
    <n v="0"/>
    <n v="0"/>
    <n v="0"/>
    <n v="58"/>
    <x v="196"/>
    <n v="58"/>
    <n v="41717.035000000003"/>
    <n v="87625.243999999962"/>
    <n v="93835.842999999993"/>
    <n v="89583.114000000001"/>
    <n v="79812.314000000013"/>
    <n v="94389.26400000001"/>
    <n v="103006.49800000001"/>
    <n v="65613.366000000009"/>
    <n v="34207.362999999998"/>
    <n v="15093.086000000001"/>
    <x v="240"/>
    <n v="704883.12700000009"/>
    <n v="0"/>
    <n v="0"/>
    <n v="0"/>
    <n v="0"/>
    <n v="0"/>
    <n v="0"/>
    <n v="0"/>
    <n v="0"/>
    <n v="0"/>
    <n v="3.8428191557379316E-3"/>
  </r>
  <r>
    <s v="Montana, 2016"/>
    <n v="0"/>
    <n v="0"/>
    <n v="0"/>
    <n v="0"/>
    <n v="0"/>
    <n v="0"/>
    <n v="0"/>
    <n v="0"/>
    <n v="0"/>
    <n v="11"/>
    <x v="197"/>
    <n v="11"/>
    <n v="44248.155999999995"/>
    <n v="92284.434000000008"/>
    <n v="95979.352000000014"/>
    <n v="93678.002999999997"/>
    <n v="84097.703999999998"/>
    <n v="96026.781000000003"/>
    <n v="107730.554"/>
    <n v="71695.908999999985"/>
    <n v="36746.958000000006"/>
    <n v="15825.695999999998"/>
    <x v="241"/>
    <n v="738313.5469999999"/>
    <n v="0"/>
    <n v="0"/>
    <n v="0"/>
    <n v="0"/>
    <n v="0"/>
    <n v="0"/>
    <n v="0"/>
    <n v="0"/>
    <n v="0"/>
    <n v="6.9507211562764768E-4"/>
  </r>
  <r>
    <s v="Montana, 2017"/>
    <n v="0"/>
    <n v="0"/>
    <n v="0"/>
    <n v="0"/>
    <n v="0"/>
    <n v="0"/>
    <n v="0"/>
    <n v="0"/>
    <n v="0"/>
    <n v="54"/>
    <x v="198"/>
    <n v="54"/>
    <n v="41479"/>
    <n v="85263"/>
    <n v="97571"/>
    <n v="93734"/>
    <n v="82388"/>
    <n v="85772"/>
    <n v="95842"/>
    <n v="64925"/>
    <n v="31958"/>
    <n v="13960"/>
    <x v="242"/>
    <n v="692892"/>
    <n v="0"/>
    <n v="0"/>
    <n v="0"/>
    <n v="0"/>
    <n v="0"/>
    <n v="0"/>
    <n v="0"/>
    <n v="0"/>
    <n v="0"/>
    <n v="3.8681948424068766E-3"/>
  </r>
  <r>
    <s v="Nebraska, 2009"/>
    <n v="0"/>
    <n v="0"/>
    <n v="0"/>
    <n v="0"/>
    <n v="0"/>
    <n v="0"/>
    <n v="0"/>
    <n v="0"/>
    <n v="10"/>
    <n v="141"/>
    <x v="199"/>
    <n v="151"/>
    <n v="51986.595000000008"/>
    <n v="94694.191999999995"/>
    <n v="125039.212"/>
    <n v="87034.413"/>
    <n v="92311.71100000001"/>
    <n v="102073.27600000001"/>
    <n v="74935.206999999995"/>
    <n v="46050.137999999992"/>
    <n v="32330.888999999999"/>
    <n v="14416.965000000004"/>
    <x v="243"/>
    <n v="720872.59799999988"/>
    <n v="0"/>
    <n v="0"/>
    <n v="0"/>
    <n v="0"/>
    <n v="0"/>
    <n v="0"/>
    <n v="0"/>
    <n v="0"/>
    <n v="3.0930173308874991E-4"/>
    <n v="9.7801444340053518E-3"/>
  </r>
  <r>
    <s v="Nebraska, 2010"/>
    <n v="0"/>
    <n v="0"/>
    <n v="0"/>
    <n v="0"/>
    <n v="0"/>
    <n v="0"/>
    <n v="0"/>
    <n v="0"/>
    <n v="0"/>
    <n v="149"/>
    <x v="200"/>
    <n v="149"/>
    <n v="50817.730999999992"/>
    <n v="94202.081999999995"/>
    <n v="110049.77100000002"/>
    <n v="93634.135999999999"/>
    <n v="88480.893000000011"/>
    <n v="100213.44099999999"/>
    <n v="76414.66"/>
    <n v="45551.133999999998"/>
    <n v="31268.170999999998"/>
    <n v="13761.683999999997"/>
    <x v="244"/>
    <n v="704393.70299999998"/>
    <n v="0"/>
    <n v="0"/>
    <n v="0"/>
    <n v="0"/>
    <n v="0"/>
    <n v="0"/>
    <n v="0"/>
    <n v="0"/>
    <n v="0"/>
    <n v="1.0827163303560816E-2"/>
  </r>
  <r>
    <s v="Nebraska, 2011"/>
    <n v="0"/>
    <n v="0"/>
    <n v="0"/>
    <n v="0"/>
    <n v="0"/>
    <n v="0"/>
    <n v="0"/>
    <n v="0"/>
    <n v="0"/>
    <n v="189"/>
    <x v="201"/>
    <n v="189"/>
    <n v="52941.964"/>
    <n v="100245.003"/>
    <n v="116551.55600000001"/>
    <n v="99246.549999999988"/>
    <n v="93753.409000000014"/>
    <n v="106197.26700000001"/>
    <n v="85927.926999999996"/>
    <n v="50162.89"/>
    <n v="33564.324999999997"/>
    <n v="14688.344999999999"/>
    <x v="245"/>
    <n v="753279.23600000003"/>
    <n v="0"/>
    <n v="0"/>
    <n v="0"/>
    <n v="0"/>
    <n v="0"/>
    <n v="0"/>
    <n v="0"/>
    <n v="0"/>
    <n v="0"/>
    <n v="1.2867344823395693E-2"/>
  </r>
  <r>
    <s v="Nebraska, 2012"/>
    <n v="0"/>
    <n v="0"/>
    <n v="0"/>
    <n v="0"/>
    <n v="0"/>
    <n v="0"/>
    <n v="0"/>
    <n v="0"/>
    <n v="21"/>
    <n v="168"/>
    <x v="201"/>
    <n v="189"/>
    <n v="47774.673000000003"/>
    <n v="90085.959999999992"/>
    <n v="104927.56099999999"/>
    <n v="92721.513999999996"/>
    <n v="83395.704999999987"/>
    <n v="92171.057000000001"/>
    <n v="77159.376999999979"/>
    <n v="44345.121000000006"/>
    <n v="28395.696000000004"/>
    <n v="12441.287"/>
    <x v="246"/>
    <n v="673417.951"/>
    <n v="0"/>
    <n v="0"/>
    <n v="0"/>
    <n v="0"/>
    <n v="0"/>
    <n v="0"/>
    <n v="0"/>
    <n v="0"/>
    <n v="7.3954869780265282E-4"/>
    <n v="1.3503426132682253E-2"/>
  </r>
  <r>
    <s v="Nebraska, 2013"/>
    <n v="0"/>
    <n v="0"/>
    <n v="0"/>
    <n v="0"/>
    <n v="0"/>
    <n v="0"/>
    <n v="0"/>
    <n v="0"/>
    <n v="11"/>
    <n v="222"/>
    <x v="202"/>
    <n v="233"/>
    <n v="46917.412000000004"/>
    <n v="90838.204999999987"/>
    <n v="101065.236"/>
    <n v="92536.28"/>
    <n v="82894.370999999999"/>
    <n v="91528.245999999985"/>
    <n v="79958.768000000011"/>
    <n v="46814.975999999995"/>
    <n v="28123.494000000002"/>
    <n v="12472.100999999999"/>
    <x v="247"/>
    <n v="673149.08900000004"/>
    <n v="0"/>
    <n v="0"/>
    <n v="0"/>
    <n v="0"/>
    <n v="0"/>
    <n v="0"/>
    <n v="0"/>
    <n v="0"/>
    <n v="3.9113205492887903E-4"/>
    <n v="1.7799727567953467E-2"/>
  </r>
  <r>
    <s v="Nebraska, 2014"/>
    <n v="0"/>
    <n v="0"/>
    <n v="0"/>
    <n v="0"/>
    <n v="0"/>
    <n v="0"/>
    <n v="0"/>
    <n v="0"/>
    <n v="47"/>
    <n v="204"/>
    <x v="203"/>
    <n v="251"/>
    <n v="50770.847999999998"/>
    <n v="101628.46400000001"/>
    <n v="108227.761"/>
    <n v="99388.945999999996"/>
    <n v="90226.194000000018"/>
    <n v="100149.351"/>
    <n v="92118.841000000015"/>
    <n v="55265.661999999989"/>
    <n v="34080.130999999994"/>
    <n v="14851.082"/>
    <x v="248"/>
    <n v="746707.28000000014"/>
    <n v="0"/>
    <n v="0"/>
    <n v="0"/>
    <n v="0"/>
    <n v="0"/>
    <n v="0"/>
    <n v="0"/>
    <n v="0"/>
    <n v="1.3791026800923979E-3"/>
    <n v="1.3736372878420576E-2"/>
  </r>
  <r>
    <s v="Nebraska, 2015"/>
    <n v="0"/>
    <n v="0"/>
    <n v="0"/>
    <n v="0"/>
    <n v="0"/>
    <n v="0"/>
    <n v="0"/>
    <n v="0"/>
    <n v="25"/>
    <n v="221"/>
    <x v="204"/>
    <n v="246"/>
    <n v="48868.103000000003"/>
    <n v="98238.856"/>
    <n v="113088.61900000001"/>
    <n v="97505.979000000007"/>
    <n v="87558.14499999999"/>
    <n v="92294.180000000008"/>
    <n v="87043.26"/>
    <n v="53859.806000000004"/>
    <n v="29167.370000000003"/>
    <n v="13459.319000000001"/>
    <x v="249"/>
    <n v="721083.6370000001"/>
    <n v="0"/>
    <n v="0"/>
    <n v="0"/>
    <n v="0"/>
    <n v="0"/>
    <n v="0"/>
    <n v="0"/>
    <n v="0"/>
    <n v="8.5712218825351747E-4"/>
    <n v="1.6419850068194384E-2"/>
  </r>
  <r>
    <s v="Nebraska, 2016"/>
    <n v="0"/>
    <n v="0"/>
    <n v="0"/>
    <n v="0"/>
    <n v="0"/>
    <n v="0"/>
    <n v="0"/>
    <n v="0"/>
    <n v="14"/>
    <n v="173"/>
    <x v="205"/>
    <n v="187"/>
    <n v="51900.094999999994"/>
    <n v="105800.91800000001"/>
    <n v="113491.17200000002"/>
    <n v="100394.18600000002"/>
    <n v="93044.12000000001"/>
    <n v="95037.888000000006"/>
    <n v="93810.184000000008"/>
    <n v="59525.593000000008"/>
    <n v="32989.543000000005"/>
    <n v="15192.902999999998"/>
    <x v="250"/>
    <n v="761186.60200000007"/>
    <n v="0"/>
    <n v="0"/>
    <n v="0"/>
    <n v="0"/>
    <n v="0"/>
    <n v="0"/>
    <n v="0"/>
    <n v="0"/>
    <n v="4.2437690028018874E-4"/>
    <n v="1.1386895578810712E-2"/>
  </r>
  <r>
    <s v="Nebraska, 2017"/>
    <n v="0"/>
    <n v="0"/>
    <n v="0"/>
    <n v="0"/>
    <n v="0"/>
    <n v="0"/>
    <n v="0"/>
    <n v="0"/>
    <n v="33"/>
    <n v="210"/>
    <x v="206"/>
    <n v="243"/>
    <n v="48724"/>
    <n v="99928"/>
    <n v="111470"/>
    <n v="96956"/>
    <n v="88351"/>
    <n v="87366"/>
    <n v="87083"/>
    <n v="56540"/>
    <n v="29967"/>
    <n v="13617"/>
    <x v="251"/>
    <n v="720002"/>
    <n v="0"/>
    <n v="0"/>
    <n v="0"/>
    <n v="0"/>
    <n v="0"/>
    <n v="0"/>
    <n v="0"/>
    <n v="0"/>
    <n v="1.1012113324657122E-3"/>
    <n v="1.5421899096717338E-2"/>
  </r>
  <r>
    <s v="Nevada, 2009"/>
    <n v="0"/>
    <n v="0"/>
    <n v="0"/>
    <n v="0"/>
    <n v="0"/>
    <n v="0"/>
    <n v="10"/>
    <n v="35"/>
    <n v="101"/>
    <n v="135"/>
    <x v="207"/>
    <n v="281"/>
    <n v="42990.058000000005"/>
    <n v="79265.831000000006"/>
    <n v="79713.548999999999"/>
    <n v="77927.44"/>
    <n v="80625.429999999993"/>
    <n v="86991.243000000017"/>
    <n v="71128.189000000013"/>
    <n v="42206.59"/>
    <n v="25002.760999999999"/>
    <n v="8313.7950000000001"/>
    <x v="252"/>
    <n v="594164.88600000006"/>
    <n v="0"/>
    <n v="0"/>
    <n v="0"/>
    <n v="0"/>
    <n v="0"/>
    <n v="0"/>
    <n v="1.4059123591632564E-4"/>
    <n v="8.2925438894731844E-4"/>
    <n v="4.0395538716704133E-3"/>
    <n v="1.6238071783102662E-2"/>
  </r>
  <r>
    <s v="Nevada, 2010"/>
    <n v="0"/>
    <n v="0"/>
    <n v="0"/>
    <n v="0"/>
    <n v="0"/>
    <n v="0"/>
    <n v="0"/>
    <n v="21"/>
    <n v="121"/>
    <n v="91"/>
    <x v="202"/>
    <n v="233"/>
    <n v="41397.620999999999"/>
    <n v="80235.463999999993"/>
    <n v="85926.827999999994"/>
    <n v="76777.097000000009"/>
    <n v="83304.524000000005"/>
    <n v="91523.143000000011"/>
    <n v="76757.201000000001"/>
    <n v="45700.951000000001"/>
    <n v="23368"/>
    <n v="8099.4429999999993"/>
    <x v="253"/>
    <n v="613090.272"/>
    <n v="0"/>
    <n v="0"/>
    <n v="0"/>
    <n v="0"/>
    <n v="0"/>
    <n v="0"/>
    <n v="0"/>
    <n v="4.5950903735022934E-4"/>
    <n v="5.1780212256076685E-3"/>
    <n v="1.1235340504279122E-2"/>
  </r>
  <r>
    <s v="Nevada, 2011"/>
    <n v="0"/>
    <n v="0"/>
    <n v="0"/>
    <n v="0"/>
    <n v="0"/>
    <n v="0"/>
    <n v="0"/>
    <n v="48"/>
    <n v="115"/>
    <n v="77"/>
    <x v="208"/>
    <n v="240"/>
    <n v="41189.637999999999"/>
    <n v="80532.687999999995"/>
    <n v="86457.274000000005"/>
    <n v="78709.315000000002"/>
    <n v="81374.259999999995"/>
    <n v="91427.135000000009"/>
    <n v="78350.936000000016"/>
    <n v="47607.133000000002"/>
    <n v="24198.365000000002"/>
    <n v="8554.8429999999989"/>
    <x v="254"/>
    <n v="618401.58700000006"/>
    <n v="0"/>
    <n v="0"/>
    <n v="0"/>
    <n v="0"/>
    <n v="0"/>
    <n v="0"/>
    <n v="0"/>
    <n v="1.0082522717761644E-3"/>
    <n v="4.7523871964076907E-3"/>
    <n v="9.0007496338623642E-3"/>
  </r>
  <r>
    <s v="Nevada, 2012"/>
    <n v="0"/>
    <n v="0"/>
    <n v="0"/>
    <n v="0"/>
    <n v="0"/>
    <n v="0"/>
    <n v="0"/>
    <n v="35"/>
    <n v="152"/>
    <n v="127"/>
    <x v="209"/>
    <n v="314"/>
    <n v="38335.83"/>
    <n v="75946.077000000005"/>
    <n v="81252.377999999997"/>
    <n v="75089.597000000009"/>
    <n v="75701.176999999996"/>
    <n v="86136.553"/>
    <n v="77113.209999999992"/>
    <n v="47948.869000000006"/>
    <n v="23138.248999999996"/>
    <n v="8736.1920000000009"/>
    <x v="255"/>
    <n v="589398.1320000001"/>
    <n v="0"/>
    <n v="0"/>
    <n v="0"/>
    <n v="0"/>
    <n v="0"/>
    <n v="0"/>
    <n v="0"/>
    <n v="7.2994422454469149E-4"/>
    <n v="6.5692092776769764E-3"/>
    <n v="1.4537226288066928E-2"/>
  </r>
  <r>
    <s v="Nevada, 2013"/>
    <n v="0"/>
    <n v="0"/>
    <n v="0"/>
    <n v="0"/>
    <n v="0"/>
    <n v="0"/>
    <n v="23"/>
    <n v="69"/>
    <n v="92"/>
    <n v="92"/>
    <x v="210"/>
    <n v="276"/>
    <n v="39359.332000000002"/>
    <n v="80001.812999999995"/>
    <n v="85276.926999999996"/>
    <n v="80902.081999999995"/>
    <n v="78368.744999999995"/>
    <n v="89600.224000000002"/>
    <n v="81693.055999999997"/>
    <n v="52647.248"/>
    <n v="25023.784999999996"/>
    <n v="9241.509"/>
    <x v="256"/>
    <n v="622114.72100000002"/>
    <n v="0"/>
    <n v="0"/>
    <n v="0"/>
    <n v="0"/>
    <n v="0"/>
    <n v="0"/>
    <n v="2.8154167717755595E-4"/>
    <n v="1.3106098157305392E-3"/>
    <n v="3.6765021758299161E-3"/>
    <n v="9.955084175106035E-3"/>
  </r>
  <r>
    <s v="Nevada, 2014"/>
    <n v="0"/>
    <n v="0"/>
    <n v="0"/>
    <n v="0"/>
    <n v="0"/>
    <n v="0"/>
    <n v="32"/>
    <n v="152"/>
    <n v="170"/>
    <n v="166"/>
    <x v="211"/>
    <n v="520"/>
    <n v="36989.130000000005"/>
    <n v="76388.171000000002"/>
    <n v="81174.837999999989"/>
    <n v="79414.581999999995"/>
    <n v="73580.848999999987"/>
    <n v="84505.763999999996"/>
    <n v="79299.256999999998"/>
    <n v="52601.735000000001"/>
    <n v="23901.67"/>
    <n v="9421.4959999999992"/>
    <x v="257"/>
    <n v="597277.49200000009"/>
    <n v="0"/>
    <n v="0"/>
    <n v="0"/>
    <n v="0"/>
    <n v="0"/>
    <n v="0"/>
    <n v="4.0353467624545334E-4"/>
    <n v="2.8896385261816932E-3"/>
    <n v="7.1124737309150371E-3"/>
    <n v="1.7619282542814859E-2"/>
  </r>
  <r>
    <s v="Nevada, 2015"/>
    <n v="0"/>
    <n v="0"/>
    <n v="0"/>
    <n v="0"/>
    <n v="0"/>
    <n v="0"/>
    <n v="32"/>
    <n v="100"/>
    <n v="157"/>
    <n v="165"/>
    <x v="212"/>
    <n v="454"/>
    <n v="38265.791999999994"/>
    <n v="79767.235000000001"/>
    <n v="83395.328000000009"/>
    <n v="84777.534"/>
    <n v="76725.051999999996"/>
    <n v="87763.217000000004"/>
    <n v="85072.502000000008"/>
    <n v="58273.517999999996"/>
    <n v="26663.298999999999"/>
    <n v="9878.0999999999985"/>
    <x v="258"/>
    <n v="630581.57700000005"/>
    <n v="0"/>
    <n v="0"/>
    <n v="0"/>
    <n v="0"/>
    <n v="0"/>
    <n v="0"/>
    <n v="3.7614974577801881E-4"/>
    <n v="1.7160453570007565E-3"/>
    <n v="5.8882436115650959E-3"/>
    <n v="1.6703617092355821E-2"/>
  </r>
  <r>
    <s v="Nevada, 2016"/>
    <n v="0"/>
    <n v="0"/>
    <n v="0"/>
    <n v="0"/>
    <n v="0"/>
    <n v="12"/>
    <n v="35"/>
    <n v="87"/>
    <n v="144"/>
    <n v="96"/>
    <x v="213"/>
    <n v="374"/>
    <n v="37072.404000000002"/>
    <n v="77433.271999999997"/>
    <n v="81028.895000000004"/>
    <n v="84832.684999999998"/>
    <n v="75741.680000000008"/>
    <n v="85812.38"/>
    <n v="85476.347999999998"/>
    <n v="62701.356"/>
    <n v="28612.084000000003"/>
    <n v="10556.081"/>
    <x v="259"/>
    <n v="629267.18500000006"/>
    <n v="0"/>
    <n v="0"/>
    <n v="0"/>
    <n v="0"/>
    <n v="0"/>
    <n v="1.3983996248559939E-4"/>
    <n v="4.0946999747813279E-4"/>
    <n v="1.3875298007909112E-3"/>
    <n v="5.032838572681388E-3"/>
    <n v="9.0942841382137939E-3"/>
  </r>
  <r>
    <s v="Nevada, 2017"/>
    <n v="0"/>
    <n v="0"/>
    <n v="0"/>
    <n v="0"/>
    <n v="0"/>
    <n v="0"/>
    <n v="49"/>
    <n v="154"/>
    <n v="115"/>
    <n v="139"/>
    <x v="39"/>
    <n v="457"/>
    <n v="34873"/>
    <n v="72224"/>
    <n v="74674"/>
    <n v="81378"/>
    <n v="70121"/>
    <n v="77401"/>
    <n v="77385"/>
    <n v="57049"/>
    <n v="25015"/>
    <n v="9415"/>
    <x v="260"/>
    <n v="579535"/>
    <n v="0"/>
    <n v="0"/>
    <n v="0"/>
    <n v="0"/>
    <n v="0"/>
    <n v="0"/>
    <n v="6.3319764812302124E-4"/>
    <n v="2.6994338200494314E-3"/>
    <n v="4.5972416550069959E-3"/>
    <n v="1.4763674986723313E-2"/>
  </r>
  <r>
    <s v="New Hampshire, 2009"/>
    <n v="0"/>
    <n v="0"/>
    <n v="0"/>
    <n v="0"/>
    <n v="0"/>
    <n v="0"/>
    <n v="0"/>
    <n v="0"/>
    <n v="0"/>
    <n v="49"/>
    <x v="214"/>
    <n v="49"/>
    <n v="45171.451999999997"/>
    <n v="101332.88"/>
    <n v="121287.895"/>
    <n v="88114.551999999996"/>
    <n v="121699.807"/>
    <n v="137405.79200000002"/>
    <n v="100726.54300000001"/>
    <n v="55910.245999999999"/>
    <n v="36215.315999999999"/>
    <n v="15103.677999999998"/>
    <x v="261"/>
    <n v="822968.16100000008"/>
    <n v="0"/>
    <n v="0"/>
    <n v="0"/>
    <n v="0"/>
    <n v="0"/>
    <n v="0"/>
    <n v="0"/>
    <n v="0"/>
    <n v="0"/>
    <n v="3.2442428923603909E-3"/>
  </r>
  <r>
    <s v="New Hampshire, 2010"/>
    <n v="0"/>
    <n v="0"/>
    <n v="0"/>
    <n v="0"/>
    <n v="0"/>
    <n v="0"/>
    <n v="0"/>
    <n v="0"/>
    <n v="0"/>
    <n v="63"/>
    <x v="215"/>
    <n v="63"/>
    <n v="43207.759999999995"/>
    <n v="101913.658"/>
    <n v="118168.171"/>
    <n v="86088.395999999993"/>
    <n v="118477.18799999999"/>
    <n v="139841.20799999998"/>
    <n v="106302.302"/>
    <n v="57601.545000000006"/>
    <n v="35963.949999999997"/>
    <n v="14814.118"/>
    <x v="262"/>
    <n v="822378.29600000009"/>
    <n v="0"/>
    <n v="0"/>
    <n v="0"/>
    <n v="0"/>
    <n v="0"/>
    <n v="0"/>
    <n v="0"/>
    <n v="0"/>
    <n v="0"/>
    <n v="4.252700025745711E-3"/>
  </r>
  <r>
    <s v="New Hampshire, 2011"/>
    <n v="0"/>
    <n v="0"/>
    <n v="0"/>
    <n v="0"/>
    <n v="0"/>
    <n v="0"/>
    <n v="0"/>
    <n v="0"/>
    <n v="10"/>
    <n v="103"/>
    <x v="216"/>
    <n v="113"/>
    <n v="41091.264000000003"/>
    <n v="95892.345000000001"/>
    <n v="107965.46800000001"/>
    <n v="81500.456999999995"/>
    <n v="107278.736"/>
    <n v="129447.95800000001"/>
    <n v="100080.38200000001"/>
    <n v="54409.59"/>
    <n v="33065.822"/>
    <n v="13267.793"/>
    <x v="263"/>
    <n v="763999.81499999994"/>
    <n v="0"/>
    <n v="0"/>
    <n v="0"/>
    <n v="0"/>
    <n v="0"/>
    <n v="0"/>
    <n v="0"/>
    <n v="0"/>
    <n v="3.0242708014335769E-4"/>
    <n v="7.7631600070938705E-3"/>
  </r>
  <r>
    <s v="New Hampshire, 2012"/>
    <n v="0"/>
    <n v="0"/>
    <n v="0"/>
    <n v="0"/>
    <n v="0"/>
    <n v="0"/>
    <n v="0"/>
    <n v="0"/>
    <n v="0"/>
    <n v="98"/>
    <x v="217"/>
    <n v="98"/>
    <n v="41493.671999999999"/>
    <n v="98923.458000000013"/>
    <n v="117670.53"/>
    <n v="87405.624000000011"/>
    <n v="110369.06299999999"/>
    <n v="139857.15700000001"/>
    <n v="114523.179"/>
    <n v="63379.832999999999"/>
    <n v="36859.679000000004"/>
    <n v="15267.254000000001"/>
    <x v="264"/>
    <n v="825749.44899999991"/>
    <n v="0"/>
    <n v="0"/>
    <n v="0"/>
    <n v="0"/>
    <n v="0"/>
    <n v="0"/>
    <n v="0"/>
    <n v="0"/>
    <n v="0"/>
    <n v="6.4189670257663884E-3"/>
  </r>
  <r>
    <s v="New Hampshire, 2013"/>
    <n v="0"/>
    <n v="0"/>
    <n v="0"/>
    <n v="0"/>
    <n v="0"/>
    <n v="0"/>
    <n v="0"/>
    <n v="0"/>
    <n v="11"/>
    <n v="69"/>
    <x v="144"/>
    <n v="80"/>
    <n v="40609.423999999999"/>
    <n v="97277.695999999996"/>
    <n v="117608.57799999999"/>
    <n v="88751.83600000001"/>
    <n v="105614.71599999999"/>
    <n v="139112.60800000001"/>
    <n v="117891.334"/>
    <n v="66637.368000000002"/>
    <n v="36743.327999999994"/>
    <n v="15901.5"/>
    <x v="265"/>
    <n v="826148.38800000004"/>
    <n v="0"/>
    <n v="0"/>
    <n v="0"/>
    <n v="0"/>
    <n v="0"/>
    <n v="0"/>
    <n v="0"/>
    <n v="0"/>
    <n v="2.9937407956078454E-4"/>
    <n v="4.3392132817658708E-3"/>
  </r>
  <r>
    <s v="New Hampshire, 2014"/>
    <n v="0"/>
    <n v="0"/>
    <n v="0"/>
    <n v="0"/>
    <n v="0"/>
    <n v="0"/>
    <n v="0"/>
    <n v="0"/>
    <n v="0"/>
    <n v="59"/>
    <x v="218"/>
    <n v="59"/>
    <n v="39851.607000000004"/>
    <n v="95821.021000000008"/>
    <n v="117498.54300000001"/>
    <n v="90856.163"/>
    <n v="102721.66999999998"/>
    <n v="136336.08199999999"/>
    <n v="121052.88200000001"/>
    <n v="70287.557000000001"/>
    <n v="37435.341"/>
    <n v="16138.856"/>
    <x v="266"/>
    <n v="827999.72200000007"/>
    <n v="0"/>
    <n v="0"/>
    <n v="0"/>
    <n v="0"/>
    <n v="0"/>
    <n v="0"/>
    <n v="0"/>
    <n v="0"/>
    <n v="0"/>
    <n v="3.6557733708014991E-3"/>
  </r>
  <r>
    <s v="New Hampshire, 2015"/>
    <n v="0"/>
    <n v="0"/>
    <n v="0"/>
    <n v="0"/>
    <n v="0"/>
    <n v="0"/>
    <n v="0"/>
    <n v="0"/>
    <n v="0"/>
    <n v="140"/>
    <x v="219"/>
    <n v="140"/>
    <n v="39963.129000000008"/>
    <n v="96160.841000000015"/>
    <n v="118723.416"/>
    <n v="93634.803"/>
    <n v="101225.18900000001"/>
    <n v="135577.90899999999"/>
    <n v="125549.704"/>
    <n v="75051.358999999997"/>
    <n v="38291.751000000004"/>
    <n v="16718.636000000002"/>
    <x v="267"/>
    <n v="840896.7370000002"/>
    <n v="0"/>
    <n v="0"/>
    <n v="0"/>
    <n v="0"/>
    <n v="0"/>
    <n v="0"/>
    <n v="0"/>
    <n v="0"/>
    <n v="0"/>
    <n v="8.3738888746665678E-3"/>
  </r>
  <r>
    <s v="New Hampshire, 2016"/>
    <n v="0"/>
    <n v="0"/>
    <n v="0"/>
    <n v="0"/>
    <n v="0"/>
    <n v="0"/>
    <n v="0"/>
    <n v="0"/>
    <n v="0"/>
    <n v="45"/>
    <x v="220"/>
    <n v="45"/>
    <n v="38723.946000000004"/>
    <n v="92400.750999999989"/>
    <n v="117176.783"/>
    <n v="94384.52399999999"/>
    <n v="97180.599000000002"/>
    <n v="130679.06400000001"/>
    <n v="126081.101"/>
    <n v="79034.777000000002"/>
    <n v="38162.566999999995"/>
    <n v="17546.71"/>
    <x v="268"/>
    <n v="831370.82199999993"/>
    <n v="0"/>
    <n v="0"/>
    <n v="0"/>
    <n v="0"/>
    <n v="0"/>
    <n v="0"/>
    <n v="0"/>
    <n v="0"/>
    <n v="0"/>
    <n v="2.5645833321460264E-3"/>
  </r>
  <r>
    <s v="New Hampshire, 2017"/>
    <n v="0"/>
    <n v="0"/>
    <n v="0"/>
    <n v="0"/>
    <n v="0"/>
    <n v="0"/>
    <n v="0"/>
    <n v="0"/>
    <n v="14"/>
    <n v="84"/>
    <x v="217"/>
    <n v="98"/>
    <n v="41687"/>
    <n v="98028"/>
    <n v="122945"/>
    <n v="101265"/>
    <n v="101133"/>
    <n v="133240"/>
    <n v="133768"/>
    <n v="86672"/>
    <n v="40545"/>
    <n v="19131"/>
    <x v="269"/>
    <n v="878414"/>
    <n v="0"/>
    <n v="0"/>
    <n v="0"/>
    <n v="0"/>
    <n v="0"/>
    <n v="0"/>
    <n v="0"/>
    <n v="0"/>
    <n v="3.4529535084474043E-4"/>
    <n v="4.3907793633369925E-3"/>
  </r>
  <r>
    <s v="New Jersey, 2009"/>
    <n v="0"/>
    <n v="0"/>
    <n v="0"/>
    <n v="0"/>
    <n v="0"/>
    <n v="11"/>
    <n v="58"/>
    <n v="106"/>
    <n v="363"/>
    <n v="605"/>
    <x v="221"/>
    <n v="1143"/>
    <n v="279415.83199999999"/>
    <n v="579883.68699999992"/>
    <n v="556933.78599999985"/>
    <n v="560620.21499999997"/>
    <n v="668811.21900000004"/>
    <n v="687715.48399999994"/>
    <n v="506758.72"/>
    <n v="319344.12300000002"/>
    <n v="222547.685"/>
    <n v="89363.104000000021"/>
    <x v="270"/>
    <n v="4471393.8549999995"/>
    <n v="0"/>
    <n v="0"/>
    <n v="0"/>
    <n v="0"/>
    <n v="0"/>
    <n v="1.5994986670970465E-5"/>
    <n v="1.1445288992757737E-4"/>
    <n v="3.3193032958993892E-4"/>
    <n v="1.6311111032226643E-3"/>
    <n v="6.7701318879881331E-3"/>
  </r>
  <r>
    <s v="New Jersey, 2010"/>
    <n v="0"/>
    <n v="0"/>
    <n v="0"/>
    <n v="0"/>
    <n v="0"/>
    <n v="0"/>
    <n v="31"/>
    <n v="92"/>
    <n v="286"/>
    <n v="546"/>
    <x v="222"/>
    <n v="955"/>
    <n v="276539.304"/>
    <n v="585657.603"/>
    <n v="571792.18999999994"/>
    <n v="560409.09300000011"/>
    <n v="655188.125"/>
    <n v="696932.53900000011"/>
    <n v="525202.848"/>
    <n v="322856.25399999996"/>
    <n v="224669.679"/>
    <n v="90647.165000000008"/>
    <x v="271"/>
    <n v="4509894.8"/>
    <n v="0"/>
    <n v="0"/>
    <n v="0"/>
    <n v="0"/>
    <n v="0"/>
    <n v="0"/>
    <n v="5.90248132089337E-5"/>
    <n v="2.8495653672547418E-4"/>
    <n v="1.2729799645104759E-3"/>
    <n v="6.0233543983421872E-3"/>
  </r>
  <r>
    <s v="New Jersey, 2011"/>
    <n v="0"/>
    <n v="0"/>
    <n v="0"/>
    <n v="0"/>
    <n v="0"/>
    <n v="12"/>
    <n v="46"/>
    <n v="94"/>
    <n v="292"/>
    <n v="603"/>
    <x v="223"/>
    <n v="1047"/>
    <n v="275408.60699999996"/>
    <n v="582996.51300000004"/>
    <n v="572825.01900000009"/>
    <n v="565995.06700000004"/>
    <n v="639307.848"/>
    <n v="702342.27"/>
    <n v="539081.64300000004"/>
    <n v="331198.46000000002"/>
    <n v="222935.997"/>
    <n v="94283.322999999989"/>
    <x v="272"/>
    <n v="4526374.7470000004"/>
    <n v="0"/>
    <n v="0"/>
    <n v="0"/>
    <n v="0"/>
    <n v="0"/>
    <n v="1.7085686726501595E-5"/>
    <n v="8.5330303113289268E-5"/>
    <n v="2.8381774480473125E-4"/>
    <n v="1.3097929626860573E-3"/>
    <n v="6.395616751861833E-3"/>
  </r>
  <r>
    <s v="New Jersey, 2012"/>
    <n v="0"/>
    <n v="0"/>
    <n v="0"/>
    <n v="0"/>
    <n v="0"/>
    <n v="0"/>
    <n v="23"/>
    <n v="98"/>
    <n v="283"/>
    <n v="571"/>
    <x v="224"/>
    <n v="975"/>
    <n v="273966.01300000004"/>
    <n v="581728.07000000007"/>
    <n v="575304.44699999993"/>
    <n v="572549.61499999999"/>
    <n v="626809.07500000007"/>
    <n v="705132.73399999994"/>
    <n v="554282.08100000001"/>
    <n v="343030.93900000001"/>
    <n v="223204.35100000002"/>
    <n v="95882.656000000003"/>
    <x v="273"/>
    <n v="4551889.9810000006"/>
    <n v="0"/>
    <n v="0"/>
    <n v="0"/>
    <n v="0"/>
    <n v="0"/>
    <n v="0"/>
    <n v="4.1495117357041167E-5"/>
    <n v="2.8568851627695308E-4"/>
    <n v="1.2678964309257572E-3"/>
    <n v="5.9551959011231396E-3"/>
  </r>
  <r>
    <s v="New Jersey, 2013"/>
    <n v="0"/>
    <n v="0"/>
    <n v="0"/>
    <n v="0"/>
    <n v="11"/>
    <n v="0"/>
    <n v="52"/>
    <n v="122"/>
    <n v="334"/>
    <n v="690"/>
    <x v="225"/>
    <n v="1209"/>
    <n v="274364.28599999996"/>
    <n v="578039.0959999999"/>
    <n v="578599.62699999986"/>
    <n v="580424.55799999996"/>
    <n v="613539.51099999994"/>
    <n v="705439.64600000007"/>
    <n v="568388.27"/>
    <n v="353920.07500000007"/>
    <n v="219908.997"/>
    <n v="100529.451"/>
    <x v="274"/>
    <n v="4573153.5170000009"/>
    <n v="0"/>
    <n v="0"/>
    <n v="0"/>
    <n v="0"/>
    <n v="1.7928755691823735E-5"/>
    <n v="0"/>
    <n v="9.14867578108183E-5"/>
    <n v="3.4471059602934358E-4"/>
    <n v="1.5188100739689154E-3"/>
    <n v="6.8636602820003464E-3"/>
  </r>
  <r>
    <s v="New Jersey, 2014"/>
    <n v="0"/>
    <n v="0"/>
    <n v="0"/>
    <n v="0"/>
    <n v="0"/>
    <n v="0"/>
    <n v="43"/>
    <n v="119"/>
    <n v="274"/>
    <n v="633"/>
    <x v="226"/>
    <n v="1069"/>
    <n v="295399.723"/>
    <n v="622020.43200000003"/>
    <n v="638221.22900000005"/>
    <n v="634304.13"/>
    <n v="656154.973"/>
    <n v="756633.36400000006"/>
    <n v="627933.59700000007"/>
    <n v="393963.61800000002"/>
    <n v="234074.951"/>
    <n v="109745.822"/>
    <x v="275"/>
    <n v="4968451.8389999997"/>
    <n v="0"/>
    <n v="0"/>
    <n v="0"/>
    <n v="0"/>
    <n v="0"/>
    <n v="0"/>
    <n v="6.8478578316936268E-5"/>
    <n v="3.0205834895139985E-4"/>
    <n v="1.1705652348935021E-3"/>
    <n v="5.7678733318886621E-3"/>
  </r>
  <r>
    <s v="New Jersey, 2015"/>
    <n v="0"/>
    <n v="0"/>
    <n v="0"/>
    <n v="0"/>
    <n v="0"/>
    <n v="10"/>
    <n v="43"/>
    <n v="140"/>
    <n v="331"/>
    <n v="754"/>
    <x v="227"/>
    <n v="1278"/>
    <n v="272817.03700000007"/>
    <n v="572656.34000000008"/>
    <n v="580532.09199999995"/>
    <n v="591821.58000000007"/>
    <n v="600079.179"/>
    <n v="694604.45399999991"/>
    <n v="594949.35499999998"/>
    <n v="383114.47599999997"/>
    <n v="217123.34399999998"/>
    <n v="104644.85799999998"/>
    <x v="276"/>
    <n v="4612342.7149999999"/>
    <n v="0"/>
    <n v="0"/>
    <n v="0"/>
    <n v="0"/>
    <n v="0"/>
    <n v="1.4396682806183103E-5"/>
    <n v="7.2275059446026289E-5"/>
    <n v="3.6542602477907936E-4"/>
    <n v="1.5244790997692079E-3"/>
    <n v="7.2053229791759106E-3"/>
  </r>
  <r>
    <s v="New Jersey, 2016"/>
    <n v="0"/>
    <n v="0"/>
    <n v="0"/>
    <n v="0"/>
    <n v="0"/>
    <n v="0"/>
    <n v="63"/>
    <n v="159"/>
    <n v="281"/>
    <n v="581"/>
    <x v="228"/>
    <n v="1084"/>
    <n v="268463.28000000003"/>
    <n v="563112.18599999999"/>
    <n v="574057.23600000003"/>
    <n v="589113.81799999997"/>
    <n v="583164.12599999993"/>
    <n v="672804.97200000007"/>
    <n v="596151.77399999998"/>
    <n v="392319.13"/>
    <n v="214701.96799999999"/>
    <n v="104974.944"/>
    <x v="277"/>
    <n v="4558863.4340000004"/>
    <n v="0"/>
    <n v="0"/>
    <n v="0"/>
    <n v="0"/>
    <n v="0"/>
    <n v="0"/>
    <n v="1.0567778667718936E-4"/>
    <n v="4.0528230168128686E-4"/>
    <n v="1.3087909841608904E-3"/>
    <n v="5.5346540599250042E-3"/>
  </r>
  <r>
    <s v="New Jersey, 2017"/>
    <n v="0"/>
    <n v="0"/>
    <n v="0"/>
    <n v="0"/>
    <n v="0"/>
    <n v="0"/>
    <n v="69"/>
    <n v="131"/>
    <n v="343"/>
    <n v="650"/>
    <x v="229"/>
    <n v="1193"/>
    <n v="297141"/>
    <n v="630712"/>
    <n v="644659"/>
    <n v="652846"/>
    <n v="650368"/>
    <n v="756751"/>
    <n v="686965"/>
    <n v="456109"/>
    <n v="245900"/>
    <n v="120417"/>
    <x v="278"/>
    <n v="5141868"/>
    <n v="0"/>
    <n v="0"/>
    <n v="0"/>
    <n v="0"/>
    <n v="0"/>
    <n v="0"/>
    <n v="1.0044179834489385E-4"/>
    <n v="2.8721204799729891E-4"/>
    <n v="1.3948759658397722E-3"/>
    <n v="5.3979089331240605E-3"/>
  </r>
  <r>
    <s v="New Mexico, 2009"/>
    <n v="0"/>
    <n v="0"/>
    <n v="0"/>
    <n v="0"/>
    <n v="0"/>
    <n v="0"/>
    <n v="0"/>
    <n v="0"/>
    <n v="0"/>
    <n v="112"/>
    <x v="230"/>
    <n v="112"/>
    <n v="123647.01699999999"/>
    <n v="228004.63500000004"/>
    <n v="240124.41899999999"/>
    <n v="226175.60499999998"/>
    <n v="216703.56200000003"/>
    <n v="231561.57799999998"/>
    <n v="182007.20099999994"/>
    <n v="108446.697"/>
    <n v="69542.907999999981"/>
    <n v="26437.846999999998"/>
    <x v="279"/>
    <n v="1652651.469"/>
    <n v="0"/>
    <n v="0"/>
    <n v="0"/>
    <n v="0"/>
    <n v="0"/>
    <n v="0"/>
    <n v="0"/>
    <n v="0"/>
    <n v="0"/>
    <n v="4.2363510160263809E-3"/>
  </r>
  <r>
    <s v="New Mexico, 2010"/>
    <n v="0"/>
    <n v="0"/>
    <n v="0"/>
    <n v="0"/>
    <n v="0"/>
    <n v="0"/>
    <n v="0"/>
    <n v="0"/>
    <n v="23"/>
    <n v="109"/>
    <x v="231"/>
    <n v="132"/>
    <n v="120390.35099999998"/>
    <n v="233464.73299999998"/>
    <n v="246112.81599999999"/>
    <n v="218094.22700000001"/>
    <n v="217410.43900000001"/>
    <n v="242000.45900000006"/>
    <n v="199726.40099999995"/>
    <n v="117351.79300000001"/>
    <n v="67877.902000000002"/>
    <n v="25654.621000000003"/>
    <x v="280"/>
    <n v="1688083.7420000001"/>
    <n v="0"/>
    <n v="0"/>
    <n v="0"/>
    <n v="0"/>
    <n v="0"/>
    <n v="0"/>
    <n v="0"/>
    <n v="0"/>
    <n v="3.3884370792721318E-4"/>
    <n v="4.2487472334906051E-3"/>
  </r>
  <r>
    <s v="New Mexico, 2011"/>
    <n v="0"/>
    <n v="0"/>
    <n v="0"/>
    <n v="0"/>
    <n v="0"/>
    <n v="0"/>
    <n v="0"/>
    <n v="0"/>
    <n v="24"/>
    <n v="138"/>
    <x v="232"/>
    <n v="162"/>
    <n v="122403.90800000001"/>
    <n v="238570.86"/>
    <n v="249149.33599999995"/>
    <n v="223977.54699999996"/>
    <n v="215988.56199999998"/>
    <n v="244786.94699999999"/>
    <n v="208267.31599999999"/>
    <n v="121770.66700000003"/>
    <n v="69230.195999999996"/>
    <n v="25744.308999999994"/>
    <x v="281"/>
    <n v="1719889.6479999998"/>
    <n v="0"/>
    <n v="0"/>
    <n v="0"/>
    <n v="0"/>
    <n v="0"/>
    <n v="0"/>
    <n v="0"/>
    <n v="0"/>
    <n v="3.4666953709043378E-4"/>
    <n v="5.3604080031823742E-3"/>
  </r>
  <r>
    <s v="New Mexico, 2012"/>
    <n v="0"/>
    <n v="0"/>
    <n v="0"/>
    <n v="0"/>
    <n v="0"/>
    <n v="0"/>
    <n v="0"/>
    <n v="0"/>
    <n v="10"/>
    <n v="93"/>
    <x v="233"/>
    <n v="103"/>
    <n v="119387.13500000001"/>
    <n v="235816.31200000003"/>
    <n v="243960.95"/>
    <n v="225227.84600000002"/>
    <n v="211709.908"/>
    <n v="239176.49799999999"/>
    <n v="212115.954"/>
    <n v="125191.40900000001"/>
    <n v="69737.144"/>
    <n v="26832.335999999996"/>
    <x v="282"/>
    <n v="1709155.4919999999"/>
    <n v="0"/>
    <n v="0"/>
    <n v="0"/>
    <n v="0"/>
    <n v="0"/>
    <n v="0"/>
    <n v="0"/>
    <n v="0"/>
    <n v="1.4339560564740077E-4"/>
    <n v="3.4659673313572107E-3"/>
  </r>
  <r>
    <s v="New Mexico, 2013"/>
    <n v="0"/>
    <n v="0"/>
    <n v="0"/>
    <n v="0"/>
    <n v="0"/>
    <n v="0"/>
    <n v="0"/>
    <n v="0"/>
    <n v="45"/>
    <n v="121"/>
    <x v="234"/>
    <n v="166"/>
    <n v="117976.68600000002"/>
    <n v="238108.39300000004"/>
    <n v="245791.81300000002"/>
    <n v="229282.21300000005"/>
    <n v="212078.64499999999"/>
    <n v="237853.44800000003"/>
    <n v="217327.22699999996"/>
    <n v="132324.79800000001"/>
    <n v="71551.453999999998"/>
    <n v="27606.860999999997"/>
    <x v="283"/>
    <n v="1729901.5379999999"/>
    <n v="0"/>
    <n v="0"/>
    <n v="0"/>
    <n v="0"/>
    <n v="0"/>
    <n v="0"/>
    <n v="0"/>
    <n v="0"/>
    <n v="6.2891803708139884E-4"/>
    <n v="4.382968422233879E-3"/>
  </r>
  <r>
    <s v="New Mexico, 2014"/>
    <n v="0"/>
    <n v="0"/>
    <n v="0"/>
    <n v="0"/>
    <n v="0"/>
    <n v="0"/>
    <n v="0"/>
    <n v="10"/>
    <n v="22"/>
    <n v="97"/>
    <x v="235"/>
    <n v="129"/>
    <n v="117022.533"/>
    <n v="239820.022"/>
    <n v="247822.95900000003"/>
    <n v="232507.64799999999"/>
    <n v="209419.00900000005"/>
    <n v="232793.78099999999"/>
    <n v="220275.78200000001"/>
    <n v="138971.484"/>
    <n v="74564.546999999991"/>
    <n v="27454.291999999998"/>
    <x v="284"/>
    <n v="1740652.057"/>
    <n v="0"/>
    <n v="0"/>
    <n v="0"/>
    <n v="0"/>
    <n v="0"/>
    <n v="0"/>
    <n v="0"/>
    <n v="7.1957208142067481E-5"/>
    <n v="2.9504638444326637E-4"/>
    <n v="3.5331452000291978E-3"/>
  </r>
  <r>
    <s v="New Mexico, 2015"/>
    <n v="0"/>
    <n v="0"/>
    <n v="0"/>
    <n v="0"/>
    <n v="0"/>
    <n v="0"/>
    <n v="0"/>
    <n v="11"/>
    <n v="30"/>
    <n v="74"/>
    <x v="236"/>
    <n v="115"/>
    <n v="110597.58199999998"/>
    <n v="229045.58999999997"/>
    <n v="237098.61200000002"/>
    <n v="226679.91099999996"/>
    <n v="199950.788"/>
    <n v="217976.05000000005"/>
    <n v="211230.97399999999"/>
    <n v="137182.31599999999"/>
    <n v="71294.67300000001"/>
    <n v="26795.113000000001"/>
    <x v="285"/>
    <n v="1667851.6089999997"/>
    <n v="0"/>
    <n v="0"/>
    <n v="0"/>
    <n v="0"/>
    <n v="0"/>
    <n v="0"/>
    <n v="0"/>
    <n v="8.0185262362825251E-5"/>
    <n v="4.2078880142980664E-4"/>
    <n v="2.7616976274740844E-3"/>
  </r>
  <r>
    <s v="New Mexico, 2016"/>
    <n v="0"/>
    <n v="0"/>
    <n v="0"/>
    <n v="0"/>
    <n v="0"/>
    <n v="0"/>
    <n v="0"/>
    <n v="0"/>
    <n v="38"/>
    <n v="81"/>
    <x v="237"/>
    <n v="119"/>
    <n v="107587.64099999999"/>
    <n v="231466.22199999995"/>
    <n v="238445.71100000001"/>
    <n v="228820.65299999999"/>
    <n v="206232.30100000004"/>
    <n v="219913.29300000001"/>
    <n v="220328.04300000001"/>
    <n v="149321.19300000003"/>
    <n v="73577.352999999988"/>
    <n v="27879.190999999999"/>
    <x v="286"/>
    <n v="1703571.601"/>
    <n v="0"/>
    <n v="0"/>
    <n v="0"/>
    <n v="0"/>
    <n v="0"/>
    <n v="0"/>
    <n v="0"/>
    <n v="0"/>
    <n v="5.1646326553769892E-4"/>
    <n v="2.9053927712608305E-3"/>
  </r>
  <r>
    <s v="New Mexico, 2017"/>
    <n v="0"/>
    <n v="0"/>
    <n v="0"/>
    <n v="0"/>
    <n v="0"/>
    <n v="0"/>
    <n v="0"/>
    <n v="11"/>
    <n v="55"/>
    <n v="54"/>
    <x v="238"/>
    <n v="120"/>
    <n v="111203"/>
    <n v="238551"/>
    <n v="245312"/>
    <n v="238556"/>
    <n v="208749"/>
    <n v="219331"/>
    <n v="226997"/>
    <n v="158976"/>
    <n v="79028"/>
    <n v="29690"/>
    <x v="287"/>
    <n v="1756393"/>
    <n v="0"/>
    <n v="0"/>
    <n v="0"/>
    <n v="0"/>
    <n v="0"/>
    <n v="0"/>
    <n v="0"/>
    <n v="6.9192834138486308E-5"/>
    <n v="6.9595586374449558E-4"/>
    <n v="1.8187942068036377E-3"/>
  </r>
  <r>
    <s v="New York, 2009"/>
    <n v="0"/>
    <n v="0"/>
    <n v="0"/>
    <n v="10"/>
    <n v="25"/>
    <n v="190"/>
    <n v="286"/>
    <n v="534"/>
    <n v="1254"/>
    <n v="2090"/>
    <x v="239"/>
    <n v="4389"/>
    <n v="660791.9850000001"/>
    <n v="1293072.2560000001"/>
    <n v="1471265.923"/>
    <n v="1519257.1110000003"/>
    <n v="1576091.3230000003"/>
    <n v="1562343.6469999999"/>
    <n v="1177112.4759999998"/>
    <n v="716546.09400000004"/>
    <n v="489052.45299999998"/>
    <n v="205907.21100000001"/>
    <x v="288"/>
    <n v="10671440.479"/>
    <n v="0"/>
    <n v="0"/>
    <n v="0"/>
    <n v="6.5821643536147969E-6"/>
    <n v="1.5862025020487975E-5"/>
    <n v="1.2161216923359757E-4"/>
    <n v="2.4296743584935042E-4"/>
    <n v="7.4524165921976255E-4"/>
    <n v="2.5641421330320985E-3"/>
    <n v="1.0150203044613138E-2"/>
  </r>
  <r>
    <s v="New York, 2010"/>
    <n v="0"/>
    <n v="0"/>
    <n v="0"/>
    <n v="0"/>
    <n v="0"/>
    <n v="131"/>
    <n v="326"/>
    <n v="523"/>
    <n v="1269"/>
    <n v="2273"/>
    <x v="240"/>
    <n v="4522"/>
    <n v="625532.82600000012"/>
    <n v="1269533.4470000002"/>
    <n v="1532853.3469999996"/>
    <n v="1509698.8499999996"/>
    <n v="1506023.0500000003"/>
    <n v="1544397.2709999997"/>
    <n v="1198827.5049999999"/>
    <n v="721361.29900000012"/>
    <n v="487920.78399999999"/>
    <n v="205173.57"/>
    <x v="289"/>
    <n v="10601321.949000001"/>
    <n v="0"/>
    <n v="0"/>
    <n v="0"/>
    <n v="0"/>
    <n v="0"/>
    <n v="8.4822734706839579E-5"/>
    <n v="2.7193236611634136E-4"/>
    <n v="7.2501810219791107E-4"/>
    <n v="2.6008320235852058E-3"/>
    <n v="1.1078424964774946E-2"/>
  </r>
  <r>
    <s v="New York, 2011"/>
    <n v="0"/>
    <n v="0"/>
    <n v="0"/>
    <n v="0"/>
    <n v="10"/>
    <n v="148"/>
    <n v="333"/>
    <n v="530"/>
    <n v="1268"/>
    <n v="2498"/>
    <x v="241"/>
    <n v="4787"/>
    <n v="627766.05900000001"/>
    <n v="1261844.3000000003"/>
    <n v="1541856.2669999998"/>
    <n v="1530207.5789999997"/>
    <n v="1484932.6779999998"/>
    <n v="1556493.4050000003"/>
    <n v="1236522.6729999997"/>
    <n v="740944.14299999992"/>
    <n v="485770.62399999995"/>
    <n v="210525.12600000002"/>
    <x v="290"/>
    <n v="10676862.853999998"/>
    <n v="0"/>
    <n v="0"/>
    <n v="0"/>
    <n v="0"/>
    <n v="6.7343120318886275E-6"/>
    <n v="9.5085529771325931E-5"/>
    <n v="2.6930359407975049E-4"/>
    <n v="7.1530358260757593E-4"/>
    <n v="2.6102854667473677E-3"/>
    <n v="1.1865567058252228E-2"/>
  </r>
  <r>
    <s v="New York, 2012"/>
    <n v="0"/>
    <n v="0"/>
    <n v="0"/>
    <n v="0"/>
    <n v="0"/>
    <n v="116"/>
    <n v="307"/>
    <n v="509"/>
    <n v="1152"/>
    <n v="2208"/>
    <x v="242"/>
    <n v="4292"/>
    <n v="627997.4639999998"/>
    <n v="1257022.5369999998"/>
    <n v="1554600.2790000001"/>
    <n v="1550705.4240000001"/>
    <n v="1456980.3170000005"/>
    <n v="1560309.7539999997"/>
    <n v="1269003.2780000002"/>
    <n v="764026.39800000004"/>
    <n v="483866.9439999999"/>
    <n v="217881.66099999999"/>
    <x v="291"/>
    <n v="10742394.056000002"/>
    <n v="0"/>
    <n v="0"/>
    <n v="0"/>
    <n v="0"/>
    <n v="0"/>
    <n v="7.434421255306722E-5"/>
    <n v="2.4192214891977605E-4"/>
    <n v="6.6620734745869337E-4"/>
    <n v="2.3808197982625573E-3"/>
    <n v="1.0133941470181835E-2"/>
  </r>
  <r>
    <s v="New York, 2013"/>
    <n v="0"/>
    <n v="0"/>
    <n v="0"/>
    <n v="0"/>
    <n v="0"/>
    <n v="135"/>
    <n v="350"/>
    <n v="636"/>
    <n v="1216"/>
    <n v="2430"/>
    <x v="243"/>
    <n v="4767"/>
    <n v="642777.39000000025"/>
    <n v="1271332.2599999998"/>
    <n v="1565328.7739999997"/>
    <n v="1596870.9980000001"/>
    <n v="1455009.693"/>
    <n v="1587551.037"/>
    <n v="1325778.0410000002"/>
    <n v="803909.4090000001"/>
    <n v="492826.47899999993"/>
    <n v="230478.17900000006"/>
    <x v="292"/>
    <n v="10971862.26"/>
    <n v="0"/>
    <n v="0"/>
    <n v="0"/>
    <n v="0"/>
    <n v="0"/>
    <n v="8.5036636211148153E-5"/>
    <n v="2.6399592478994752E-4"/>
    <n v="7.9113391742874838E-4"/>
    <n v="2.4673998898504805E-3"/>
    <n v="1.05432974633143E-2"/>
  </r>
  <r>
    <s v="New York, 2014"/>
    <n v="0"/>
    <n v="0"/>
    <n v="0"/>
    <n v="0"/>
    <n v="22"/>
    <n v="155"/>
    <n v="394"/>
    <n v="615"/>
    <n v="1171"/>
    <n v="2244"/>
    <x v="244"/>
    <n v="4601"/>
    <n v="638469.69499999995"/>
    <n v="1252559.8250000002"/>
    <n v="1546088.2919999999"/>
    <n v="1606493.2179999999"/>
    <n v="1436072.1040000003"/>
    <n v="1563788.0359999998"/>
    <n v="1340441.1429999997"/>
    <n v="824228.85399999993"/>
    <n v="484014.66200000007"/>
    <n v="230809.492"/>
    <x v="293"/>
    <n v="10922965.321"/>
    <n v="0"/>
    <n v="0"/>
    <n v="0"/>
    <n v="0"/>
    <n v="1.5319565040447296E-5"/>
    <n v="9.9118292525419993E-5"/>
    <n v="2.9393308468449484E-4"/>
    <n v="7.4615199045191408E-4"/>
    <n v="2.4193481973486162E-3"/>
    <n v="9.7223037950276321E-3"/>
  </r>
  <r>
    <s v="New York, 2015"/>
    <n v="0"/>
    <n v="0"/>
    <n v="0"/>
    <n v="0"/>
    <n v="0"/>
    <n v="126"/>
    <n v="329"/>
    <n v="620"/>
    <n v="1214"/>
    <n v="2464"/>
    <x v="245"/>
    <n v="4753"/>
    <n v="656061.27500000014"/>
    <n v="1274303.517"/>
    <n v="1567114.2909999997"/>
    <n v="1657480.9709999999"/>
    <n v="1447892.9929999998"/>
    <n v="1588427.781"/>
    <n v="1398426.209"/>
    <n v="874493.46299999976"/>
    <n v="496530.39900000015"/>
    <n v="241154.51399999997"/>
    <x v="294"/>
    <n v="11201885.413000001"/>
    <n v="0"/>
    <n v="0"/>
    <n v="0"/>
    <n v="0"/>
    <n v="0"/>
    <n v="7.9323719659874173E-5"/>
    <n v="2.3526446936035649E-4"/>
    <n v="7.0898185776375577E-4"/>
    <n v="2.4449661137464409E-3"/>
    <n v="1.0217515563486405E-2"/>
  </r>
  <r>
    <s v="New York, 2016"/>
    <n v="0"/>
    <n v="0"/>
    <n v="0"/>
    <n v="0"/>
    <n v="13"/>
    <n v="80"/>
    <n v="376"/>
    <n v="695"/>
    <n v="1127"/>
    <n v="2081"/>
    <x v="246"/>
    <n v="4372"/>
    <n v="635264.47499999974"/>
    <n v="1229822.301"/>
    <n v="1498451.3659999999"/>
    <n v="1627737.608"/>
    <n v="1393974.8570000003"/>
    <n v="1515620.9169999999"/>
    <n v="1364700.3050000002"/>
    <n v="873396.42200000002"/>
    <n v="479698.66899999999"/>
    <n v="236465.65299999999"/>
    <x v="295"/>
    <n v="10855132.573000001"/>
    <n v="0"/>
    <n v="0"/>
    <n v="0"/>
    <n v="0"/>
    <n v="9.3258496985932341E-6"/>
    <n v="5.2783647350520173E-5"/>
    <n v="2.7551836738250011E-4"/>
    <n v="7.9574404301830303E-4"/>
    <n v="2.3493915510530631E-3"/>
    <n v="8.8004324247462698E-3"/>
  </r>
  <r>
    <s v="New York, 2017"/>
    <n v="0"/>
    <n v="0"/>
    <n v="0"/>
    <n v="0"/>
    <n v="0"/>
    <n v="104"/>
    <n v="333"/>
    <n v="655"/>
    <n v="1134"/>
    <n v="2166"/>
    <x v="247"/>
    <n v="4392"/>
    <n v="651159"/>
    <n v="1249721"/>
    <n v="1514182"/>
    <n v="1685677"/>
    <n v="1410885"/>
    <n v="1533758"/>
    <n v="1421424"/>
    <n v="941480"/>
    <n v="508239"/>
    <n v="251560"/>
    <x v="296"/>
    <n v="11168085"/>
    <n v="0"/>
    <n v="0"/>
    <n v="0"/>
    <n v="0"/>
    <n v="0"/>
    <n v="6.7807307280548821E-5"/>
    <n v="2.3427211022186202E-4"/>
    <n v="6.9571313251476396E-4"/>
    <n v="2.231233730587381E-3"/>
    <n v="8.6102719033232626E-3"/>
  </r>
  <r>
    <s v="North Carolina, 2009"/>
    <n v="0"/>
    <n v="0"/>
    <n v="0"/>
    <n v="0"/>
    <n v="0"/>
    <n v="52"/>
    <n v="83"/>
    <n v="260"/>
    <n v="475"/>
    <n v="697"/>
    <x v="248"/>
    <n v="1567"/>
    <n v="456743.08900000009"/>
    <n v="852797.95100000035"/>
    <n v="899846.37800000014"/>
    <n v="891098.57299999986"/>
    <n v="949683.65000000026"/>
    <n v="908214.56199999992"/>
    <n v="702856.62100000004"/>
    <n v="417373.75000000012"/>
    <n v="263477.94100000011"/>
    <n v="90762.479000000036"/>
    <x v="297"/>
    <n v="6432854.9940000009"/>
    <n v="0"/>
    <n v="0"/>
    <n v="0"/>
    <n v="0"/>
    <n v="0"/>
    <n v="5.7255192963972763E-5"/>
    <n v="1.1808951857337628E-4"/>
    <n v="6.229428659564717E-4"/>
    <n v="1.8028074691839185E-3"/>
    <n v="7.6793847818986934E-3"/>
  </r>
  <r>
    <s v="North Carolina, 2010"/>
    <n v="0"/>
    <n v="0"/>
    <n v="0"/>
    <n v="0"/>
    <n v="0"/>
    <n v="21"/>
    <n v="115"/>
    <n v="213"/>
    <n v="440"/>
    <n v="783"/>
    <x v="249"/>
    <n v="1572"/>
    <n v="446932.93699999974"/>
    <n v="877920.30700000026"/>
    <n v="926127.03500000015"/>
    <n v="898613.33799999976"/>
    <n v="964423.94200000004"/>
    <n v="942429.50799999991"/>
    <n v="748261.92700000003"/>
    <n v="448851.99600000004"/>
    <n v="264598.304"/>
    <n v="93240.853000000003"/>
    <x v="298"/>
    <n v="6611400.1469999999"/>
    <n v="0"/>
    <n v="0"/>
    <n v="0"/>
    <n v="0"/>
    <n v="0"/>
    <n v="2.2282833699218173E-5"/>
    <n v="1.5368949808935019E-4"/>
    <n v="4.7454395189990418E-4"/>
    <n v="1.6628980358090277E-3"/>
    <n v="8.3976065727326618E-3"/>
  </r>
  <r>
    <s v="North Carolina, 2011"/>
    <n v="0"/>
    <n v="0"/>
    <n v="0"/>
    <n v="0"/>
    <n v="0"/>
    <n v="10"/>
    <n v="78"/>
    <n v="223"/>
    <n v="412"/>
    <n v="709"/>
    <x v="250"/>
    <n v="1432"/>
    <n v="442313.77100000001"/>
    <n v="870293.60799999989"/>
    <n v="920836.06799999997"/>
    <n v="890454.33100000001"/>
    <n v="941994.21300000011"/>
    <n v="928714.92000000027"/>
    <n v="748701.55199999991"/>
    <n v="442411.81400000019"/>
    <n v="254360.68900000001"/>
    <n v="92847.61599999998"/>
    <x v="299"/>
    <n v="6532928.5820000013"/>
    <n v="0"/>
    <n v="0"/>
    <n v="0"/>
    <n v="0"/>
    <n v="0"/>
    <n v="1.0767566865405799E-5"/>
    <n v="1.0418036371320359E-4"/>
    <n v="5.0405525563112542E-4"/>
    <n v="1.6197471457549007E-3"/>
    <n v="7.6361680627319512E-3"/>
  </r>
  <r>
    <s v="North Carolina, 2012"/>
    <n v="0"/>
    <n v="0"/>
    <n v="0"/>
    <n v="0"/>
    <n v="0"/>
    <n v="16"/>
    <n v="174"/>
    <n v="293"/>
    <n v="510"/>
    <n v="794"/>
    <x v="251"/>
    <n v="1787"/>
    <n v="441724.36699999991"/>
    <n v="878797.12899999996"/>
    <n v="936351.06999999983"/>
    <n v="901729.00699999998"/>
    <n v="938558.598"/>
    <n v="935020.10899999994"/>
    <n v="771497.64199999976"/>
    <n v="464382.89300000004"/>
    <n v="257139.25399999999"/>
    <n v="95276.057000000015"/>
    <x v="300"/>
    <n v="6620476.1260000002"/>
    <n v="0"/>
    <n v="0"/>
    <n v="0"/>
    <n v="0"/>
    <n v="0"/>
    <n v="1.7111931439754738E-5"/>
    <n v="2.2553536203808651E-4"/>
    <n v="6.3094486126990038E-4"/>
    <n v="1.9833611246301585E-3"/>
    <n v="8.3336782083666613E-3"/>
  </r>
  <r>
    <s v="North Carolina, 2013"/>
    <n v="0"/>
    <n v="0"/>
    <n v="0"/>
    <n v="0"/>
    <n v="0"/>
    <n v="51"/>
    <n v="156"/>
    <n v="288"/>
    <n v="501"/>
    <n v="797"/>
    <x v="168"/>
    <n v="1793"/>
    <n v="454761.66099999991"/>
    <n v="920847.07100000011"/>
    <n v="970511.84299999999"/>
    <n v="933357.94599999988"/>
    <n v="964521.14500000002"/>
    <n v="975961.83200000017"/>
    <n v="821910.42099999986"/>
    <n v="509643.03100000008"/>
    <n v="273191.66899999999"/>
    <n v="104819.05200000003"/>
    <x v="301"/>
    <n v="6929525.671000001"/>
    <n v="0"/>
    <n v="0"/>
    <n v="0"/>
    <n v="0"/>
    <n v="0"/>
    <n v="5.2256141918467967E-5"/>
    <n v="1.8980170589660893E-4"/>
    <n v="5.6510141899693701E-4"/>
    <n v="1.8338772987985955E-3"/>
    <n v="7.6035795477333622E-3"/>
  </r>
  <r>
    <s v="North Carolina, 2014"/>
    <n v="0"/>
    <n v="0"/>
    <n v="0"/>
    <n v="0"/>
    <n v="11"/>
    <n v="55"/>
    <n v="150"/>
    <n v="304"/>
    <n v="479"/>
    <n v="745"/>
    <x v="252"/>
    <n v="1744"/>
    <n v="448248.67000000004"/>
    <n v="919386.96"/>
    <n v="969422.84199999995"/>
    <n v="937112.77200000011"/>
    <n v="953824.52399999974"/>
    <n v="969334.74300000002"/>
    <n v="837470.80999999982"/>
    <n v="536843.11599999992"/>
    <n v="279379.04300000006"/>
    <n v="110300.77899999998"/>
    <x v="302"/>
    <n v="6961324.2589999987"/>
    <n v="0"/>
    <n v="0"/>
    <n v="0"/>
    <n v="0"/>
    <n v="1.1532519581138389E-5"/>
    <n v="5.6739944995451377E-5"/>
    <n v="1.79110720288866E-4"/>
    <n v="5.662734436553715E-4"/>
    <n v="1.714516575246483E-3"/>
    <n v="6.7542587346549939E-3"/>
  </r>
  <r>
    <s v="North Carolina, 2015"/>
    <n v="0"/>
    <n v="0"/>
    <n v="0"/>
    <n v="0"/>
    <n v="0"/>
    <n v="32"/>
    <n v="176"/>
    <n v="365"/>
    <n v="510"/>
    <n v="903"/>
    <x v="253"/>
    <n v="1986"/>
    <n v="336415.06299999997"/>
    <n v="703459.15800000005"/>
    <n v="763899.57600000012"/>
    <n v="702905.88800000004"/>
    <n v="715280.45399999991"/>
    <n v="744439.38599999994"/>
    <n v="664250.06199999992"/>
    <n v="441112.14399999985"/>
    <n v="220658.59399999995"/>
    <n v="84681.888999999981"/>
    <x v="303"/>
    <n v="5377102.2140000006"/>
    <n v="0"/>
    <n v="0"/>
    <n v="0"/>
    <n v="0"/>
    <n v="0"/>
    <n v="4.29853667092246E-5"/>
    <n v="2.6496045701535819E-4"/>
    <n v="8.2745398186090315E-4"/>
    <n v="2.3112628008497148E-3"/>
    <n v="1.0663437137071897E-2"/>
  </r>
  <r>
    <s v="North Carolina, 2016"/>
    <n v="0"/>
    <n v="0"/>
    <n v="0"/>
    <n v="0"/>
    <n v="0"/>
    <n v="54"/>
    <n v="179"/>
    <n v="323"/>
    <n v="487"/>
    <n v="740"/>
    <x v="254"/>
    <n v="1783"/>
    <n v="432137.05399999995"/>
    <n v="908272.04300000006"/>
    <n v="956818.01699999999"/>
    <n v="942563.799"/>
    <n v="931442.97500000009"/>
    <n v="954388.96900000016"/>
    <n v="842476.17599999998"/>
    <n v="559463.54399999988"/>
    <n v="277486.408"/>
    <n v="107816.012"/>
    <x v="304"/>
    <n v="6912864.9970000004"/>
    <n v="0"/>
    <n v="0"/>
    <n v="0"/>
    <n v="0"/>
    <n v="0"/>
    <n v="5.6580704255813745E-5"/>
    <n v="2.1246891615365988E-4"/>
    <n v="5.7733878009395389E-4"/>
    <n v="1.7550409171753019E-3"/>
    <n v="6.8635445354814275E-3"/>
  </r>
  <r>
    <s v="North Carolina, 2017"/>
    <n v="0"/>
    <n v="0"/>
    <n v="0"/>
    <n v="0"/>
    <n v="0"/>
    <n v="31"/>
    <n v="212"/>
    <n v="363"/>
    <n v="514"/>
    <n v="813"/>
    <x v="255"/>
    <n v="1933"/>
    <n v="433208"/>
    <n v="912884"/>
    <n v="964997"/>
    <n v="962511"/>
    <n v="938672"/>
    <n v="967706"/>
    <n v="878419"/>
    <n v="609504"/>
    <n v="295439"/>
    <n v="111731"/>
    <x v="305"/>
    <n v="7075071"/>
    <n v="0"/>
    <n v="0"/>
    <n v="0"/>
    <n v="0"/>
    <n v="0"/>
    <n v="3.2034522881949685E-5"/>
    <n v="2.4134268498290679E-4"/>
    <n v="5.9556623090250432E-4"/>
    <n v="1.7397838470885698E-3"/>
    <n v="7.2764049368572734E-3"/>
  </r>
  <r>
    <s v="Ohio, 2009"/>
    <n v="0"/>
    <n v="0"/>
    <n v="0"/>
    <n v="20"/>
    <n v="26"/>
    <n v="73"/>
    <n v="141"/>
    <n v="245"/>
    <n v="570"/>
    <n v="825"/>
    <x v="256"/>
    <n v="1900"/>
    <n v="258324.36600000001"/>
    <n v="555700.23399999994"/>
    <n v="567298.44300000009"/>
    <n v="484621.30700000003"/>
    <n v="580329.72799999989"/>
    <n v="655219.62899999996"/>
    <n v="495317.70799999993"/>
    <n v="307647.50900000002"/>
    <n v="217477.85100000002"/>
    <n v="84588.332999999999"/>
    <x v="306"/>
    <n v="4206525.1079999991"/>
    <n v="0"/>
    <n v="0"/>
    <n v="0"/>
    <n v="4.1269336925790592E-5"/>
    <n v="4.4802116358236959E-5"/>
    <n v="1.1141302361684894E-4"/>
    <n v="2.8466577657667756E-4"/>
    <n v="7.9636594749740025E-4"/>
    <n v="2.6209565589279246E-3"/>
    <n v="9.7531180807168757E-3"/>
  </r>
  <r>
    <s v="Ohio, 2010"/>
    <n v="0"/>
    <n v="0"/>
    <n v="0"/>
    <n v="0"/>
    <n v="0"/>
    <n v="15"/>
    <n v="145"/>
    <n v="244"/>
    <n v="532"/>
    <n v="893"/>
    <x v="257"/>
    <n v="1829"/>
    <n v="254556.67700000005"/>
    <n v="564524.68999999983"/>
    <n v="581122.848"/>
    <n v="491686.32799999992"/>
    <n v="568172.09900000005"/>
    <n v="658634.17299999995"/>
    <n v="521900.83900000004"/>
    <n v="319091.39299999992"/>
    <n v="218755.535"/>
    <n v="87682.208999999988"/>
    <x v="307"/>
    <n v="4266126.7910000002"/>
    <n v="0"/>
    <n v="0"/>
    <n v="0"/>
    <n v="0"/>
    <n v="0"/>
    <n v="2.2774402870225806E-5"/>
    <n v="2.7783055547071078E-4"/>
    <n v="7.6467120502996476E-4"/>
    <n v="2.4319384650084395E-3"/>
    <n v="1.018450618642603E-2"/>
  </r>
  <r>
    <s v="Ohio, 2011"/>
    <n v="0"/>
    <n v="0"/>
    <n v="0"/>
    <n v="0"/>
    <n v="12"/>
    <n v="70"/>
    <n v="177"/>
    <n v="275"/>
    <n v="592"/>
    <n v="1025"/>
    <x v="258"/>
    <n v="2151"/>
    <n v="252031.17300000001"/>
    <n v="555860.473"/>
    <n v="576320.41200000001"/>
    <n v="492735.67500000005"/>
    <n v="552961.74200000009"/>
    <n v="658454.95799999998"/>
    <n v="541145.30299999996"/>
    <n v="326257.00400000002"/>
    <n v="216653.967"/>
    <n v="89722.213000000018"/>
    <x v="308"/>
    <n v="4262142.9200000009"/>
    <n v="0"/>
    <n v="0"/>
    <n v="0"/>
    <n v="0"/>
    <n v="2.1701320522821989E-5"/>
    <n v="1.0630947363904579E-4"/>
    <n v="3.2708405490863146E-4"/>
    <n v="8.4289378198299154E-4"/>
    <n v="2.732467852758034E-3"/>
    <n v="1.1424149781058117E-2"/>
  </r>
  <r>
    <s v="Ohio, 2012"/>
    <n v="0"/>
    <n v="0"/>
    <n v="0"/>
    <n v="0"/>
    <n v="0"/>
    <n v="35"/>
    <n v="165"/>
    <n v="254"/>
    <n v="574"/>
    <n v="1053"/>
    <x v="259"/>
    <n v="2081"/>
    <n v="242073.18899999998"/>
    <n v="536997.17099999997"/>
    <n v="550970.51199999999"/>
    <n v="483971.28099999996"/>
    <n v="528767.26100000006"/>
    <n v="634133.049"/>
    <n v="544671.92799999996"/>
    <n v="327955.52"/>
    <n v="211524.64499999996"/>
    <n v="91251.674000000014"/>
    <x v="309"/>
    <n v="4152316.23"/>
    <n v="0"/>
    <n v="0"/>
    <n v="0"/>
    <n v="0"/>
    <n v="0"/>
    <n v="5.5193464613133575E-5"/>
    <n v="3.0293465023224038E-4"/>
    <n v="7.7449527301751164E-4"/>
    <n v="2.7136317850811197E-3"/>
    <n v="1.1539514332635694E-2"/>
  </r>
  <r>
    <s v="Ohio, 2013"/>
    <n v="0"/>
    <n v="0"/>
    <n v="0"/>
    <n v="0"/>
    <n v="0"/>
    <n v="47"/>
    <n v="217"/>
    <n v="310"/>
    <n v="641"/>
    <n v="1054"/>
    <x v="260"/>
    <n v="2269"/>
    <n v="262860.05200000003"/>
    <n v="581737.52399999998"/>
    <n v="622595.34499999997"/>
    <n v="530109.23400000005"/>
    <n v="559866.00799999991"/>
    <n v="675282.45100000012"/>
    <n v="603633.04500000004"/>
    <n v="361637.06800000003"/>
    <n v="224120.35499999992"/>
    <n v="99109.844999999987"/>
    <x v="310"/>
    <n v="4520950.9269999992"/>
    <n v="0"/>
    <n v="0"/>
    <n v="0"/>
    <n v="0"/>
    <n v="0"/>
    <n v="6.9600505581626597E-5"/>
    <n v="3.5948992818973319E-4"/>
    <n v="8.5721301113966548E-4"/>
    <n v="2.8600704295689708E-3"/>
    <n v="1.0634665002250786E-2"/>
  </r>
  <r>
    <s v="Ohio, 2014"/>
    <n v="0"/>
    <n v="0"/>
    <n v="0"/>
    <n v="0"/>
    <n v="0"/>
    <n v="75"/>
    <n v="222"/>
    <n v="360"/>
    <n v="590"/>
    <n v="1075"/>
    <x v="261"/>
    <n v="2322"/>
    <n v="235630.68100000004"/>
    <n v="525797.52600000007"/>
    <n v="563420.83099999989"/>
    <n v="485177.86100000009"/>
    <n v="507699.84100000001"/>
    <n v="612827.88999999978"/>
    <n v="571582.6129999999"/>
    <n v="350227.34299999999"/>
    <n v="207407.46200000003"/>
    <n v="95621.27900000001"/>
    <x v="311"/>
    <n v="4155393.3269999996"/>
    <n v="0"/>
    <n v="0"/>
    <n v="0"/>
    <n v="0"/>
    <n v="0"/>
    <n v="1.2238346397713725E-4"/>
    <n v="3.8839529921110466E-4"/>
    <n v="1.0279037522207396E-3"/>
    <n v="2.8446421083924162E-3"/>
    <n v="1.1242267529176219E-2"/>
  </r>
  <r>
    <s v="Ohio, 2015"/>
    <n v="0"/>
    <n v="0"/>
    <n v="0"/>
    <n v="0"/>
    <n v="0"/>
    <n v="44"/>
    <n v="204"/>
    <n v="361"/>
    <n v="596"/>
    <n v="1136"/>
    <x v="262"/>
    <n v="2341"/>
    <n v="244573.117"/>
    <n v="542622.65999999992"/>
    <n v="576512.41799999983"/>
    <n v="505717.74900000007"/>
    <n v="521689.24400000001"/>
    <n v="625684.46199999994"/>
    <n v="610149.00900000008"/>
    <n v="385692.33"/>
    <n v="220546.66700000002"/>
    <n v="105486.33099999999"/>
    <x v="312"/>
    <n v="4338673.9870000007"/>
    <n v="0"/>
    <n v="0"/>
    <n v="0"/>
    <n v="0"/>
    <n v="0"/>
    <n v="7.0322986540778128E-5"/>
    <n v="3.3434455680645048E-4"/>
    <n v="9.3597920394216804E-4"/>
    <n v="2.7023759103101748E-3"/>
    <n v="1.0769167808102076E-2"/>
  </r>
  <r>
    <s v="Ohio, 2016"/>
    <n v="0"/>
    <n v="0"/>
    <n v="0"/>
    <n v="0"/>
    <n v="10"/>
    <n v="27"/>
    <n v="210"/>
    <n v="355"/>
    <n v="539"/>
    <n v="879"/>
    <x v="263"/>
    <n v="2020"/>
    <n v="265148.04800000001"/>
    <n v="577458.34899999993"/>
    <n v="637943.40599999996"/>
    <n v="560584.50400000019"/>
    <n v="550324.31000000006"/>
    <n v="648606.93999999994"/>
    <n v="655088.78099999996"/>
    <n v="424581.51800000004"/>
    <n v="229889.62000000002"/>
    <n v="109596.02000000002"/>
    <x v="313"/>
    <n v="4659221.4959999993"/>
    <n v="0"/>
    <n v="0"/>
    <n v="0"/>
    <n v="0"/>
    <n v="1.8171103508038742E-5"/>
    <n v="4.1627676694301179E-5"/>
    <n v="3.2056723621404838E-4"/>
    <n v="8.3611741196893069E-4"/>
    <n v="2.344603466654997E-3"/>
    <n v="8.020364243154084E-3"/>
  </r>
  <r>
    <s v="Ohio, 2017"/>
    <n v="0"/>
    <n v="0"/>
    <n v="0"/>
    <n v="0"/>
    <n v="0"/>
    <n v="34"/>
    <n v="207"/>
    <n v="381"/>
    <n v="544"/>
    <n v="963"/>
    <x v="264"/>
    <n v="2129"/>
    <n v="246857"/>
    <n v="532983"/>
    <n v="591200"/>
    <n v="525208"/>
    <n v="510341"/>
    <n v="593242"/>
    <n v="617672"/>
    <n v="408107"/>
    <n v="217571"/>
    <n v="103144"/>
    <x v="314"/>
    <n v="4346325"/>
    <n v="0"/>
    <n v="0"/>
    <n v="0"/>
    <n v="0"/>
    <n v="0"/>
    <n v="5.7312193000495579E-5"/>
    <n v="3.3512932430157104E-4"/>
    <n v="9.3357869382294345E-4"/>
    <n v="2.5003332245565816E-3"/>
    <n v="9.3364616458543395E-3"/>
  </r>
  <r>
    <s v="Oklahoma, 2009"/>
    <n v="0"/>
    <n v="0"/>
    <n v="0"/>
    <n v="0"/>
    <n v="0"/>
    <n v="14"/>
    <n v="22"/>
    <n v="73"/>
    <n v="234"/>
    <n v="326"/>
    <x v="265"/>
    <n v="669"/>
    <n v="176052.02799999996"/>
    <n v="320030.57300000009"/>
    <n v="333010.44900000002"/>
    <n v="328879.25199999998"/>
    <n v="305787.22699999996"/>
    <n v="329324.47600000002"/>
    <n v="255289.13500000001"/>
    <n v="161531.57"/>
    <n v="109489.28099999999"/>
    <n v="39251.578000000009"/>
    <x v="315"/>
    <n v="2358645.5690000001"/>
    <n v="0"/>
    <n v="0"/>
    <n v="0"/>
    <n v="0"/>
    <n v="0"/>
    <n v="4.2511264786769144E-5"/>
    <n v="8.6176797144147941E-5"/>
    <n v="4.5192404184519471E-4"/>
    <n v="2.1371955123168636E-3"/>
    <n v="8.3053985753133268E-3"/>
  </r>
  <r>
    <s v="Oklahoma, 2010"/>
    <n v="0"/>
    <n v="0"/>
    <n v="0"/>
    <n v="0"/>
    <n v="0"/>
    <n v="0"/>
    <n v="10"/>
    <n v="56"/>
    <n v="225"/>
    <n v="298"/>
    <x v="266"/>
    <n v="589"/>
    <n v="168336.19999999998"/>
    <n v="323303.28600000008"/>
    <n v="335549.45399999991"/>
    <n v="317083.52299999993"/>
    <n v="304117.63200000004"/>
    <n v="333501.63599999994"/>
    <n v="265206.28999999998"/>
    <n v="164869.70899999997"/>
    <n v="102785.583"/>
    <n v="37574.234000000004"/>
    <x v="316"/>
    <n v="2352327.5470000003"/>
    <n v="0"/>
    <n v="0"/>
    <n v="0"/>
    <n v="0"/>
    <n v="0"/>
    <n v="0"/>
    <n v="3.7706496327820885E-5"/>
    <n v="3.3966215103830872E-4"/>
    <n v="2.1890229488701739E-3"/>
    <n v="7.9309667364077189E-3"/>
  </r>
  <r>
    <s v="Oklahoma, 2011"/>
    <n v="0"/>
    <n v="0"/>
    <n v="0"/>
    <n v="0"/>
    <n v="0"/>
    <n v="0"/>
    <n v="36"/>
    <n v="115"/>
    <n v="219"/>
    <n v="326"/>
    <x v="267"/>
    <n v="696"/>
    <n v="171113.82799999998"/>
    <n v="329113.962"/>
    <n v="337170.96699999995"/>
    <n v="325489.88500000001"/>
    <n v="304854.58999999997"/>
    <n v="336748.098"/>
    <n v="275123.538"/>
    <n v="170077.476"/>
    <n v="103827.01299999999"/>
    <n v="38389.267000000007"/>
    <x v="317"/>
    <n v="2391908.6239999994"/>
    <n v="0"/>
    <n v="0"/>
    <n v="0"/>
    <n v="0"/>
    <n v="0"/>
    <n v="0"/>
    <n v="1.3085030914366911E-4"/>
    <n v="6.761624331725149E-4"/>
    <n v="2.1092776693864826E-3"/>
    <n v="8.4919568795100969E-3"/>
  </r>
  <r>
    <s v="Oklahoma, 2012"/>
    <n v="0"/>
    <n v="0"/>
    <n v="0"/>
    <n v="0"/>
    <n v="0"/>
    <n v="0"/>
    <n v="33"/>
    <n v="33"/>
    <n v="112"/>
    <n v="229"/>
    <x v="268"/>
    <n v="407"/>
    <n v="180995.51900000003"/>
    <n v="349139.00500000006"/>
    <n v="359357.04100000003"/>
    <n v="350742.29100000008"/>
    <n v="317629.57699999999"/>
    <n v="350067.30799999996"/>
    <n v="293354.967"/>
    <n v="180522.14199999999"/>
    <n v="106917.315"/>
    <n v="41572.39699999999"/>
    <x v="318"/>
    <n v="2530297.5619999999"/>
    <n v="0"/>
    <n v="0"/>
    <n v="0"/>
    <n v="0"/>
    <n v="0"/>
    <n v="0"/>
    <n v="1.1249170360902736E-4"/>
    <n v="1.8280306024731304E-4"/>
    <n v="1.0475384646537373E-3"/>
    <n v="5.5084627427184453E-3"/>
  </r>
  <r>
    <s v="Oklahoma, 2013"/>
    <n v="0"/>
    <n v="0"/>
    <n v="0"/>
    <n v="0"/>
    <n v="0"/>
    <n v="0"/>
    <n v="47"/>
    <n v="66"/>
    <n v="135"/>
    <n v="305"/>
    <x v="109"/>
    <n v="553"/>
    <n v="170408.66699999999"/>
    <n v="330967.473"/>
    <n v="330778.13100000005"/>
    <n v="328492.24099999998"/>
    <n v="298036.14199999999"/>
    <n v="323010.679"/>
    <n v="282122.99699999997"/>
    <n v="175827.19"/>
    <n v="100605.18"/>
    <n v="40120.822"/>
    <x v="319"/>
    <n v="2380369.5220000003"/>
    <n v="0"/>
    <n v="0"/>
    <n v="0"/>
    <n v="0"/>
    <n v="0"/>
    <n v="0"/>
    <n v="1.6659400509629494E-4"/>
    <n v="3.7536856500976895E-4"/>
    <n v="1.3418792153644574E-3"/>
    <n v="7.6020376651305894E-3"/>
  </r>
  <r>
    <s v="Oklahoma, 2014"/>
    <n v="0"/>
    <n v="0"/>
    <n v="0"/>
    <n v="0"/>
    <n v="0"/>
    <n v="15"/>
    <n v="60"/>
    <n v="93"/>
    <n v="133"/>
    <n v="257"/>
    <x v="269"/>
    <n v="558"/>
    <n v="173423.68399999998"/>
    <n v="337522.897"/>
    <n v="337242.20799999998"/>
    <n v="339423.57199999999"/>
    <n v="302898.33499999996"/>
    <n v="324152.92500000005"/>
    <n v="295095.06799999997"/>
    <n v="186614.48099999997"/>
    <n v="103961.56100000002"/>
    <n v="42382.161"/>
    <x v="320"/>
    <n v="2442716.8920000005"/>
    <n v="0"/>
    <n v="0"/>
    <n v="0"/>
    <n v="0"/>
    <n v="0"/>
    <n v="4.6274455181917601E-5"/>
    <n v="2.0332430632151401E-4"/>
    <n v="4.9835360847478932E-4"/>
    <n v="1.2793189975283266E-3"/>
    <n v="6.0638720144543835E-3"/>
  </r>
  <r>
    <s v="Oklahoma, 2015"/>
    <n v="0"/>
    <n v="0"/>
    <n v="0"/>
    <n v="0"/>
    <n v="0"/>
    <n v="0"/>
    <n v="26"/>
    <n v="78"/>
    <n v="206"/>
    <n v="256"/>
    <x v="270"/>
    <n v="566"/>
    <n v="183951.20700000005"/>
    <n v="360502.88900000002"/>
    <n v="357059.20499999996"/>
    <n v="363023.90200000006"/>
    <n v="322829.73199999996"/>
    <n v="340053.77800000005"/>
    <n v="318596.88199999998"/>
    <n v="205685.06200000003"/>
    <n v="111932.052"/>
    <n v="45987.669000000002"/>
    <x v="321"/>
    <n v="2609622.378"/>
    <n v="0"/>
    <n v="0"/>
    <n v="0"/>
    <n v="0"/>
    <n v="0"/>
    <n v="0"/>
    <n v="8.160782942000042E-5"/>
    <n v="3.7922053863104546E-4"/>
    <n v="1.8404022468917125E-3"/>
    <n v="5.5667096325321469E-3"/>
  </r>
  <r>
    <s v="Oklahoma, 2016"/>
    <n v="0"/>
    <n v="0"/>
    <n v="0"/>
    <n v="0"/>
    <n v="0"/>
    <n v="0"/>
    <n v="23"/>
    <n v="36"/>
    <n v="108"/>
    <n v="191"/>
    <x v="271"/>
    <n v="358"/>
    <n v="175029.67100000003"/>
    <n v="344249.25300000003"/>
    <n v="336116.57300000003"/>
    <n v="346215.49400000001"/>
    <n v="307428.64899999998"/>
    <n v="312546.62199999997"/>
    <n v="301603.19"/>
    <n v="197296.212"/>
    <n v="104300.01500000001"/>
    <n v="42902.033000000003"/>
    <x v="322"/>
    <n v="2467687.7119999998"/>
    <n v="0"/>
    <n v="0"/>
    <n v="0"/>
    <n v="0"/>
    <n v="0"/>
    <n v="0"/>
    <n v="7.625914036254059E-5"/>
    <n v="1.8246675714179449E-4"/>
    <n v="1.035474443603867E-3"/>
    <n v="4.4520034749868376E-3"/>
  </r>
  <r>
    <s v="Oklahoma, 2017"/>
    <n v="0"/>
    <n v="0"/>
    <n v="0"/>
    <n v="0"/>
    <n v="0"/>
    <n v="0"/>
    <n v="20"/>
    <n v="86"/>
    <n v="136"/>
    <n v="206"/>
    <x v="272"/>
    <n v="448"/>
    <n v="175934"/>
    <n v="351739"/>
    <n v="328173"/>
    <n v="354160"/>
    <n v="317077"/>
    <n v="317367"/>
    <n v="314386"/>
    <n v="209600"/>
    <n v="107348"/>
    <n v="42669"/>
    <x v="323"/>
    <n v="2518453"/>
    <n v="0"/>
    <n v="0"/>
    <n v="0"/>
    <n v="0"/>
    <n v="0"/>
    <n v="0"/>
    <n v="6.3616064328564254E-5"/>
    <n v="4.1030534351145037E-4"/>
    <n v="1.2669076275291576E-3"/>
    <n v="4.827860976352856E-3"/>
  </r>
  <r>
    <s v="Oregon, 2009"/>
    <n v="0"/>
    <n v="0"/>
    <n v="0"/>
    <n v="0"/>
    <n v="0"/>
    <n v="0"/>
    <n v="0"/>
    <n v="10"/>
    <n v="88"/>
    <n v="206"/>
    <x v="273"/>
    <n v="304"/>
    <n v="107983.944"/>
    <n v="209940.889"/>
    <n v="212800.23600000003"/>
    <n v="249782.13"/>
    <n v="238697.27100000001"/>
    <n v="255363.736"/>
    <n v="206278.61599999998"/>
    <n v="110191.71800000001"/>
    <n v="71872.815999999992"/>
    <n v="33072.890999999996"/>
    <x v="324"/>
    <n v="1695984.2470000002"/>
    <n v="0"/>
    <n v="0"/>
    <n v="0"/>
    <n v="0"/>
    <n v="0"/>
    <n v="0"/>
    <n v="0"/>
    <n v="9.075092195222875E-5"/>
    <n v="1.2243850303569573E-3"/>
    <n v="6.2286662511602036E-3"/>
  </r>
  <r>
    <s v="Oregon, 2010"/>
    <n v="0"/>
    <n v="0"/>
    <n v="0"/>
    <n v="0"/>
    <n v="0"/>
    <n v="0"/>
    <n v="0"/>
    <n v="0"/>
    <n v="34"/>
    <n v="227"/>
    <x v="274"/>
    <n v="261"/>
    <n v="106251.69099999999"/>
    <n v="215117.10100000002"/>
    <n v="221264.44999999998"/>
    <n v="247309.74400000001"/>
    <n v="242094.25500000003"/>
    <n v="254602.34399999998"/>
    <n v="218509.65500000003"/>
    <n v="117128.186"/>
    <n v="72667.588000000003"/>
    <n v="33837.318999999996"/>
    <x v="325"/>
    <n v="1728782.3329999999"/>
    <n v="0"/>
    <n v="0"/>
    <n v="0"/>
    <n v="0"/>
    <n v="0"/>
    <n v="0"/>
    <n v="0"/>
    <n v="0"/>
    <n v="4.6788397600316662E-4"/>
    <n v="6.7085693166175501E-3"/>
  </r>
  <r>
    <s v="Oregon, 2011"/>
    <n v="0"/>
    <n v="0"/>
    <n v="0"/>
    <n v="0"/>
    <n v="0"/>
    <n v="0"/>
    <n v="0"/>
    <n v="0"/>
    <n v="34"/>
    <n v="203"/>
    <x v="275"/>
    <n v="237"/>
    <n v="105513.18900000001"/>
    <n v="212347.413"/>
    <n v="217572.48200000002"/>
    <n v="250358.17199999996"/>
    <n v="239031.03999999998"/>
    <n v="250770.46600000001"/>
    <n v="224384.22100000002"/>
    <n v="120582.601"/>
    <n v="71146.521000000008"/>
    <n v="33413.345000000001"/>
    <x v="326"/>
    <n v="1725119.45"/>
    <n v="0"/>
    <n v="0"/>
    <n v="0"/>
    <n v="0"/>
    <n v="0"/>
    <n v="0"/>
    <n v="0"/>
    <n v="0"/>
    <n v="4.7788703540402203E-4"/>
    <n v="6.0754168731086333E-3"/>
  </r>
  <r>
    <s v="Oregon, 2012"/>
    <n v="0"/>
    <n v="0"/>
    <n v="0"/>
    <n v="0"/>
    <n v="0"/>
    <n v="0"/>
    <n v="0"/>
    <n v="0"/>
    <n v="32"/>
    <n v="188"/>
    <x v="276"/>
    <n v="220"/>
    <n v="101938.86600000001"/>
    <n v="204414.66500000001"/>
    <n v="209415.70300000004"/>
    <n v="245997.84999999998"/>
    <n v="232349.36199999999"/>
    <n v="236562.93700000001"/>
    <n v="217649.51500000001"/>
    <n v="118039.242"/>
    <n v="65185.274000000005"/>
    <n v="31844.557000000004"/>
    <x v="327"/>
    <n v="1663397.9710000001"/>
    <n v="0"/>
    <n v="0"/>
    <n v="0"/>
    <n v="0"/>
    <n v="0"/>
    <n v="0"/>
    <n v="0"/>
    <n v="0"/>
    <n v="4.9090842204636582E-4"/>
    <n v="5.9036776677408318E-3"/>
  </r>
  <r>
    <s v="Oregon, 2013"/>
    <n v="0"/>
    <n v="0"/>
    <n v="0"/>
    <n v="0"/>
    <n v="0"/>
    <n v="0"/>
    <n v="0"/>
    <n v="0"/>
    <n v="67"/>
    <n v="226"/>
    <x v="277"/>
    <n v="293"/>
    <n v="105431.299"/>
    <n v="214802.66900000002"/>
    <n v="219457.15599999999"/>
    <n v="257063.66700000002"/>
    <n v="242364.62699999998"/>
    <n v="246346.228"/>
    <n v="237507.51699999999"/>
    <n v="137605.46800000002"/>
    <n v="71946.828000000009"/>
    <n v="34522.348000000005"/>
    <x v="328"/>
    <n v="1767047.807"/>
    <n v="0"/>
    <n v="0"/>
    <n v="0"/>
    <n v="0"/>
    <n v="0"/>
    <n v="0"/>
    <n v="0"/>
    <n v="0"/>
    <n v="9.312432787168879E-4"/>
    <n v="6.5464840340523755E-3"/>
  </r>
  <r>
    <s v="Oregon, 2014"/>
    <n v="0"/>
    <n v="0"/>
    <n v="0"/>
    <n v="0"/>
    <n v="0"/>
    <n v="11"/>
    <n v="22"/>
    <n v="27"/>
    <n v="37"/>
    <n v="176"/>
    <x v="208"/>
    <n v="273"/>
    <n v="104588.70000000001"/>
    <n v="213748.30499999999"/>
    <n v="216487.67999999999"/>
    <n v="259967.69099999999"/>
    <n v="247098.29100000003"/>
    <n v="244746.59299999999"/>
    <n v="240689.93599999999"/>
    <n v="145494.77500000002"/>
    <n v="72883.790000000008"/>
    <n v="34387.764999999999"/>
    <x v="329"/>
    <n v="1780093.5260000003"/>
    <n v="0"/>
    <n v="0"/>
    <n v="0"/>
    <n v="0"/>
    <n v="0"/>
    <n v="4.4944445866096284E-5"/>
    <n v="9.1403904814699028E-5"/>
    <n v="1.855736743810903E-4"/>
    <n v="5.0765746402595135E-4"/>
    <n v="5.1180994170455683E-3"/>
  </r>
  <r>
    <s v="Oregon, 2015"/>
    <n v="0"/>
    <n v="0"/>
    <n v="0"/>
    <n v="0"/>
    <n v="0"/>
    <n v="0"/>
    <n v="0"/>
    <n v="10"/>
    <n v="48"/>
    <n v="210"/>
    <x v="278"/>
    <n v="268"/>
    <n v="125582.27699999999"/>
    <n v="259196.79799999998"/>
    <n v="283917.21899999992"/>
    <n v="312537.72700000001"/>
    <n v="294013.80000000005"/>
    <n v="293438.90800000005"/>
    <n v="303026.21699999995"/>
    <n v="194210.81299999999"/>
    <n v="93467.106"/>
    <n v="45458.495000000003"/>
    <x v="330"/>
    <n v="2204849.3600000003"/>
    <n v="0"/>
    <n v="0"/>
    <n v="0"/>
    <n v="0"/>
    <n v="0"/>
    <n v="0"/>
    <n v="0"/>
    <n v="5.1490438897446974E-5"/>
    <n v="5.1354965457045391E-4"/>
    <n v="4.6195986030773788E-3"/>
  </r>
  <r>
    <s v="Oregon, 2016"/>
    <n v="0"/>
    <n v="0"/>
    <n v="0"/>
    <n v="0"/>
    <n v="0"/>
    <n v="0"/>
    <n v="0"/>
    <n v="40"/>
    <n v="45"/>
    <n v="160"/>
    <x v="279"/>
    <n v="245"/>
    <n v="105940.42700000001"/>
    <n v="216659.07699999999"/>
    <n v="219034.32599999997"/>
    <n v="270494.86"/>
    <n v="254434.56799999997"/>
    <n v="243079.065"/>
    <n v="249209.26700000002"/>
    <n v="167568.37199999997"/>
    <n v="75509.16"/>
    <n v="36815.936000000002"/>
    <x v="331"/>
    <n v="1838745.0579999997"/>
    <n v="0"/>
    <n v="0"/>
    <n v="0"/>
    <n v="0"/>
    <n v="0"/>
    <n v="0"/>
    <n v="0"/>
    <n v="2.3870853146439833E-4"/>
    <n v="5.9595418622058571E-4"/>
    <n v="4.3459441042053093E-3"/>
  </r>
  <r>
    <s v="Oregon, 2017"/>
    <n v="0"/>
    <n v="0"/>
    <n v="0"/>
    <n v="0"/>
    <n v="0"/>
    <n v="0"/>
    <n v="21"/>
    <n v="35"/>
    <n v="90"/>
    <n v="254"/>
    <x v="280"/>
    <n v="400"/>
    <n v="104084"/>
    <n v="213720"/>
    <n v="213575"/>
    <n v="271068"/>
    <n v="255104"/>
    <n v="238627"/>
    <n v="243219"/>
    <n v="170236"/>
    <n v="75086"/>
    <n v="34501"/>
    <x v="332"/>
    <n v="1819220"/>
    <n v="0"/>
    <n v="0"/>
    <n v="0"/>
    <n v="0"/>
    <n v="0"/>
    <n v="0"/>
    <n v="8.6341938746561746E-5"/>
    <n v="2.0559693601823352E-4"/>
    <n v="1.1986255760061796E-3"/>
    <n v="7.3621054462189505E-3"/>
  </r>
  <r>
    <s v="Pennsylvania, 2009"/>
    <n v="0"/>
    <n v="0"/>
    <n v="0"/>
    <n v="0"/>
    <n v="10"/>
    <n v="68"/>
    <n v="166"/>
    <n v="270"/>
    <n v="686"/>
    <n v="1232"/>
    <x v="281"/>
    <n v="2432"/>
    <n v="433731.52400000015"/>
    <n v="887884.6939999999"/>
    <n v="1016375.7980000002"/>
    <n v="909421.51099999994"/>
    <n v="999002.45200000005"/>
    <n v="1103779.284"/>
    <n v="840225.27800000017"/>
    <n v="532072.86100000003"/>
    <n v="416526.84299999999"/>
    <n v="168420.073"/>
    <x v="333"/>
    <n v="7307440.3180000009"/>
    <n v="0"/>
    <n v="0"/>
    <n v="0"/>
    <n v="0"/>
    <n v="1.0009985440956655E-5"/>
    <n v="6.1606519515001161E-5"/>
    <n v="1.9756606275299417E-4"/>
    <n v="5.0744929837720097E-4"/>
    <n v="1.6469526791098072E-3"/>
    <n v="7.3150425484021725E-3"/>
  </r>
  <r>
    <s v="Pennsylvania, 2010"/>
    <n v="0"/>
    <n v="0"/>
    <n v="0"/>
    <n v="0"/>
    <n v="0"/>
    <n v="12"/>
    <n v="115"/>
    <n v="256"/>
    <n v="615"/>
    <n v="1176"/>
    <x v="282"/>
    <n v="2174"/>
    <n v="420922.38"/>
    <n v="884318.65800000005"/>
    <n v="1043649.963"/>
    <n v="893447.18099999987"/>
    <n v="966851.79099999985"/>
    <n v="1101743.4359999998"/>
    <n v="870589.60399999993"/>
    <n v="538693.79299999983"/>
    <n v="401500.20999999996"/>
    <n v="168298.478"/>
    <x v="334"/>
    <n v="7290015.4939999999"/>
    <n v="0"/>
    <n v="0"/>
    <n v="0"/>
    <n v="0"/>
    <n v="0"/>
    <n v="1.0891827995424519E-5"/>
    <n v="1.3209438692079765E-4"/>
    <n v="4.7522359330396085E-4"/>
    <n v="1.5317551141505008E-3"/>
    <n v="6.9875854729951866E-3"/>
  </r>
  <r>
    <s v="Pennsylvania, 2011"/>
    <n v="0"/>
    <n v="0"/>
    <n v="0"/>
    <n v="0"/>
    <n v="0"/>
    <n v="42"/>
    <n v="170"/>
    <n v="312"/>
    <n v="691"/>
    <n v="1423"/>
    <x v="283"/>
    <n v="2638"/>
    <n v="422618.78000000009"/>
    <n v="881762.853"/>
    <n v="1056962.3460000004"/>
    <n v="907744.43200000015"/>
    <n v="950044.00699999998"/>
    <n v="1105445.0340000002"/>
    <n v="906884.45699999994"/>
    <n v="550758.37599999993"/>
    <n v="397578.24999999988"/>
    <n v="172623.815"/>
    <x v="335"/>
    <n v="7352422.3500000006"/>
    <n v="0"/>
    <n v="0"/>
    <n v="0"/>
    <n v="0"/>
    <n v="0"/>
    <n v="3.799374795508828E-5"/>
    <n v="1.8745497145509024E-4"/>
    <n v="5.6649161155925855E-4"/>
    <n v="1.7380226408260518E-3"/>
    <n v="8.2433585423888362E-3"/>
  </r>
  <r>
    <s v="Pennsylvania, 2012"/>
    <n v="0"/>
    <n v="0"/>
    <n v="0"/>
    <n v="0"/>
    <n v="0"/>
    <n v="0"/>
    <n v="78"/>
    <n v="258"/>
    <n v="646"/>
    <n v="1208"/>
    <x v="284"/>
    <n v="2190"/>
    <n v="415045.45800000004"/>
    <n v="863198.12099999981"/>
    <n v="1039373.2409999999"/>
    <n v="908198.46499999985"/>
    <n v="912550.71600000001"/>
    <n v="1079322.1320000002"/>
    <n v="912289.51700000011"/>
    <n v="554091.61100000003"/>
    <n v="380254.152"/>
    <n v="173131.73399999997"/>
    <x v="336"/>
    <n v="7237455.1469999999"/>
    <n v="0"/>
    <n v="0"/>
    <n v="0"/>
    <n v="0"/>
    <n v="0"/>
    <n v="0"/>
    <n v="8.5499173832992748E-5"/>
    <n v="4.6562697373160551E-4"/>
    <n v="1.6988637641489842E-3"/>
    <n v="6.9773459324331622E-3"/>
  </r>
  <r>
    <s v="Pennsylvania, 2013"/>
    <n v="0"/>
    <n v="0"/>
    <n v="0"/>
    <n v="0"/>
    <n v="0"/>
    <n v="24"/>
    <n v="181"/>
    <n v="302"/>
    <n v="708"/>
    <n v="1526"/>
    <x v="285"/>
    <n v="2741"/>
    <n v="411061.93200000003"/>
    <n v="848453.2"/>
    <n v="1021215.6209999999"/>
    <n v="925028.84399999992"/>
    <n v="884616.22700000019"/>
    <n v="1050853.412"/>
    <n v="923551.00799999991"/>
    <n v="562100.50699999998"/>
    <n v="368435.30299999996"/>
    <n v="173231.58699999997"/>
    <x v="337"/>
    <n v="7168547.6409999998"/>
    <n v="0"/>
    <n v="0"/>
    <n v="0"/>
    <n v="0"/>
    <n v="0"/>
    <n v="2.2838580268129727E-5"/>
    <n v="1.9598267819767245E-4"/>
    <n v="5.3727046362546686E-4"/>
    <n v="1.9216399575042896E-3"/>
    <n v="8.8090170299022913E-3"/>
  </r>
  <r>
    <s v="Pennsylvania, 2014"/>
    <n v="0"/>
    <n v="0"/>
    <n v="0"/>
    <n v="0"/>
    <n v="0"/>
    <n v="59"/>
    <n v="210"/>
    <n v="320"/>
    <n v="611"/>
    <n v="1232"/>
    <x v="286"/>
    <n v="2432"/>
    <n v="403191.80099999992"/>
    <n v="827837.61599999992"/>
    <n v="980371.00499999989"/>
    <n v="927040.47500000009"/>
    <n v="854340.2379999999"/>
    <n v="1011690.6610000001"/>
    <n v="918631.33699999982"/>
    <n v="565997.43500000006"/>
    <n v="353634.81999999995"/>
    <n v="173328.74100000004"/>
    <x v="338"/>
    <n v="7016064.1290000007"/>
    <n v="0"/>
    <n v="0"/>
    <n v="0"/>
    <n v="0"/>
    <n v="0"/>
    <n v="5.8318221442987102E-5"/>
    <n v="2.2860095398639774E-4"/>
    <n v="5.6537358689620208E-4"/>
    <n v="1.7277710379311633E-3"/>
    <n v="7.1078806255218787E-3"/>
  </r>
  <r>
    <s v="Pennsylvania, 2015"/>
    <n v="0"/>
    <n v="0"/>
    <n v="0"/>
    <n v="0"/>
    <n v="0"/>
    <n v="33"/>
    <n v="193"/>
    <n v="355"/>
    <n v="697"/>
    <n v="1508"/>
    <x v="287"/>
    <n v="2786"/>
    <n v="433023.43599999999"/>
    <n v="896182.20699999994"/>
    <n v="1052229.5830000001"/>
    <n v="1008904.3870000001"/>
    <n v="914381.18500000006"/>
    <n v="1085439.9939999999"/>
    <n v="1025633.1430000002"/>
    <n v="644259.25399999996"/>
    <n v="383607.33299999998"/>
    <n v="190597.15599999996"/>
    <x v="339"/>
    <n v="7634257.6779999994"/>
    <n v="0"/>
    <n v="0"/>
    <n v="0"/>
    <n v="0"/>
    <n v="0"/>
    <n v="3.0402417620886008E-5"/>
    <n v="1.8817644624419082E-4"/>
    <n v="5.5102041266139111E-4"/>
    <n v="1.8169621382081349E-3"/>
    <n v="7.911975349726626E-3"/>
  </r>
  <r>
    <s v="Pennsylvania, 2016"/>
    <n v="0"/>
    <n v="0"/>
    <n v="0"/>
    <n v="0"/>
    <n v="0"/>
    <n v="32"/>
    <n v="126"/>
    <n v="356"/>
    <n v="624"/>
    <n v="1191"/>
    <x v="288"/>
    <n v="2329"/>
    <n v="391109.01699999999"/>
    <n v="795145.0830000001"/>
    <n v="939087.82200000016"/>
    <n v="946144.84899999993"/>
    <n v="818066.03900000011"/>
    <n v="952558.92999999993"/>
    <n v="938885.71600000001"/>
    <n v="611871.11499999999"/>
    <n v="352713.79400000011"/>
    <n v="175732.43299999999"/>
    <x v="340"/>
    <n v="6921314.7980000004"/>
    <n v="0"/>
    <n v="0"/>
    <n v="0"/>
    <n v="0"/>
    <n v="0"/>
    <n v="3.3593722122787722E-5"/>
    <n v="1.3420163695407631E-4"/>
    <n v="5.8182187600079799E-4"/>
    <n v="1.7691397688858173E-3"/>
    <n v="6.7773488346342991E-3"/>
  </r>
  <r>
    <s v="Pennsylvania, 2017"/>
    <n v="0"/>
    <n v="0"/>
    <n v="0"/>
    <n v="0"/>
    <n v="0"/>
    <n v="25"/>
    <n v="194"/>
    <n v="360"/>
    <n v="611"/>
    <n v="1422"/>
    <x v="289"/>
    <n v="2612"/>
    <n v="412132"/>
    <n v="847260"/>
    <n v="983691"/>
    <n v="1001522"/>
    <n v="861086"/>
    <n v="996894"/>
    <n v="1006424"/>
    <n v="669186"/>
    <n v="369698"/>
    <n v="183453"/>
    <x v="341"/>
    <n v="7331346"/>
    <n v="0"/>
    <n v="0"/>
    <n v="0"/>
    <n v="0"/>
    <n v="0"/>
    <n v="2.5077891932341855E-5"/>
    <n v="1.9276169884660939E-4"/>
    <n v="5.3796702262151326E-4"/>
    <n v="1.6527003121466711E-3"/>
    <n v="7.7513041487465451E-3"/>
  </r>
  <r>
    <s v="Rhode Island, 2009"/>
    <n v="0"/>
    <n v="0"/>
    <n v="0"/>
    <n v="0"/>
    <n v="0"/>
    <n v="0"/>
    <n v="0"/>
    <n v="0"/>
    <n v="12"/>
    <n v="58"/>
    <x v="290"/>
    <n v="70"/>
    <n v="43818.542999999998"/>
    <n v="87440.294999999998"/>
    <n v="102324.95999999999"/>
    <n v="100388.47200000001"/>
    <n v="102805.85699999999"/>
    <n v="101897.973"/>
    <n v="74377.02"/>
    <n v="45092.226000000002"/>
    <n v="36755.900999999998"/>
    <n v="16273.446"/>
    <x v="342"/>
    <n v="711174.69299999997"/>
    <n v="0"/>
    <n v="0"/>
    <n v="0"/>
    <n v="0"/>
    <n v="0"/>
    <n v="0"/>
    <n v="0"/>
    <n v="0"/>
    <n v="3.2647818917566461E-4"/>
    <n v="3.5640883928333309E-3"/>
  </r>
  <r>
    <s v="Rhode Island, 2010"/>
    <n v="0"/>
    <n v="0"/>
    <n v="0"/>
    <n v="0"/>
    <n v="0"/>
    <n v="0"/>
    <n v="0"/>
    <n v="0"/>
    <n v="10"/>
    <n v="85"/>
    <x v="291"/>
    <n v="95"/>
    <n v="42412.59"/>
    <n v="85695.320999999996"/>
    <n v="111747.62400000001"/>
    <n v="93494.066999999995"/>
    <n v="98709.426000000007"/>
    <n v="103395.68700000001"/>
    <n v="77722.038"/>
    <n v="45409.698000000004"/>
    <n v="35999.565000000002"/>
    <n v="16451.571"/>
    <x v="343"/>
    <n v="711037.58700000006"/>
    <n v="0"/>
    <n v="0"/>
    <n v="0"/>
    <n v="0"/>
    <n v="0"/>
    <n v="0"/>
    <n v="0"/>
    <n v="0"/>
    <n v="2.777811342998172E-4"/>
    <n v="5.1666798265041069E-3"/>
  </r>
  <r>
    <s v="Rhode Island, 2011"/>
    <n v="0"/>
    <n v="0"/>
    <n v="0"/>
    <n v="0"/>
    <n v="0"/>
    <n v="0"/>
    <n v="0"/>
    <n v="0"/>
    <n v="0"/>
    <n v="101"/>
    <x v="292"/>
    <n v="101"/>
    <n v="41697.205000000002"/>
    <n v="85263.247000000003"/>
    <n v="112226.564"/>
    <n v="92922.362999999998"/>
    <n v="96032.674999999988"/>
    <n v="103168.70299999999"/>
    <n v="80927.98000000001"/>
    <n v="46179.763999999996"/>
    <n v="35292.813000000002"/>
    <n v="16581.216"/>
    <x v="344"/>
    <n v="710292.52999999991"/>
    <n v="0"/>
    <n v="0"/>
    <n v="0"/>
    <n v="0"/>
    <n v="0"/>
    <n v="0"/>
    <n v="0"/>
    <n v="0"/>
    <n v="0"/>
    <n v="6.0912299797554054E-3"/>
  </r>
  <r>
    <s v="Rhode Island, 2012"/>
    <n v="0"/>
    <n v="0"/>
    <n v="0"/>
    <n v="0"/>
    <n v="0"/>
    <n v="0"/>
    <n v="0"/>
    <n v="0"/>
    <n v="0"/>
    <n v="31"/>
    <x v="56"/>
    <n v="31"/>
    <n v="40895.067000000003"/>
    <n v="84447.513000000006"/>
    <n v="112448.96100000001"/>
    <n v="93991.119000000006"/>
    <n v="92916.623999999996"/>
    <n v="103135.58100000001"/>
    <n v="83025.722999999998"/>
    <n v="47662.269"/>
    <n v="33233.703000000001"/>
    <n v="17368.02"/>
    <x v="345"/>
    <n v="709124.58"/>
    <n v="0"/>
    <n v="0"/>
    <n v="0"/>
    <n v="0"/>
    <n v="0"/>
    <n v="0"/>
    <n v="0"/>
    <n v="0"/>
    <n v="0"/>
    <n v="1.784889699574275E-3"/>
  </r>
  <r>
    <s v="Rhode Island, 2013"/>
    <n v="0"/>
    <n v="0"/>
    <n v="0"/>
    <n v="0"/>
    <n v="0"/>
    <n v="0"/>
    <n v="0"/>
    <n v="0"/>
    <n v="10"/>
    <n v="61"/>
    <x v="195"/>
    <n v="71"/>
    <n v="40817.741000000002"/>
    <n v="83748.760999999999"/>
    <n v="111290.98"/>
    <n v="95257.946999999986"/>
    <n v="91344.171000000002"/>
    <n v="103150.011"/>
    <n v="85085.608999999997"/>
    <n v="49964.743000000002"/>
    <n v="32528.445"/>
    <n v="18080.53"/>
    <x v="346"/>
    <n v="711268.93799999997"/>
    <n v="0"/>
    <n v="0"/>
    <n v="0"/>
    <n v="0"/>
    <n v="0"/>
    <n v="0"/>
    <n v="0"/>
    <n v="0"/>
    <n v="3.0742324141224705E-4"/>
    <n v="3.3737949053484605E-3"/>
  </r>
  <r>
    <s v="Rhode Island, 2014"/>
    <n v="0"/>
    <n v="0"/>
    <n v="0"/>
    <n v="0"/>
    <n v="0"/>
    <n v="0"/>
    <n v="0"/>
    <n v="0"/>
    <n v="0"/>
    <n v="56"/>
    <x v="88"/>
    <n v="56"/>
    <n v="40140.207999999999"/>
    <n v="83277.187999999995"/>
    <n v="109805.636"/>
    <n v="97121.347999999998"/>
    <n v="89304.691999999995"/>
    <n v="101939.10399999999"/>
    <n v="87217.347999999998"/>
    <n v="51697.520000000004"/>
    <n v="32075.236000000001"/>
    <n v="18132.387999999999"/>
    <x v="347"/>
    <n v="710710.66800000006"/>
    <n v="0"/>
    <n v="0"/>
    <n v="0"/>
    <n v="0"/>
    <n v="0"/>
    <n v="0"/>
    <n v="0"/>
    <n v="0"/>
    <n v="0"/>
    <n v="3.088396299483554E-3"/>
  </r>
  <r>
    <s v="Rhode Island, 2015"/>
    <n v="0"/>
    <n v="0"/>
    <n v="0"/>
    <n v="0"/>
    <n v="0"/>
    <n v="0"/>
    <n v="0"/>
    <n v="0"/>
    <n v="0"/>
    <n v="135"/>
    <x v="293"/>
    <n v="135"/>
    <n v="41532.522000000004"/>
    <n v="84357.622999999992"/>
    <n v="107735.71"/>
    <n v="99673.611999999994"/>
    <n v="88739.174999999988"/>
    <n v="100016.89"/>
    <n v="88254.803"/>
    <n v="53421.252999999997"/>
    <n v="31031.352999999999"/>
    <n v="18378.294000000002"/>
    <x v="348"/>
    <n v="713141.23499999999"/>
    <n v="0"/>
    <n v="0"/>
    <n v="0"/>
    <n v="0"/>
    <n v="0"/>
    <n v="0"/>
    <n v="0"/>
    <n v="0"/>
    <n v="0"/>
    <n v="7.3456219603408235E-3"/>
  </r>
  <r>
    <s v="Rhode Island, 2016"/>
    <n v="0"/>
    <n v="0"/>
    <n v="0"/>
    <n v="0"/>
    <n v="0"/>
    <n v="0"/>
    <n v="0"/>
    <n v="0"/>
    <n v="0"/>
    <n v="21"/>
    <x v="55"/>
    <n v="21"/>
    <n v="40257.367999999995"/>
    <n v="81838.159999999989"/>
    <n v="107596.594"/>
    <n v="101522.90599999999"/>
    <n v="87167.421999999991"/>
    <n v="99998.487999999998"/>
    <n v="90693.756000000008"/>
    <n v="55652.567999999999"/>
    <n v="30434.373999999996"/>
    <n v="18813.650000000001"/>
    <x v="349"/>
    <n v="713975.28599999996"/>
    <n v="0"/>
    <n v="0"/>
    <n v="0"/>
    <n v="0"/>
    <n v="0"/>
    <n v="0"/>
    <n v="0"/>
    <n v="0"/>
    <n v="0"/>
    <n v="1.1162108362811043E-3"/>
  </r>
  <r>
    <s v="Rhode Island, 2017"/>
    <n v="0"/>
    <n v="0"/>
    <n v="0"/>
    <n v="0"/>
    <n v="0"/>
    <n v="0"/>
    <n v="0"/>
    <n v="0"/>
    <n v="0"/>
    <n v="79"/>
    <x v="294"/>
    <n v="79"/>
    <n v="39918"/>
    <n v="81497"/>
    <n v="105908"/>
    <n v="103584"/>
    <n v="86775"/>
    <n v="98342"/>
    <n v="92354"/>
    <n v="58649"/>
    <n v="31817"/>
    <n v="18064"/>
    <x v="350"/>
    <n v="716908"/>
    <n v="0"/>
    <n v="0"/>
    <n v="0"/>
    <n v="0"/>
    <n v="0"/>
    <n v="0"/>
    <n v="0"/>
    <n v="0"/>
    <n v="0"/>
    <n v="4.3733392382639506E-3"/>
  </r>
  <r>
    <s v="South Carolina, 2009"/>
    <n v="0"/>
    <n v="0"/>
    <n v="0"/>
    <n v="0"/>
    <n v="0"/>
    <n v="10"/>
    <n v="12"/>
    <n v="47"/>
    <n v="197"/>
    <n v="296"/>
    <x v="270"/>
    <n v="562"/>
    <n v="178140.82600000003"/>
    <n v="340195.02500000002"/>
    <n v="358906.52600000001"/>
    <n v="351267.91499999998"/>
    <n v="363574.255"/>
    <n v="378169.93900000001"/>
    <n v="314719.50099999999"/>
    <n v="190834.997"/>
    <n v="118469.59000000003"/>
    <n v="40357.425000000003"/>
    <x v="351"/>
    <n v="2634635.9989999998"/>
    <n v="0"/>
    <n v="0"/>
    <n v="0"/>
    <n v="0"/>
    <n v="0"/>
    <n v="2.6443138305607097E-5"/>
    <n v="3.8129191111039544E-5"/>
    <n v="2.4628606250875459E-4"/>
    <n v="1.6628739915450028E-3"/>
    <n v="7.3344619980090396E-3"/>
  </r>
  <r>
    <s v="South Carolina, 2010"/>
    <n v="0"/>
    <n v="0"/>
    <n v="0"/>
    <n v="0"/>
    <n v="0"/>
    <n v="0"/>
    <n v="0"/>
    <n v="32"/>
    <n v="208"/>
    <n v="327"/>
    <x v="176"/>
    <n v="567"/>
    <n v="174729.98599999998"/>
    <n v="342777.66699999996"/>
    <n v="368761.745"/>
    <n v="340403.57200000004"/>
    <n v="366543.90299999993"/>
    <n v="393106.45499999996"/>
    <n v="330934.46600000001"/>
    <n v="198698.147"/>
    <n v="112098.65300000002"/>
    <n v="41172.214999999997"/>
    <x v="352"/>
    <n v="2669226.8089999994"/>
    <n v="0"/>
    <n v="0"/>
    <n v="0"/>
    <n v="0"/>
    <n v="0"/>
    <n v="0"/>
    <n v="0"/>
    <n v="1.6104830610222048E-4"/>
    <n v="1.8555084689554652E-3"/>
    <n v="7.9422494029043628E-3"/>
  </r>
  <r>
    <s v="South Carolina, 2011"/>
    <n v="0"/>
    <n v="0"/>
    <n v="0"/>
    <n v="0"/>
    <n v="0"/>
    <n v="0"/>
    <n v="10"/>
    <n v="66"/>
    <n v="212"/>
    <n v="313"/>
    <x v="295"/>
    <n v="601"/>
    <n v="179816.55400000003"/>
    <n v="354005.728"/>
    <n v="378714.01599999995"/>
    <n v="354752.05799999996"/>
    <n v="367899.10800000001"/>
    <n v="395792.8519999999"/>
    <n v="345005.14"/>
    <n v="214583.95"/>
    <n v="113577.44399999999"/>
    <n v="40044.161000000007"/>
    <x v="353"/>
    <n v="2744191.0109999999"/>
    <n v="0"/>
    <n v="0"/>
    <n v="0"/>
    <n v="0"/>
    <n v="0"/>
    <n v="0"/>
    <n v="2.8985075410760547E-5"/>
    <n v="3.0757193163794401E-4"/>
    <n v="1.8665678019660313E-3"/>
    <n v="7.8163705315239321E-3"/>
  </r>
  <r>
    <s v="South Carolina, 2012"/>
    <n v="0"/>
    <n v="0"/>
    <n v="0"/>
    <n v="0"/>
    <n v="0"/>
    <n v="11"/>
    <n v="14"/>
    <n v="44"/>
    <n v="202"/>
    <n v="287"/>
    <x v="296"/>
    <n v="558"/>
    <n v="176648.10800000001"/>
    <n v="346339.64899999998"/>
    <n v="379204.11899999995"/>
    <n v="352312.86699999991"/>
    <n v="353623.35100000002"/>
    <n v="387116.69499999995"/>
    <n v="349160.46699999995"/>
    <n v="221870.52999999997"/>
    <n v="114497.06099999999"/>
    <n v="41424.593000000001"/>
    <x v="354"/>
    <n v="2722197.44"/>
    <n v="0"/>
    <n v="0"/>
    <n v="0"/>
    <n v="0"/>
    <n v="0"/>
    <n v="2.841520436105191E-5"/>
    <n v="4.0096177325825387E-5"/>
    <n v="1.9831385448080917E-4"/>
    <n v="1.7642374243999155E-3"/>
    <n v="6.9282515340585238E-3"/>
  </r>
  <r>
    <s v="South Carolina, 2013"/>
    <n v="0"/>
    <n v="0"/>
    <n v="0"/>
    <n v="0"/>
    <n v="0"/>
    <n v="0"/>
    <n v="17"/>
    <n v="89"/>
    <n v="171"/>
    <n v="282"/>
    <x v="297"/>
    <n v="559"/>
    <n v="178799.06099999999"/>
    <n v="357124.55900000001"/>
    <n v="377078.75899999996"/>
    <n v="363961.16700000002"/>
    <n v="361167.12399999995"/>
    <n v="396219.68799999997"/>
    <n v="362175.85899999994"/>
    <n v="236706.97699999998"/>
    <n v="118363.37700000001"/>
    <n v="43282.464999999997"/>
    <x v="355"/>
    <n v="2794879.0359999998"/>
    <n v="0"/>
    <n v="0"/>
    <n v="0"/>
    <n v="0"/>
    <n v="0"/>
    <n v="0"/>
    <n v="4.6938523310025484E-5"/>
    <n v="3.7599229700778953E-4"/>
    <n v="1.4447036265279926E-3"/>
    <n v="6.5153405657464294E-3"/>
  </r>
  <r>
    <s v="South Carolina, 2014"/>
    <n v="0"/>
    <n v="0"/>
    <n v="0"/>
    <n v="0"/>
    <n v="0"/>
    <n v="11"/>
    <n v="47"/>
    <n v="93"/>
    <n v="160"/>
    <n v="251"/>
    <x v="298"/>
    <n v="562"/>
    <n v="186508.09400000001"/>
    <n v="380136.875"/>
    <n v="397109.29399999999"/>
    <n v="386254.15899999999"/>
    <n v="377848.55200000003"/>
    <n v="417882.58000000007"/>
    <n v="393811.69499999995"/>
    <n v="266415.02399999998"/>
    <n v="130619.421"/>
    <n v="48725.067999999992"/>
    <x v="356"/>
    <n v="2985310.7620000001"/>
    <n v="0"/>
    <n v="0"/>
    <n v="0"/>
    <n v="0"/>
    <n v="0"/>
    <n v="2.6323183895342078E-5"/>
    <n v="1.1934637949236121E-4"/>
    <n v="3.4907941227819045E-4"/>
    <n v="1.2249326997093334E-3"/>
    <n v="5.1513524824634421E-3"/>
  </r>
  <r>
    <s v="South Carolina, 2015"/>
    <n v="0"/>
    <n v="0"/>
    <n v="0"/>
    <n v="0"/>
    <n v="0"/>
    <n v="0"/>
    <n v="34"/>
    <n v="125"/>
    <n v="221"/>
    <n v="328"/>
    <x v="299"/>
    <n v="708"/>
    <n v="173093.39499999999"/>
    <n v="355063.45500000002"/>
    <n v="370353.47"/>
    <n v="368081.21900000004"/>
    <n v="351151.951"/>
    <n v="385034.23800000001"/>
    <n v="372644.65299999999"/>
    <n v="261609.31099999999"/>
    <n v="123528.16800000001"/>
    <n v="46763.68299999999"/>
    <x v="357"/>
    <n v="2807323.5430000001"/>
    <n v="0"/>
    <n v="0"/>
    <n v="0"/>
    <n v="0"/>
    <n v="0"/>
    <n v="0"/>
    <n v="9.1239736639935098E-5"/>
    <n v="4.7781173965937322E-4"/>
    <n v="1.7890656323827289E-3"/>
    <n v="7.0139898946795969E-3"/>
  </r>
  <r>
    <s v="South Carolina, 2016"/>
    <n v="0"/>
    <n v="0"/>
    <n v="0"/>
    <n v="0"/>
    <n v="0"/>
    <n v="12"/>
    <n v="42"/>
    <n v="79"/>
    <n v="156"/>
    <n v="244"/>
    <x v="300"/>
    <n v="533"/>
    <n v="172321.65100000001"/>
    <n v="357926.97399999993"/>
    <n v="368207.19099999999"/>
    <n v="376433.80099999998"/>
    <n v="353858.321"/>
    <n v="385472.353"/>
    <n v="379249.946"/>
    <n v="275507.32999999996"/>
    <n v="125636.23"/>
    <n v="47563.077999999994"/>
    <x v="358"/>
    <n v="2842176.8750000005"/>
    <n v="0"/>
    <n v="0"/>
    <n v="0"/>
    <n v="0"/>
    <n v="0"/>
    <n v="3.113063727296676E-5"/>
    <n v="1.1074490700125242E-4"/>
    <n v="2.8674373200887257E-4"/>
    <n v="1.241680047228415E-3"/>
    <n v="5.1300296418999632E-3"/>
  </r>
  <r>
    <s v="South Carolina, 2017"/>
    <n v="0"/>
    <n v="0"/>
    <n v="0"/>
    <n v="0"/>
    <n v="0"/>
    <n v="0"/>
    <n v="31"/>
    <n v="86"/>
    <n v="207"/>
    <n v="246"/>
    <x v="301"/>
    <n v="570"/>
    <n v="172016"/>
    <n v="360680"/>
    <n v="364072"/>
    <n v="381943"/>
    <n v="352186"/>
    <n v="383975"/>
    <n v="384195"/>
    <n v="289224"/>
    <n v="131111"/>
    <n v="50556"/>
    <x v="359"/>
    <n v="2869958"/>
    <n v="0"/>
    <n v="0"/>
    <n v="0"/>
    <n v="0"/>
    <n v="0"/>
    <n v="0"/>
    <n v="8.0688192194068112E-5"/>
    <n v="2.973473847260255E-4"/>
    <n v="1.5788148973007604E-3"/>
    <n v="4.8658912888677906E-3"/>
  </r>
  <r>
    <s v="South Dakota, 2009"/>
    <n v="0"/>
    <n v="0"/>
    <n v="0"/>
    <n v="0"/>
    <n v="0"/>
    <n v="0"/>
    <n v="0"/>
    <n v="0"/>
    <n v="0"/>
    <n v="30"/>
    <x v="302"/>
    <n v="30"/>
    <n v="28701.087999999996"/>
    <n v="54375.661999999989"/>
    <n v="62271.806999999986"/>
    <n v="52212.547000000006"/>
    <n v="52370.576000000001"/>
    <n v="60630.067999999999"/>
    <n v="45922.740999999995"/>
    <n v="29285.871999999999"/>
    <n v="22647.353999999999"/>
    <n v="11199.152"/>
    <x v="360"/>
    <n v="419616.86699999997"/>
    <n v="0"/>
    <n v="0"/>
    <n v="0"/>
    <n v="0"/>
    <n v="0"/>
    <n v="0"/>
    <n v="0"/>
    <n v="0"/>
    <n v="0"/>
    <n v="2.6787742500503611E-3"/>
  </r>
  <r>
    <s v="South Dakota, 2010"/>
    <n v="0"/>
    <n v="0"/>
    <n v="0"/>
    <n v="0"/>
    <n v="0"/>
    <n v="0"/>
    <n v="0"/>
    <n v="0"/>
    <n v="0"/>
    <n v="47"/>
    <x v="303"/>
    <n v="47"/>
    <n v="26119.448000000004"/>
    <n v="49597.782000000007"/>
    <n v="54882.360999999997"/>
    <n v="47068.514999999999"/>
    <n v="46235.570000000007"/>
    <n v="54772.576000000001"/>
    <n v="42079.459000000003"/>
    <n v="25686.601000000002"/>
    <n v="18862.706000000002"/>
    <n v="9562.5529999999999"/>
    <x v="361"/>
    <n v="374867.57100000005"/>
    <n v="0"/>
    <n v="0"/>
    <n v="0"/>
    <n v="0"/>
    <n v="0"/>
    <n v="0"/>
    <n v="0"/>
    <n v="0"/>
    <n v="0"/>
    <n v="4.9150054384012303E-3"/>
  </r>
  <r>
    <s v="South Dakota, 2011"/>
    <n v="0"/>
    <n v="0"/>
    <n v="0"/>
    <n v="0"/>
    <n v="0"/>
    <n v="0"/>
    <n v="0"/>
    <n v="0"/>
    <n v="0"/>
    <n v="40"/>
    <x v="304"/>
    <n v="40"/>
    <n v="29983.080999999998"/>
    <n v="56302.314999999988"/>
    <n v="61857.280000000013"/>
    <n v="53936.832999999999"/>
    <n v="49399.288999999997"/>
    <n v="60260.932999999997"/>
    <n v="47590.831999999995"/>
    <n v="28775.601000000002"/>
    <n v="20231.391"/>
    <n v="9895.1679999999978"/>
    <x v="362"/>
    <n v="418232.723"/>
    <n v="0"/>
    <n v="0"/>
    <n v="0"/>
    <n v="0"/>
    <n v="0"/>
    <n v="0"/>
    <n v="0"/>
    <n v="0"/>
    <n v="0"/>
    <n v="4.0423770470597378E-3"/>
  </r>
  <r>
    <s v="South Dakota, 2012"/>
    <n v="0"/>
    <n v="0"/>
    <n v="0"/>
    <n v="0"/>
    <n v="0"/>
    <n v="0"/>
    <n v="0"/>
    <n v="0"/>
    <n v="0"/>
    <n v="70"/>
    <x v="290"/>
    <n v="70"/>
    <n v="27614.823999999997"/>
    <n v="51587.180999999997"/>
    <n v="57049.735000000001"/>
    <n v="51130.895999999993"/>
    <n v="45695.150999999998"/>
    <n v="56262.101999999999"/>
    <n v="46701.796000000009"/>
    <n v="27147.339"/>
    <n v="19357.940999999999"/>
    <n v="9647.6699999999983"/>
    <x v="363"/>
    <n v="392194.63500000001"/>
    <n v="0"/>
    <n v="0"/>
    <n v="0"/>
    <n v="0"/>
    <n v="0"/>
    <n v="0"/>
    <n v="0"/>
    <n v="0"/>
    <n v="0"/>
    <n v="7.2556378897702771E-3"/>
  </r>
  <r>
    <s v="South Dakota, 2013"/>
    <n v="0"/>
    <n v="0"/>
    <n v="0"/>
    <n v="0"/>
    <n v="0"/>
    <n v="0"/>
    <n v="0"/>
    <n v="0"/>
    <n v="0"/>
    <n v="67"/>
    <x v="305"/>
    <n v="67"/>
    <n v="27429.024999999998"/>
    <n v="52689.106000000007"/>
    <n v="57435.178999999989"/>
    <n v="53352.845000000001"/>
    <n v="47534.088000000003"/>
    <n v="56833.448999999993"/>
    <n v="51596.527000000002"/>
    <n v="30967.485000000001"/>
    <n v="19951.263999999999"/>
    <n v="9169.8240000000005"/>
    <x v="364"/>
    <n v="406958.79200000007"/>
    <n v="0"/>
    <n v="0"/>
    <n v="0"/>
    <n v="0"/>
    <n v="0"/>
    <n v="0"/>
    <n v="0"/>
    <n v="0"/>
    <n v="0"/>
    <n v="7.3065742592224227E-3"/>
  </r>
  <r>
    <s v="South Dakota, 2014"/>
    <n v="0"/>
    <n v="0"/>
    <n v="0"/>
    <n v="0"/>
    <n v="0"/>
    <n v="0"/>
    <n v="0"/>
    <n v="0"/>
    <n v="0"/>
    <n v="69"/>
    <x v="306"/>
    <n v="69"/>
    <n v="29412.720999999998"/>
    <n v="55882.423999999985"/>
    <n v="59447.499000000003"/>
    <n v="55551.99"/>
    <n v="48187.155999999995"/>
    <n v="57282.472000000002"/>
    <n v="51788.54800000001"/>
    <n v="31341.988999999998"/>
    <n v="19558.459000000003"/>
    <n v="9773.7710000000006"/>
    <x v="365"/>
    <n v="418227.02900000004"/>
    <n v="0"/>
    <n v="0"/>
    <n v="0"/>
    <n v="0"/>
    <n v="0"/>
    <n v="0"/>
    <n v="0"/>
    <n v="0"/>
    <n v="0"/>
    <n v="7.05971113912941E-3"/>
  </r>
  <r>
    <s v="South Dakota, 2015"/>
    <n v="0"/>
    <n v="0"/>
    <n v="0"/>
    <n v="0"/>
    <n v="0"/>
    <n v="0"/>
    <n v="0"/>
    <n v="0"/>
    <n v="0"/>
    <n v="82"/>
    <x v="89"/>
    <n v="82"/>
    <n v="18548.264000000003"/>
    <n v="35923.180000000008"/>
    <n v="41720.690999999992"/>
    <n v="32526.391999999996"/>
    <n v="29047.449000000008"/>
    <n v="34962.298999999999"/>
    <n v="35310.399999999994"/>
    <n v="22234.462"/>
    <n v="14837.061000000002"/>
    <n v="6556.1849999999995"/>
    <x v="366"/>
    <n v="271666.38300000003"/>
    <n v="0"/>
    <n v="0"/>
    <n v="0"/>
    <n v="0"/>
    <n v="0"/>
    <n v="0"/>
    <n v="0"/>
    <n v="0"/>
    <n v="0"/>
    <n v="1.2507273666011561E-2"/>
  </r>
  <r>
    <s v="South Dakota, 2016"/>
    <n v="0"/>
    <n v="0"/>
    <n v="0"/>
    <n v="0"/>
    <n v="0"/>
    <n v="0"/>
    <n v="0"/>
    <n v="0"/>
    <n v="11"/>
    <n v="59"/>
    <x v="290"/>
    <n v="70"/>
    <n v="31244.598999999998"/>
    <n v="58738.864999999991"/>
    <n v="63339.955000000009"/>
    <n v="58879.385999999999"/>
    <n v="49965.472000000002"/>
    <n v="55437.753000000004"/>
    <n v="53826.385999999999"/>
    <n v="32252.570999999996"/>
    <n v="19114.150999999998"/>
    <n v="9356.5779999999977"/>
    <x v="367"/>
    <n v="432155.71600000001"/>
    <n v="0"/>
    <n v="0"/>
    <n v="0"/>
    <n v="0"/>
    <n v="0"/>
    <n v="0"/>
    <n v="0"/>
    <n v="0"/>
    <n v="5.7548985565720394E-4"/>
    <n v="6.3057241653946576E-3"/>
  </r>
  <r>
    <s v="South Dakota, 2017"/>
    <n v="0"/>
    <n v="0"/>
    <n v="0"/>
    <n v="0"/>
    <n v="0"/>
    <n v="0"/>
    <n v="0"/>
    <n v="0"/>
    <n v="0"/>
    <n v="55"/>
    <x v="307"/>
    <n v="55"/>
    <n v="28861"/>
    <n v="56839"/>
    <n v="52421"/>
    <n v="56772"/>
    <n v="49767"/>
    <n v="51519"/>
    <n v="52888"/>
    <n v="34675"/>
    <n v="18488"/>
    <n v="8664"/>
    <x v="368"/>
    <n v="410894"/>
    <n v="0"/>
    <n v="0"/>
    <n v="0"/>
    <n v="0"/>
    <n v="0"/>
    <n v="0"/>
    <n v="0"/>
    <n v="0"/>
    <n v="0"/>
    <n v="6.3481071098799632E-3"/>
  </r>
  <r>
    <s v="Tennessee, 2009"/>
    <n v="0"/>
    <n v="0"/>
    <n v="0"/>
    <n v="0"/>
    <n v="0"/>
    <n v="11"/>
    <n v="109"/>
    <n v="155"/>
    <n v="378"/>
    <n v="554"/>
    <x v="308"/>
    <n v="1207"/>
    <n v="44485.443999999981"/>
    <n v="92726.186000000002"/>
    <n v="89519.367999999988"/>
    <n v="87983.312999999995"/>
    <n v="101425.23499999999"/>
    <n v="107837.95199999999"/>
    <n v="93991.042000000001"/>
    <n v="62628.784999999996"/>
    <n v="36257.429000000004"/>
    <n v="12219.261"/>
    <x v="369"/>
    <n v="729074.01500000001"/>
    <n v="0"/>
    <n v="0"/>
    <n v="0"/>
    <n v="0"/>
    <n v="0"/>
    <n v="1.0200490454418126E-4"/>
    <n v="1.1596849835966282E-3"/>
    <n v="2.4749003193978618E-3"/>
    <n v="1.0425449636817878E-2"/>
    <n v="4.5338257362699759E-2"/>
  </r>
  <r>
    <s v="Tennessee, 2010"/>
    <n v="0"/>
    <n v="0"/>
    <n v="0"/>
    <n v="0"/>
    <n v="0"/>
    <n v="0"/>
    <n v="110"/>
    <n v="209"/>
    <n v="373"/>
    <n v="535"/>
    <x v="75"/>
    <n v="1227"/>
    <n v="47138.734000000004"/>
    <n v="102006.44200000001"/>
    <n v="93895.556000000011"/>
    <n v="91559.32699999999"/>
    <n v="107596.73699999999"/>
    <n v="118592.63499999998"/>
    <n v="104693.35"/>
    <n v="70774.517999999982"/>
    <n v="38555.611999999994"/>
    <n v="12829.177000000003"/>
    <x v="370"/>
    <n v="787642.08799999987"/>
    <n v="0"/>
    <n v="0"/>
    <n v="0"/>
    <n v="0"/>
    <n v="0"/>
    <n v="0"/>
    <n v="1.0506875556088328E-3"/>
    <n v="2.953040245360626E-3"/>
    <n v="9.6743374220074653E-3"/>
    <n v="4.1701817661413502E-2"/>
  </r>
  <r>
    <s v="Tennessee, 2011"/>
    <n v="0"/>
    <n v="0"/>
    <n v="0"/>
    <n v="0"/>
    <n v="0"/>
    <n v="27"/>
    <n v="87"/>
    <n v="236"/>
    <n v="406"/>
    <n v="550"/>
    <x v="309"/>
    <n v="1306"/>
    <n v="56753.498000000007"/>
    <n v="121399.788"/>
    <n v="115761.321"/>
    <n v="108229.219"/>
    <n v="125856.19399999999"/>
    <n v="140591.54499999998"/>
    <n v="124464.83300000001"/>
    <n v="83482.421000000002"/>
    <n v="44761.869000000006"/>
    <n v="16577.472999999998"/>
    <x v="371"/>
    <n v="937878.16099999985"/>
    <n v="0"/>
    <n v="0"/>
    <n v="0"/>
    <n v="0"/>
    <n v="0"/>
    <n v="1.9204568809596626E-4"/>
    <n v="6.9899262227749099E-4"/>
    <n v="2.8269424529506638E-3"/>
    <n v="9.0702200124842848E-3"/>
    <n v="3.3177553659716412E-2"/>
  </r>
  <r>
    <s v="Tennessee, 2012"/>
    <n v="0"/>
    <n v="0"/>
    <n v="0"/>
    <n v="0"/>
    <n v="0"/>
    <n v="0"/>
    <n v="83"/>
    <n v="211"/>
    <n v="355"/>
    <n v="630"/>
    <x v="310"/>
    <n v="1279"/>
    <n v="42596.044999999998"/>
    <n v="92975.150999999998"/>
    <n v="90009.108999999997"/>
    <n v="80950.505999999994"/>
    <n v="95486.64499999999"/>
    <n v="106531.45899999997"/>
    <n v="96976.895999999993"/>
    <n v="64910.621999999996"/>
    <n v="33691.019"/>
    <n v="12088.975000000002"/>
    <x v="372"/>
    <n v="716216.42699999991"/>
    <n v="0"/>
    <n v="0"/>
    <n v="0"/>
    <n v="0"/>
    <n v="0"/>
    <n v="0"/>
    <n v="8.5587395991721575E-4"/>
    <n v="3.2506236036376297E-3"/>
    <n v="1.0536932706012839E-2"/>
    <n v="5.2113599374636797E-2"/>
  </r>
  <r>
    <s v="Tennessee, 2013"/>
    <n v="0"/>
    <n v="0"/>
    <n v="0"/>
    <n v="0"/>
    <n v="13"/>
    <n v="25"/>
    <n v="142"/>
    <n v="247"/>
    <n v="411"/>
    <n v="597"/>
    <x v="311"/>
    <n v="1435"/>
    <n v="46822.414999999994"/>
    <n v="101287.664"/>
    <n v="98010.290000000008"/>
    <n v="90440.70199999999"/>
    <n v="103434.67600000001"/>
    <n v="116846.003"/>
    <n v="111525.826"/>
    <n v="80388.458999999973"/>
    <n v="40801.082000000002"/>
    <n v="14177.970000000003"/>
    <x v="373"/>
    <n v="803735.08699999994"/>
    <n v="0"/>
    <n v="0"/>
    <n v="0"/>
    <n v="0"/>
    <n v="1.2568318964908826E-4"/>
    <n v="2.1395682657625867E-4"/>
    <n v="1.2732476870424613E-3"/>
    <n v="3.0725803563419482E-3"/>
    <n v="1.0073262272799529E-2"/>
    <n v="4.2107579575919533E-2"/>
  </r>
  <r>
    <s v="Tennessee, 2014"/>
    <n v="0"/>
    <n v="0"/>
    <n v="0"/>
    <n v="0"/>
    <n v="16"/>
    <n v="59"/>
    <n v="162"/>
    <n v="257"/>
    <n v="409"/>
    <n v="582"/>
    <x v="312"/>
    <n v="1485"/>
    <n v="51667.362000000008"/>
    <n v="112939.375"/>
    <n v="109261.91200000001"/>
    <n v="98931.303000000014"/>
    <n v="109800.49099999998"/>
    <n v="124476.88000000002"/>
    <n v="118191.81100000002"/>
    <n v="83501.553000000014"/>
    <n v="44041.724000000002"/>
    <n v="16949.878000000001"/>
    <x v="374"/>
    <n v="869762.28900000022"/>
    <n v="0"/>
    <n v="0"/>
    <n v="0"/>
    <n v="0"/>
    <n v="1.4571883836111445E-4"/>
    <n v="4.7398360241677004E-4"/>
    <n v="1.3706533357036046E-3"/>
    <n v="3.0777870682237485E-3"/>
    <n v="9.2866482701721657E-3"/>
    <n v="3.4336530327828907E-2"/>
  </r>
  <r>
    <s v="Tennessee, 2015"/>
    <n v="0"/>
    <n v="0"/>
    <n v="0"/>
    <n v="0"/>
    <n v="0"/>
    <n v="32"/>
    <n v="80"/>
    <n v="308"/>
    <n v="485"/>
    <n v="645"/>
    <x v="313"/>
    <n v="1550"/>
    <n v="54662.734999999986"/>
    <n v="124046.726"/>
    <n v="117527.68999999999"/>
    <n v="108271.53499999999"/>
    <n v="122383.14500000002"/>
    <n v="141541.53700000001"/>
    <n v="137446.80800000002"/>
    <n v="105307.11000000002"/>
    <n v="52651.002000000008"/>
    <n v="18518.692999999996"/>
    <x v="375"/>
    <n v="982356.98099999991"/>
    <n v="0"/>
    <n v="0"/>
    <n v="0"/>
    <n v="0"/>
    <n v="0"/>
    <n v="2.2608204402923784E-4"/>
    <n v="5.8204334581564085E-4"/>
    <n v="2.9247787732471242E-3"/>
    <n v="9.2116005693490873E-3"/>
    <n v="3.4829671834831981E-2"/>
  </r>
  <r>
    <s v="Tennessee, 2016"/>
    <n v="0"/>
    <n v="0"/>
    <n v="0"/>
    <n v="0"/>
    <n v="0"/>
    <n v="37"/>
    <n v="178"/>
    <n v="281"/>
    <n v="412"/>
    <n v="519"/>
    <x v="314"/>
    <n v="1427"/>
    <n v="51249.161"/>
    <n v="114251.79400000001"/>
    <n v="113966.86900000001"/>
    <n v="102794.016"/>
    <n v="111873.944"/>
    <n v="128494.561"/>
    <n v="126624.68299999999"/>
    <n v="97264.407000000007"/>
    <n v="48580.914999999994"/>
    <n v="17293.368000000002"/>
    <x v="376"/>
    <n v="912393.71800000011"/>
    <n v="0"/>
    <n v="0"/>
    <n v="0"/>
    <n v="0"/>
    <n v="0"/>
    <n v="2.8794993120370287E-4"/>
    <n v="1.4057290868005571E-3"/>
    <n v="2.8890321615799288E-3"/>
    <n v="8.4806965863034912E-3"/>
    <n v="3.0011504988501948E-2"/>
  </r>
  <r>
    <s v="Tennessee, 2017"/>
    <n v="0"/>
    <n v="0"/>
    <n v="0"/>
    <n v="0"/>
    <n v="0"/>
    <n v="48"/>
    <n v="157"/>
    <n v="337"/>
    <n v="439"/>
    <n v="545"/>
    <x v="315"/>
    <n v="1526"/>
    <n v="51200"/>
    <n v="111348"/>
    <n v="113764"/>
    <n v="105122"/>
    <n v="109622"/>
    <n v="123426"/>
    <n v="124541"/>
    <n v="95904"/>
    <n v="48505"/>
    <n v="17451"/>
    <x v="377"/>
    <n v="900883"/>
    <n v="0"/>
    <n v="0"/>
    <n v="0"/>
    <n v="0"/>
    <n v="0"/>
    <n v="3.8889699090953282E-4"/>
    <n v="1.2606290297974161E-3"/>
    <n v="3.5139305972639308E-3"/>
    <n v="9.050613338831049E-3"/>
    <n v="3.1230301988424733E-2"/>
  </r>
  <r>
    <s v="Texas, 2009"/>
    <n v="0"/>
    <n v="0"/>
    <n v="0"/>
    <n v="32"/>
    <n v="86"/>
    <n v="221"/>
    <n v="317"/>
    <n v="415"/>
    <n v="852"/>
    <n v="1245"/>
    <x v="316"/>
    <n v="3168"/>
    <n v="914807.85799999989"/>
    <n v="1693333.7469999995"/>
    <n v="1739853.2610000004"/>
    <n v="1650039.8250000002"/>
    <n v="1650661.8830000001"/>
    <n v="1569492.358"/>
    <n v="1105714.9669999997"/>
    <n v="633140.51199999987"/>
    <n v="392929.41999999993"/>
    <n v="147871.39100000003"/>
    <x v="378"/>
    <n v="11497845.222000001"/>
    <n v="0"/>
    <n v="0"/>
    <n v="0"/>
    <n v="1.9393471306063779E-5"/>
    <n v="5.2100312538688451E-5"/>
    <n v="1.4080986050905002E-4"/>
    <n v="2.8669232981450639E-4"/>
    <n v="6.554627166236364E-4"/>
    <n v="2.168328347620293E-3"/>
    <n v="8.4194785183294828E-3"/>
  </r>
  <r>
    <s v="Texas, 2010"/>
    <n v="0"/>
    <n v="0"/>
    <n v="0"/>
    <n v="0"/>
    <n v="22"/>
    <n v="131"/>
    <n v="266"/>
    <n v="390"/>
    <n v="826"/>
    <n v="1219"/>
    <x v="317"/>
    <n v="2854"/>
    <n v="881719.66700000013"/>
    <n v="1725902.074"/>
    <n v="1766577.4970000002"/>
    <n v="1631563.2709999997"/>
    <n v="1652845.9779999992"/>
    <n v="1617003.7460000003"/>
    <n v="1174474.524"/>
    <n v="666188.53600000008"/>
    <n v="387247.74099999992"/>
    <n v="143270.34199999992"/>
    <x v="379"/>
    <n v="11646793.376"/>
    <n v="0"/>
    <n v="0"/>
    <n v="0"/>
    <n v="0"/>
    <n v="1.3310375130428524E-5"/>
    <n v="8.1014036191354608E-5"/>
    <n v="2.2648426557100867E-4"/>
    <n v="5.8541986078247373E-4"/>
    <n v="2.1330014679156002E-3"/>
    <n v="8.5083903827074051E-3"/>
  </r>
  <r>
    <s v="Texas, 2011"/>
    <n v="0"/>
    <n v="0"/>
    <n v="0"/>
    <n v="0"/>
    <n v="14"/>
    <n v="101"/>
    <n v="280"/>
    <n v="405"/>
    <n v="803"/>
    <n v="1265"/>
    <x v="318"/>
    <n v="2868"/>
    <n v="895868.50399999984"/>
    <n v="1774984.7430000002"/>
    <n v="1804164.1739999996"/>
    <n v="1677936.2180000006"/>
    <n v="1677827.6350000005"/>
    <n v="1665191.83"/>
    <n v="1237614.8849999998"/>
    <n v="701754.63499999989"/>
    <n v="399158.36300000013"/>
    <n v="150924.16699999999"/>
    <x v="380"/>
    <n v="11985425.154000001"/>
    <n v="0"/>
    <n v="0"/>
    <n v="0"/>
    <n v="0"/>
    <n v="8.3441229050920926E-6"/>
    <n v="6.065367255615228E-5"/>
    <n v="2.2624162281306115E-4"/>
    <n v="5.7712479519283837E-4"/>
    <n v="2.0117328720480792E-3"/>
    <n v="8.3816927742261464E-3"/>
  </r>
  <r>
    <s v="Texas, 2012"/>
    <n v="0"/>
    <n v="0"/>
    <n v="0"/>
    <n v="0"/>
    <n v="24"/>
    <n v="106"/>
    <n v="250"/>
    <n v="440"/>
    <n v="784"/>
    <n v="1211"/>
    <x v="317"/>
    <n v="2815"/>
    <n v="1229794.4079999991"/>
    <n v="2415806.1160000004"/>
    <n v="2411309.773000001"/>
    <n v="2365427.7340000011"/>
    <n v="2265396.9910000004"/>
    <n v="2219393.3780000005"/>
    <n v="1688108.2039999999"/>
    <n v="933474.14199999999"/>
    <n v="501663.67100000009"/>
    <n v="194959.66099999999"/>
    <x v="381"/>
    <n v="16225334.078000003"/>
    <n v="0"/>
    <n v="0"/>
    <n v="0"/>
    <n v="0"/>
    <n v="1.0594169629141172E-5"/>
    <n v="4.7760798536544963E-5"/>
    <n v="1.4809477224719418E-4"/>
    <n v="4.7135745941208942E-4"/>
    <n v="1.5628000298231678E-3"/>
    <n v="6.2115413711147155E-3"/>
  </r>
  <r>
    <s v="Texas, 2013"/>
    <n v="0"/>
    <n v="0"/>
    <n v="0"/>
    <n v="15"/>
    <n v="42"/>
    <n v="165"/>
    <n v="365"/>
    <n v="490"/>
    <n v="841"/>
    <n v="1277"/>
    <x v="319"/>
    <n v="3195"/>
    <n v="983146.51000000036"/>
    <n v="1998452.8809999996"/>
    <n v="1992206.1420000005"/>
    <n v="1871220.6559999995"/>
    <n v="1812744.5"/>
    <n v="1787975.1880000005"/>
    <n v="1410039.0590000001"/>
    <n v="823526.31599999999"/>
    <n v="446973.13800000021"/>
    <n v="169261.23300000001"/>
    <x v="382"/>
    <n v="13295545.623"/>
    <n v="0"/>
    <n v="0"/>
    <n v="0"/>
    <n v="8.0161577694768694E-6"/>
    <n v="2.3169288336001018E-5"/>
    <n v="9.228315980411689E-5"/>
    <n v="2.5885807749102927E-4"/>
    <n v="5.9500223669840813E-4"/>
    <n v="1.8815448368174636E-3"/>
    <n v="7.5445509722831807E-3"/>
  </r>
  <r>
    <s v="Texas, 2014"/>
    <n v="0"/>
    <n v="0"/>
    <n v="0"/>
    <n v="40"/>
    <n v="66"/>
    <n v="195"/>
    <n v="458"/>
    <n v="533"/>
    <n v="829"/>
    <n v="1190"/>
    <x v="320"/>
    <n v="3311"/>
    <n v="888891.20499999973"/>
    <n v="1839675.8319999995"/>
    <n v="1843853.0739999996"/>
    <n v="1771381.4949999999"/>
    <n v="1704412.9530000002"/>
    <n v="1685277.6460000002"/>
    <n v="1367524.9309999999"/>
    <n v="801535.74"/>
    <n v="420239.48300000001"/>
    <n v="162440.52899999998"/>
    <x v="383"/>
    <n v="12485232.887999997"/>
    <n v="0"/>
    <n v="0"/>
    <n v="0"/>
    <n v="2.2581245266988634E-5"/>
    <n v="3.8723010103760922E-5"/>
    <n v="1.1570793718342597E-4"/>
    <n v="3.3491162728937481E-4"/>
    <n v="6.6497346705962233E-4"/>
    <n v="1.9726847036883491E-3"/>
    <n v="7.325757970167655E-3"/>
  </r>
  <r>
    <s v="Texas, 2015"/>
    <n v="0"/>
    <n v="0"/>
    <n v="0"/>
    <n v="10"/>
    <n v="10"/>
    <n v="157"/>
    <n v="318"/>
    <n v="496"/>
    <n v="826"/>
    <n v="1253"/>
    <x v="321"/>
    <n v="3070"/>
    <n v="899610.39099999971"/>
    <n v="1876769.0169999995"/>
    <n v="1885995.1719999998"/>
    <n v="1808951.358"/>
    <n v="1728511.8180000004"/>
    <n v="1677776.04"/>
    <n v="1396991.6560000002"/>
    <n v="835271.25"/>
    <n v="427464.66200000007"/>
    <n v="162818.20300000004"/>
    <x v="384"/>
    <n v="12700159.567"/>
    <n v="0"/>
    <n v="0"/>
    <n v="0"/>
    <n v="5.5280646191924858E-6"/>
    <n v="5.7853234764519255E-6"/>
    <n v="9.3576255863088854E-5"/>
    <n v="2.27631996679585E-4"/>
    <n v="5.9381907374400828E-4"/>
    <n v="1.9323234723903327E-3"/>
    <n v="7.6956997246800454E-3"/>
  </r>
  <r>
    <s v="Texas, 2016"/>
    <n v="0"/>
    <n v="0"/>
    <n v="0"/>
    <n v="0"/>
    <n v="24"/>
    <n v="90"/>
    <n v="320"/>
    <n v="518"/>
    <n v="716"/>
    <n v="1026"/>
    <x v="65"/>
    <n v="2694"/>
    <n v="950845.06299999985"/>
    <n v="1968502.0270000002"/>
    <n v="1975466.8659999999"/>
    <n v="1936989.4079999994"/>
    <n v="1821029.1030000001"/>
    <n v="1760771.2060000002"/>
    <n v="1502714.8230000003"/>
    <n v="934202.23399999971"/>
    <n v="465240.00699999987"/>
    <n v="178210.29"/>
    <x v="385"/>
    <n v="13493971.026999999"/>
    <n v="0"/>
    <n v="0"/>
    <n v="0"/>
    <n v="0"/>
    <n v="1.3179361032979602E-5"/>
    <n v="5.1113966251444928E-5"/>
    <n v="2.1294792272106306E-4"/>
    <n v="5.5448379499379381E-4"/>
    <n v="1.5389906053371722E-3"/>
    <n v="5.7572433106977154E-3"/>
  </r>
  <r>
    <s v="Texas, 2017"/>
    <n v="0"/>
    <n v="0"/>
    <n v="0"/>
    <n v="0"/>
    <n v="21"/>
    <n v="147"/>
    <n v="326"/>
    <n v="518"/>
    <n v="741"/>
    <n v="1031"/>
    <x v="322"/>
    <n v="2784"/>
    <n v="924262"/>
    <n v="1927387"/>
    <n v="1940921"/>
    <n v="1926707"/>
    <n v="1806973"/>
    <n v="1733483"/>
    <n v="1503374"/>
    <n v="951492"/>
    <n v="464085"/>
    <n v="177263"/>
    <x v="386"/>
    <n v="13355947"/>
    <n v="0"/>
    <n v="0"/>
    <n v="0"/>
    <n v="0"/>
    <n v="1.1621645702509113E-5"/>
    <n v="8.4800370121887553E-5"/>
    <n v="2.1684557535250711E-4"/>
    <n v="5.4440815056773994E-4"/>
    <n v="1.5966902614822716E-3"/>
    <n v="5.8162165821406611E-3"/>
  </r>
  <r>
    <s v="Utah, 2009"/>
    <n v="0"/>
    <n v="0"/>
    <n v="0"/>
    <n v="0"/>
    <n v="0"/>
    <n v="0"/>
    <n v="0"/>
    <n v="0"/>
    <n v="22"/>
    <n v="98"/>
    <x v="238"/>
    <n v="120"/>
    <n v="203789.39199999999"/>
    <n v="342196.53900000005"/>
    <n v="373711.43400000001"/>
    <n v="330991.71399999998"/>
    <n v="251590.22999999998"/>
    <n v="233240.06200000001"/>
    <n v="160991.14499999999"/>
    <n v="90445.707999999999"/>
    <n v="59019.957000000002"/>
    <n v="21738.342000000001"/>
    <x v="387"/>
    <n v="2067714.523"/>
    <n v="0"/>
    <n v="0"/>
    <n v="0"/>
    <n v="0"/>
    <n v="0"/>
    <n v="0"/>
    <n v="0"/>
    <n v="0"/>
    <n v="3.7275526988269405E-4"/>
    <n v="4.5081635020738928E-3"/>
  </r>
  <r>
    <s v="Utah, 2010"/>
    <n v="0"/>
    <n v="0"/>
    <n v="0"/>
    <n v="0"/>
    <n v="0"/>
    <n v="0"/>
    <n v="0"/>
    <n v="0"/>
    <n v="36"/>
    <n v="137"/>
    <x v="323"/>
    <n v="173"/>
    <n v="197924.10200000001"/>
    <n v="345842.17799999996"/>
    <n v="355303.571"/>
    <n v="339256.67199999996"/>
    <n v="248496.61600000004"/>
    <n v="229283.09700000001"/>
    <n v="166827.58199999999"/>
    <n v="91280.002000000008"/>
    <n v="58030.815000000002"/>
    <n v="20617.882000000001"/>
    <x v="388"/>
    <n v="2052862.517"/>
    <n v="0"/>
    <n v="0"/>
    <n v="0"/>
    <n v="0"/>
    <n v="0"/>
    <n v="0"/>
    <n v="0"/>
    <n v="0"/>
    <n v="6.2036006214973884E-4"/>
    <n v="6.644717435088628E-3"/>
  </r>
  <r>
    <s v="Utah, 2011"/>
    <n v="0"/>
    <n v="0"/>
    <n v="0"/>
    <n v="0"/>
    <n v="0"/>
    <n v="0"/>
    <n v="0"/>
    <n v="0"/>
    <n v="41"/>
    <n v="135"/>
    <x v="324"/>
    <n v="176"/>
    <n v="225477.87000000002"/>
    <n v="401430.05099999998"/>
    <n v="396384.48099999997"/>
    <n v="386295.17599999998"/>
    <n v="286696.88199999998"/>
    <n v="262959.34600000002"/>
    <n v="197145.42700000003"/>
    <n v="109788.22099999999"/>
    <n v="66542.402000000002"/>
    <n v="24447.988000000001"/>
    <x v="389"/>
    <n v="2357167.8439999996"/>
    <n v="0"/>
    <n v="0"/>
    <n v="0"/>
    <n v="0"/>
    <n v="0"/>
    <n v="0"/>
    <n v="0"/>
    <n v="0"/>
    <n v="6.1614848228652762E-4"/>
    <n v="5.5219267941394598E-3"/>
  </r>
  <r>
    <s v="Utah, 2012"/>
    <n v="0"/>
    <n v="0"/>
    <n v="0"/>
    <n v="0"/>
    <n v="0"/>
    <n v="0"/>
    <n v="0"/>
    <n v="0"/>
    <n v="34"/>
    <n v="123"/>
    <x v="325"/>
    <n v="157"/>
    <n v="202959.47200000001"/>
    <n v="366052.84399999998"/>
    <n v="359438.20399999997"/>
    <n v="353346.83999999997"/>
    <n v="263165.897"/>
    <n v="234194.20199999999"/>
    <n v="180910.69300000003"/>
    <n v="99798.004000000015"/>
    <n v="59778.254999999997"/>
    <n v="22149.817000000003"/>
    <x v="390"/>
    <n v="2141794.2279999997"/>
    <n v="0"/>
    <n v="0"/>
    <n v="0"/>
    <n v="0"/>
    <n v="0"/>
    <n v="0"/>
    <n v="0"/>
    <n v="0"/>
    <n v="5.6876869356591291E-4"/>
    <n v="5.5530932828925846E-3"/>
  </r>
  <r>
    <s v="Utah, 2013"/>
    <n v="0"/>
    <n v="0"/>
    <n v="0"/>
    <n v="0"/>
    <n v="0"/>
    <n v="0"/>
    <n v="0"/>
    <n v="0"/>
    <n v="68"/>
    <n v="162"/>
    <x v="326"/>
    <n v="230"/>
    <n v="192438.16800000003"/>
    <n v="359942.44700000004"/>
    <n v="342424.23300000001"/>
    <n v="343788.56200000003"/>
    <n v="270776.99999999994"/>
    <n v="237244.853"/>
    <n v="192706.54399999999"/>
    <n v="109316.94600000003"/>
    <n v="62308.713000000003"/>
    <n v="23776.58"/>
    <x v="391"/>
    <n v="2134724.0460000006"/>
    <n v="0"/>
    <n v="0"/>
    <n v="0"/>
    <n v="0"/>
    <n v="0"/>
    <n v="0"/>
    <n v="0"/>
    <n v="0"/>
    <n v="1.0913401469229511E-3"/>
    <n v="6.8134273305916994E-3"/>
  </r>
  <r>
    <s v="Utah, 2014"/>
    <n v="0"/>
    <n v="0"/>
    <n v="0"/>
    <n v="0"/>
    <n v="0"/>
    <n v="0"/>
    <n v="0"/>
    <n v="0"/>
    <n v="59"/>
    <n v="127"/>
    <x v="327"/>
    <n v="186"/>
    <n v="198499.96900000001"/>
    <n v="375329.462"/>
    <n v="362415.196"/>
    <n v="350149.07299999997"/>
    <n v="278780.50300000003"/>
    <n v="232657.61300000001"/>
    <n v="193299.40100000001"/>
    <n v="110759.891"/>
    <n v="60534.663000000008"/>
    <n v="23081.571999999996"/>
    <x v="392"/>
    <n v="2185507.3430000003"/>
    <n v="0"/>
    <n v="0"/>
    <n v="0"/>
    <n v="0"/>
    <n v="0"/>
    <n v="0"/>
    <n v="0"/>
    <n v="0"/>
    <n v="9.7464819453938303E-4"/>
    <n v="5.5022248917881338E-3"/>
  </r>
  <r>
    <s v="Utah, 2015"/>
    <n v="0"/>
    <n v="0"/>
    <n v="0"/>
    <n v="0"/>
    <n v="0"/>
    <n v="0"/>
    <n v="0"/>
    <n v="0"/>
    <n v="29"/>
    <n v="141"/>
    <x v="143"/>
    <n v="170"/>
    <n v="194661.92"/>
    <n v="374880.62899999996"/>
    <n v="362570.53399999999"/>
    <n v="345683.755"/>
    <n v="285861.533"/>
    <n v="230904.27599999995"/>
    <n v="197848.08500000002"/>
    <n v="113322.19300000003"/>
    <n v="60104.001000000004"/>
    <n v="23295.495999999999"/>
    <x v="393"/>
    <n v="2189132.4219999998"/>
    <n v="0"/>
    <n v="0"/>
    <n v="0"/>
    <n v="0"/>
    <n v="0"/>
    <n v="0"/>
    <n v="0"/>
    <n v="0"/>
    <n v="4.8249699716330029E-4"/>
    <n v="6.0526721560253535E-3"/>
  </r>
  <r>
    <s v="Utah, 2016"/>
    <n v="0"/>
    <n v="0"/>
    <n v="0"/>
    <n v="0"/>
    <n v="0"/>
    <n v="0"/>
    <n v="0"/>
    <n v="0"/>
    <n v="38"/>
    <n v="145"/>
    <x v="328"/>
    <n v="183"/>
    <n v="194898.99899999998"/>
    <n v="383517.73399999994"/>
    <n v="371185.82500000001"/>
    <n v="346557.48699999996"/>
    <n v="295271.74100000004"/>
    <n v="232286.26799999998"/>
    <n v="203523.60199999998"/>
    <n v="121023.535"/>
    <n v="61922.091"/>
    <n v="23872.062999999998"/>
    <x v="394"/>
    <n v="2234059.3449999997"/>
    <n v="0"/>
    <n v="0"/>
    <n v="0"/>
    <n v="0"/>
    <n v="0"/>
    <n v="0"/>
    <n v="0"/>
    <n v="0"/>
    <n v="6.1367436703647492E-4"/>
    <n v="6.0740456323360075E-3"/>
  </r>
  <r>
    <s v="Utah, 2017"/>
    <n v="0"/>
    <n v="0"/>
    <n v="0"/>
    <n v="0"/>
    <n v="0"/>
    <n v="0"/>
    <n v="0"/>
    <n v="0"/>
    <n v="42"/>
    <n v="67"/>
    <x v="329"/>
    <n v="109"/>
    <n v="191083"/>
    <n v="378982"/>
    <n v="375399"/>
    <n v="346321"/>
    <n v="302228"/>
    <n v="234852"/>
    <n v="211097"/>
    <n v="131426"/>
    <n v="64793"/>
    <n v="25194"/>
    <x v="395"/>
    <n v="2261375"/>
    <n v="0"/>
    <n v="0"/>
    <n v="0"/>
    <n v="0"/>
    <n v="0"/>
    <n v="0"/>
    <n v="0"/>
    <n v="0"/>
    <n v="6.4821817171608048E-4"/>
    <n v="2.6593633404778916E-3"/>
  </r>
  <r>
    <s v="Vermont, 2009"/>
    <n v="0"/>
    <n v="0"/>
    <n v="0"/>
    <n v="0"/>
    <n v="0"/>
    <n v="0"/>
    <n v="0"/>
    <n v="0"/>
    <n v="0"/>
    <n v="0"/>
    <x v="9"/>
    <n v="0"/>
    <n v="21122.879999999997"/>
    <n v="46394.156000000003"/>
    <n v="66428.600000000006"/>
    <n v="44546.305999999997"/>
    <n v="55510.735000000001"/>
    <n v="66457.867999999988"/>
    <n v="51621.587999999996"/>
    <n v="28695.777999999998"/>
    <n v="19685.280000000002"/>
    <n v="7222.3369999999995"/>
    <x v="396"/>
    <n v="407685.52799999993"/>
    <n v="0"/>
    <n v="0"/>
    <n v="0"/>
    <n v="0"/>
    <n v="0"/>
    <n v="0"/>
    <n v="0"/>
    <n v="0"/>
    <n v="0"/>
    <n v="0"/>
  </r>
  <r>
    <s v="Vermont, 2010"/>
    <n v="0"/>
    <n v="0"/>
    <n v="0"/>
    <n v="0"/>
    <n v="0"/>
    <n v="0"/>
    <n v="0"/>
    <n v="0"/>
    <n v="0"/>
    <n v="0"/>
    <x v="9"/>
    <n v="0"/>
    <n v="19269.849999999999"/>
    <n v="44565.008000000002"/>
    <n v="61022.087"/>
    <n v="42556.2"/>
    <n v="51063.362999999998"/>
    <n v="62959.036000000007"/>
    <n v="50804.392000000007"/>
    <n v="28102.928"/>
    <n v="18375.120000000003"/>
    <n v="7518.5830000000005"/>
    <x v="397"/>
    <n v="386236.56700000004"/>
    <n v="0"/>
    <n v="0"/>
    <n v="0"/>
    <n v="0"/>
    <n v="0"/>
    <n v="0"/>
    <n v="0"/>
    <n v="0"/>
    <n v="0"/>
    <n v="0"/>
  </r>
  <r>
    <s v="Vermont, 2011"/>
    <n v="0"/>
    <n v="0"/>
    <n v="0"/>
    <n v="0"/>
    <n v="0"/>
    <n v="0"/>
    <n v="0"/>
    <n v="0"/>
    <n v="0"/>
    <n v="0"/>
    <x v="9"/>
    <n v="0"/>
    <n v="20564.913999999997"/>
    <n v="46984.84"/>
    <n v="63572.975000000006"/>
    <n v="47117.089"/>
    <n v="52922.9"/>
    <n v="66164.046000000002"/>
    <n v="55526.267000000007"/>
    <n v="30652.456999999995"/>
    <n v="18867.909"/>
    <n v="8154.2739999999994"/>
    <x v="398"/>
    <n v="410527.67099999991"/>
    <n v="0"/>
    <n v="0"/>
    <n v="0"/>
    <n v="0"/>
    <n v="0"/>
    <n v="0"/>
    <n v="0"/>
    <n v="0"/>
    <n v="0"/>
    <n v="0"/>
  </r>
  <r>
    <s v="Vermont, 2012"/>
    <n v="0"/>
    <n v="0"/>
    <n v="0"/>
    <n v="0"/>
    <n v="0"/>
    <n v="0"/>
    <n v="0"/>
    <n v="0"/>
    <n v="0"/>
    <n v="0"/>
    <x v="9"/>
    <n v="0"/>
    <n v="20235.109999999997"/>
    <n v="44888.775999999998"/>
    <n v="60137.56"/>
    <n v="45209.17"/>
    <n v="47824.555"/>
    <n v="61868.634000000005"/>
    <n v="54668.953000000001"/>
    <n v="31084.286"/>
    <n v="19344.589"/>
    <n v="8343.6830000000009"/>
    <x v="399"/>
    <n v="393605.31599999999"/>
    <n v="0"/>
    <n v="0"/>
    <n v="0"/>
    <n v="0"/>
    <n v="0"/>
    <n v="0"/>
    <n v="0"/>
    <n v="0"/>
    <n v="0"/>
    <n v="0"/>
  </r>
  <r>
    <s v="Vermont, 2013"/>
    <n v="0"/>
    <n v="0"/>
    <n v="0"/>
    <n v="0"/>
    <n v="0"/>
    <n v="0"/>
    <n v="0"/>
    <n v="0"/>
    <n v="0"/>
    <n v="0"/>
    <x v="9"/>
    <n v="0"/>
    <n v="15782.042000000001"/>
    <n v="35687.067999999999"/>
    <n v="52079.850000000006"/>
    <n v="37827.892999999996"/>
    <n v="38640.099000000002"/>
    <n v="49157.782000000007"/>
    <n v="43850.815000000002"/>
    <n v="25247.423999999999"/>
    <n v="14602.516"/>
    <n v="6394.509"/>
    <x v="400"/>
    <n v="319269.99800000002"/>
    <n v="0"/>
    <n v="0"/>
    <n v="0"/>
    <n v="0"/>
    <n v="0"/>
    <n v="0"/>
    <n v="0"/>
    <n v="0"/>
    <n v="0"/>
    <n v="0"/>
  </r>
  <r>
    <s v="Vermont, 2014"/>
    <n v="0"/>
    <n v="0"/>
    <n v="0"/>
    <n v="0"/>
    <n v="0"/>
    <n v="0"/>
    <n v="0"/>
    <n v="0"/>
    <n v="0"/>
    <n v="0"/>
    <x v="9"/>
    <n v="0"/>
    <n v="15617.614"/>
    <n v="35324.648000000001"/>
    <n v="48851.936999999991"/>
    <n v="38415.307000000001"/>
    <n v="37379.540999999997"/>
    <n v="47012.600999999995"/>
    <n v="44859.837"/>
    <n v="26484.906999999999"/>
    <n v="14832.381000000001"/>
    <n v="6587.2570000000005"/>
    <x v="401"/>
    <n v="315366.02999999997"/>
    <n v="0"/>
    <n v="0"/>
    <n v="0"/>
    <n v="0"/>
    <n v="0"/>
    <n v="0"/>
    <n v="0"/>
    <n v="0"/>
    <n v="0"/>
    <n v="0"/>
  </r>
  <r>
    <s v="Vermont, 2015"/>
    <n v="0"/>
    <n v="0"/>
    <n v="0"/>
    <n v="0"/>
    <n v="0"/>
    <n v="0"/>
    <n v="0"/>
    <n v="0"/>
    <n v="0"/>
    <n v="20"/>
    <x v="330"/>
    <n v="20"/>
    <n v="20010.305"/>
    <n v="45583.608999999997"/>
    <n v="64344.831999999995"/>
    <n v="47746.159"/>
    <n v="47224.254999999997"/>
    <n v="61220.698000000004"/>
    <n v="60603.998999999996"/>
    <n v="37654.457999999999"/>
    <n v="19324.145"/>
    <n v="8819.9079999999994"/>
    <x v="402"/>
    <n v="412532.36800000002"/>
    <n v="0"/>
    <n v="0"/>
    <n v="0"/>
    <n v="0"/>
    <n v="0"/>
    <n v="0"/>
    <n v="0"/>
    <n v="0"/>
    <n v="0"/>
    <n v="2.2675973490879952E-3"/>
  </r>
  <r>
    <s v="Vermont, 2016"/>
    <n v="0"/>
    <n v="0"/>
    <n v="0"/>
    <n v="0"/>
    <n v="0"/>
    <n v="0"/>
    <n v="0"/>
    <n v="0"/>
    <n v="0"/>
    <n v="0"/>
    <x v="9"/>
    <n v="0"/>
    <n v="17712.010999999999"/>
    <n v="39727.561000000002"/>
    <n v="59781.574999999997"/>
    <n v="44311.650999999998"/>
    <n v="42139.395999999993"/>
    <n v="53983.682999999997"/>
    <n v="55307.987000000001"/>
    <n v="35857.987000000008"/>
    <n v="17924.399999999998"/>
    <n v="8311.2659999999996"/>
    <x v="403"/>
    <n v="375057.51700000005"/>
    <n v="0"/>
    <n v="0"/>
    <n v="0"/>
    <n v="0"/>
    <n v="0"/>
    <n v="0"/>
    <n v="0"/>
    <n v="0"/>
    <n v="0"/>
    <n v="0"/>
  </r>
  <r>
    <s v="Vermont, 2017"/>
    <n v="0"/>
    <n v="0"/>
    <n v="0"/>
    <n v="0"/>
    <n v="0"/>
    <n v="0"/>
    <n v="0"/>
    <n v="0"/>
    <n v="0"/>
    <n v="0"/>
    <x v="9"/>
    <n v="0"/>
    <n v="17772"/>
    <n v="39885"/>
    <n v="59169"/>
    <n v="44495"/>
    <n v="41905"/>
    <n v="52559"/>
    <n v="56250"/>
    <n v="37434"/>
    <n v="17788"/>
    <n v="8267"/>
    <x v="404"/>
    <n v="375524"/>
    <n v="0"/>
    <n v="0"/>
    <n v="0"/>
    <n v="0"/>
    <n v="0"/>
    <n v="0"/>
    <n v="0"/>
    <n v="0"/>
    <n v="0"/>
    <n v="0"/>
  </r>
  <r>
    <s v="Virginia, 2009"/>
    <n v="0"/>
    <n v="0"/>
    <n v="0"/>
    <n v="0"/>
    <n v="0"/>
    <n v="10"/>
    <n v="34"/>
    <n v="110"/>
    <n v="351"/>
    <n v="550"/>
    <x v="331"/>
    <n v="1055"/>
    <n v="418675.7699999999"/>
    <n v="766342.52399999974"/>
    <n v="860520.02300000004"/>
    <n v="842330.73300000001"/>
    <n v="888652.24300000013"/>
    <n v="863670.07599999988"/>
    <n v="628103.49400000041"/>
    <n v="356126.64600000001"/>
    <n v="224476.34700000004"/>
    <n v="86094.381999999998"/>
    <x v="405"/>
    <n v="5934992.2379999999"/>
    <n v="0"/>
    <n v="0"/>
    <n v="0"/>
    <n v="0"/>
    <n v="0"/>
    <n v="1.1578495397587447E-5"/>
    <n v="5.4131206600165761E-5"/>
    <n v="3.0887888125057621E-4"/>
    <n v="1.5636391303178144E-3"/>
    <n v="6.3883378592577622E-3"/>
  </r>
  <r>
    <s v="Virginia, 2010"/>
    <n v="0"/>
    <n v="0"/>
    <n v="0"/>
    <n v="0"/>
    <n v="0"/>
    <n v="0"/>
    <n v="0"/>
    <n v="113"/>
    <n v="329"/>
    <n v="581"/>
    <x v="332"/>
    <n v="1023"/>
    <n v="395378.92600000004"/>
    <n v="761883.75499999966"/>
    <n v="838179.56799999997"/>
    <n v="833737.81599999988"/>
    <n v="872081.89600000018"/>
    <n v="885146.75"/>
    <n v="654241.43500000006"/>
    <n v="356793.76399999997"/>
    <n v="213303.37099999998"/>
    <n v="82043.900000000009"/>
    <x v="406"/>
    <n v="5892791.1810000008"/>
    <n v="0"/>
    <n v="0"/>
    <n v="0"/>
    <n v="0"/>
    <n v="0"/>
    <n v="0"/>
    <n v="0"/>
    <n v="3.1670957119082389E-4"/>
    <n v="1.5424041282498064E-3"/>
    <n v="7.0815746204166297E-3"/>
  </r>
  <r>
    <s v="Virginia, 2011"/>
    <n v="0"/>
    <n v="0"/>
    <n v="0"/>
    <n v="0"/>
    <n v="0"/>
    <n v="24"/>
    <n v="57"/>
    <n v="197"/>
    <n v="346"/>
    <n v="661"/>
    <x v="333"/>
    <n v="1285"/>
    <n v="398863.77400000009"/>
    <n v="769024.03599999996"/>
    <n v="856724.59500000009"/>
    <n v="854724.31999999983"/>
    <n v="861080.42"/>
    <n v="892373.62100000028"/>
    <n v="674976.10800000012"/>
    <n v="371092.65399999998"/>
    <n v="213803.65899999999"/>
    <n v="85071.069000000018"/>
    <x v="407"/>
    <n v="5977734.256000001"/>
    <n v="0"/>
    <n v="0"/>
    <n v="0"/>
    <n v="0"/>
    <n v="0"/>
    <n v="2.6894564603002752E-5"/>
    <n v="8.4447433508268697E-5"/>
    <n v="5.308647257673821E-4"/>
    <n v="1.618307196510608E-3"/>
    <n v="7.7699740672119667E-3"/>
  </r>
  <r>
    <s v="Virginia, 2012"/>
    <n v="0"/>
    <n v="0"/>
    <n v="0"/>
    <n v="0"/>
    <n v="0"/>
    <n v="0"/>
    <n v="20"/>
    <n v="123"/>
    <n v="330"/>
    <n v="643"/>
    <x v="162"/>
    <n v="1116"/>
    <n v="384116.51599999989"/>
    <n v="752120.19900000014"/>
    <n v="820965.12800000003"/>
    <n v="841968.16499999969"/>
    <n v="827675.75300000003"/>
    <n v="872106.90700000036"/>
    <n v="676781.62799999991"/>
    <n v="378515.49400000012"/>
    <n v="210031.40100000001"/>
    <n v="85076.757999999973"/>
    <x v="408"/>
    <n v="5849357.949"/>
    <n v="0"/>
    <n v="0"/>
    <n v="0"/>
    <n v="0"/>
    <n v="0"/>
    <n v="0"/>
    <n v="2.9551629613680947E-5"/>
    <n v="3.2495367283432781E-4"/>
    <n v="1.5711936330891779E-3"/>
    <n v="7.5578808491973829E-3"/>
  </r>
  <r>
    <s v="Virginia, 2013"/>
    <n v="0"/>
    <n v="0"/>
    <n v="0"/>
    <n v="0"/>
    <n v="0"/>
    <n v="10"/>
    <n v="36"/>
    <n v="195"/>
    <n v="382"/>
    <n v="649"/>
    <x v="334"/>
    <n v="1272"/>
    <n v="403552.27200000017"/>
    <n v="794320.59899999993"/>
    <n v="829948.93799999985"/>
    <n v="887468.52"/>
    <n v="853417.95499999984"/>
    <n v="909248.80300000007"/>
    <n v="717154.13500000001"/>
    <n v="410665.11300000001"/>
    <n v="217910.978"/>
    <n v="91071.036000000036"/>
    <x v="409"/>
    <n v="6114758.3490000004"/>
    <n v="0"/>
    <n v="0"/>
    <n v="0"/>
    <n v="0"/>
    <n v="0"/>
    <n v="1.0998089815467152E-5"/>
    <n v="5.0198413762196322E-5"/>
    <n v="4.7483945878791994E-4"/>
    <n v="1.7530094330538959E-3"/>
    <n v="7.1263052283713976E-3"/>
  </r>
  <r>
    <s v="Virginia, 2014"/>
    <n v="0"/>
    <n v="0"/>
    <n v="0"/>
    <n v="0"/>
    <n v="11"/>
    <n v="29"/>
    <n v="104"/>
    <n v="237"/>
    <n v="372"/>
    <n v="620"/>
    <x v="335"/>
    <n v="1373"/>
    <n v="392972.12699999986"/>
    <n v="773669.67800000019"/>
    <n v="838269.5070000001"/>
    <n v="889623.48"/>
    <n v="828971.31700000004"/>
    <n v="879973.25799999991"/>
    <n v="720819.777"/>
    <n v="421334.66100000014"/>
    <n v="213345.29599999991"/>
    <n v="91814.994000000021"/>
    <x v="410"/>
    <n v="6050794.0950000007"/>
    <n v="0"/>
    <n v="0"/>
    <n v="0"/>
    <n v="0"/>
    <n v="1.3269457910568455E-5"/>
    <n v="3.2955546928677239E-5"/>
    <n v="1.4428017004866392E-4"/>
    <n v="5.6249822750756295E-4"/>
    <n v="1.7436522247015005E-3"/>
    <n v="6.7527096935822905E-3"/>
  </r>
  <r>
    <s v="Virginia, 2015"/>
    <n v="0"/>
    <n v="0"/>
    <n v="0"/>
    <n v="0"/>
    <n v="0"/>
    <n v="0"/>
    <n v="101"/>
    <n v="224"/>
    <n v="350"/>
    <n v="632"/>
    <x v="336"/>
    <n v="1307"/>
    <n v="424755.71900000016"/>
    <n v="841171.63199999987"/>
    <n v="894367.78999999992"/>
    <n v="960959.35400000005"/>
    <n v="887428.27699999977"/>
    <n v="937999.48000000021"/>
    <n v="792854.46200000006"/>
    <n v="475136.81400000013"/>
    <n v="235251.64400000003"/>
    <n v="105159.859"/>
    <x v="411"/>
    <n v="6555085.0310000014"/>
    <n v="0"/>
    <n v="0"/>
    <n v="0"/>
    <n v="0"/>
    <n v="0"/>
    <n v="0"/>
    <n v="1.2738781811888193E-4"/>
    <n v="4.7144315784379516E-4"/>
    <n v="1.4877685615663537E-3"/>
    <n v="6.0098977500530884E-3"/>
  </r>
  <r>
    <s v="Virginia, 2016"/>
    <n v="0"/>
    <n v="0"/>
    <n v="0"/>
    <n v="0"/>
    <n v="0"/>
    <n v="0"/>
    <n v="80"/>
    <n v="193"/>
    <n v="295"/>
    <n v="494"/>
    <x v="337"/>
    <n v="1062"/>
    <n v="429629.64600000001"/>
    <n v="860020.66600000032"/>
    <n v="922881.22800000012"/>
    <n v="977278.84299999988"/>
    <n v="907448.47100000002"/>
    <n v="948886.37600000005"/>
    <n v="812315.39600000018"/>
    <n v="499739.47499999992"/>
    <n v="237903.10600000003"/>
    <n v="102932.60299999999"/>
    <x v="412"/>
    <n v="6699035.8099999996"/>
    <n v="0"/>
    <n v="0"/>
    <n v="0"/>
    <n v="0"/>
    <n v="0"/>
    <n v="0"/>
    <n v="9.848391449175485E-5"/>
    <n v="3.8620123015097025E-4"/>
    <n v="1.2400006244559076E-3"/>
    <n v="4.7992568496494749E-3"/>
  </r>
  <r>
    <s v="Virginia, 2017"/>
    <n v="0"/>
    <n v="0"/>
    <n v="0"/>
    <n v="0"/>
    <n v="0"/>
    <n v="13"/>
    <n v="72"/>
    <n v="201"/>
    <n v="315"/>
    <n v="511"/>
    <x v="338"/>
    <n v="1112"/>
    <n v="412739"/>
    <n v="822125"/>
    <n v="884144"/>
    <n v="952898"/>
    <n v="873837"/>
    <n v="907732"/>
    <n v="798925"/>
    <n v="510360"/>
    <n v="242482"/>
    <n v="104214"/>
    <x v="413"/>
    <n v="6509456"/>
    <n v="0"/>
    <n v="0"/>
    <n v="0"/>
    <n v="0"/>
    <n v="0"/>
    <n v="1.4321407640140482E-5"/>
    <n v="9.0121100228431959E-5"/>
    <n v="3.9383964260521984E-4"/>
    <n v="1.299065497645186E-3"/>
    <n v="4.9033719078050934E-3"/>
  </r>
  <r>
    <s v="Washington, 2009"/>
    <n v="0"/>
    <n v="0"/>
    <n v="0"/>
    <n v="0"/>
    <n v="0"/>
    <n v="33"/>
    <n v="23"/>
    <n v="26"/>
    <n v="144"/>
    <n v="320"/>
    <x v="339"/>
    <n v="546"/>
    <n v="169812.70200000002"/>
    <n v="340964.61199999996"/>
    <n v="389013.65400000004"/>
    <n v="316855.71299999999"/>
    <n v="343982.14300000004"/>
    <n v="384891.22700000001"/>
    <n v="302634.80599999998"/>
    <n v="173058.70400000003"/>
    <n v="110454.39700000001"/>
    <n v="43675.591000000008"/>
    <x v="414"/>
    <n v="2575343.5489999996"/>
    <n v="0"/>
    <n v="0"/>
    <n v="0"/>
    <n v="0"/>
    <n v="0"/>
    <n v="8.5738509181452452E-5"/>
    <n v="7.5999189597511141E-5"/>
    <n v="1.5023803714605418E-4"/>
    <n v="1.3037054559267567E-3"/>
    <n v="7.3267468779071579E-3"/>
  </r>
  <r>
    <s v="Washington, 2010"/>
    <n v="0"/>
    <n v="0"/>
    <n v="0"/>
    <n v="0"/>
    <n v="0"/>
    <n v="0"/>
    <n v="11"/>
    <n v="0"/>
    <n v="102"/>
    <n v="298"/>
    <x v="340"/>
    <n v="411"/>
    <n v="181518.63400000002"/>
    <n v="373040.24399999995"/>
    <n v="422009.78900000005"/>
    <n v="355365.47600000002"/>
    <n v="375095.87400000001"/>
    <n v="423784.51"/>
    <n v="351014.58499999996"/>
    <n v="195731.30499999999"/>
    <n v="119201.85400000001"/>
    <n v="49862.951000000001"/>
    <x v="415"/>
    <n v="2846625.2220000001"/>
    <n v="0"/>
    <n v="0"/>
    <n v="0"/>
    <n v="0"/>
    <n v="0"/>
    <n v="0"/>
    <n v="3.1337729171567048E-5"/>
    <n v="0"/>
    <n v="8.5569138882688855E-4"/>
    <n v="5.9763811411803524E-3"/>
  </r>
  <r>
    <s v="Washington, 2011"/>
    <n v="0"/>
    <n v="0"/>
    <n v="0"/>
    <n v="0"/>
    <n v="0"/>
    <n v="0"/>
    <n v="12"/>
    <n v="46"/>
    <n v="158"/>
    <n v="365"/>
    <x v="341"/>
    <n v="581"/>
    <n v="183636.46799999996"/>
    <n v="373483.58199999994"/>
    <n v="423018.61599999992"/>
    <n v="364816.71600000001"/>
    <n v="369837.86399999994"/>
    <n v="423069.163"/>
    <n v="363252.80700000003"/>
    <n v="204265.61500000002"/>
    <n v="120447.04399999999"/>
    <n v="51337.361000000004"/>
    <x v="416"/>
    <n v="2877165.236"/>
    <n v="0"/>
    <n v="0"/>
    <n v="0"/>
    <n v="0"/>
    <n v="0"/>
    <n v="0"/>
    <n v="3.3034844518076905E-5"/>
    <n v="2.2519698188067531E-4"/>
    <n v="1.3117798059037464E-3"/>
    <n v="7.1098317656024422E-3"/>
  </r>
  <r>
    <s v="Washington, 2012"/>
    <n v="0"/>
    <n v="0"/>
    <n v="0"/>
    <n v="0"/>
    <n v="0"/>
    <n v="0"/>
    <n v="0"/>
    <n v="10"/>
    <n v="155"/>
    <n v="356"/>
    <x v="25"/>
    <n v="521"/>
    <n v="185086.995"/>
    <n v="373674.98499999999"/>
    <n v="424606.37100000004"/>
    <n v="373888.97900000005"/>
    <n v="366932.5"/>
    <n v="420303.853"/>
    <n v="375226.31099999999"/>
    <n v="216495.04399999999"/>
    <n v="121912.05899999999"/>
    <n v="51834.289000000004"/>
    <x v="417"/>
    <n v="2909961.3859999995"/>
    <n v="0"/>
    <n v="0"/>
    <n v="0"/>
    <n v="0"/>
    <n v="0"/>
    <n v="0"/>
    <n v="0"/>
    <n v="4.6190433809653398E-5"/>
    <n v="1.2714082697922442E-3"/>
    <n v="6.8680405744544881E-3"/>
  </r>
  <r>
    <s v="Washington, 2013"/>
    <n v="0"/>
    <n v="0"/>
    <n v="0"/>
    <n v="0"/>
    <n v="0"/>
    <n v="0"/>
    <n v="10"/>
    <n v="22"/>
    <n v="158"/>
    <n v="416"/>
    <x v="16"/>
    <n v="606"/>
    <n v="184149.772"/>
    <n v="372613.397"/>
    <n v="423816.46400000004"/>
    <n v="378146.56999999995"/>
    <n v="363381.674"/>
    <n v="411873.94"/>
    <n v="382150.679"/>
    <n v="225768.55400000006"/>
    <n v="120753.39800000002"/>
    <n v="53921.964"/>
    <x v="418"/>
    <n v="2916576.412"/>
    <n v="0"/>
    <n v="0"/>
    <n v="0"/>
    <n v="0"/>
    <n v="0"/>
    <n v="0"/>
    <n v="2.6167688688052809E-5"/>
    <n v="9.7444925833205251E-5"/>
    <n v="1.3084517919735889E-3"/>
    <n v="7.7148525228049932E-3"/>
  </r>
  <r>
    <s v="Washington, 2014"/>
    <n v="0"/>
    <n v="0"/>
    <n v="0"/>
    <n v="0"/>
    <n v="11"/>
    <n v="14"/>
    <n v="30"/>
    <n v="47"/>
    <n v="133"/>
    <n v="329"/>
    <x v="137"/>
    <n v="564"/>
    <n v="187239.13"/>
    <n v="379600.09399999992"/>
    <n v="420400.91500000004"/>
    <n v="389568.00499999995"/>
    <n v="365406.65499999991"/>
    <n v="412249.09699999995"/>
    <n v="397170.76"/>
    <n v="245051.83599999998"/>
    <n v="124455.34"/>
    <n v="55994.947"/>
    <x v="419"/>
    <n v="2977136.7789999996"/>
    <n v="0"/>
    <n v="0"/>
    <n v="0"/>
    <n v="0"/>
    <n v="3.0103447349638452E-5"/>
    <n v="3.3960050129594344E-5"/>
    <n v="7.5534261384196553E-5"/>
    <n v="1.9179615532445961E-4"/>
    <n v="1.0686564353124582E-3"/>
    <n v="5.87553016167691E-3"/>
  </r>
  <r>
    <s v="Washington, 2015"/>
    <n v="0"/>
    <n v="0"/>
    <n v="0"/>
    <n v="0"/>
    <n v="0"/>
    <n v="0"/>
    <n v="0"/>
    <n v="80"/>
    <n v="155"/>
    <n v="436"/>
    <x v="342"/>
    <n v="671"/>
    <n v="170859.87999999998"/>
    <n v="348342.30900000007"/>
    <n v="387767.60800000001"/>
    <n v="369346.73399999994"/>
    <n v="343788.56699999998"/>
    <n v="374129.42599999998"/>
    <n v="366104.59"/>
    <n v="234289.51199999999"/>
    <n v="116268.05099999999"/>
    <n v="53421.627999999997"/>
    <x v="420"/>
    <n v="2764318.3050000002"/>
    <n v="0"/>
    <n v="0"/>
    <n v="0"/>
    <n v="0"/>
    <n v="0"/>
    <n v="0"/>
    <n v="0"/>
    <n v="3.4145787968519907E-4"/>
    <n v="1.3331263289173051E-3"/>
    <n v="8.1614884518307826E-3"/>
  </r>
  <r>
    <s v="Washington, 2016"/>
    <n v="0"/>
    <n v="0"/>
    <n v="0"/>
    <n v="0"/>
    <n v="0"/>
    <n v="0"/>
    <n v="39"/>
    <n v="76"/>
    <n v="163"/>
    <n v="365"/>
    <x v="343"/>
    <n v="643"/>
    <n v="169623.97900000002"/>
    <n v="343704.62300000002"/>
    <n v="388263.95699999994"/>
    <n v="361519.41600000003"/>
    <n v="328874.20000000007"/>
    <n v="362108.587"/>
    <n v="366664.44199999998"/>
    <n v="246198.54100000003"/>
    <n v="117387.32399999999"/>
    <n v="52250.399000000005"/>
    <x v="421"/>
    <n v="2736595.4680000008"/>
    <n v="0"/>
    <n v="0"/>
    <n v="0"/>
    <n v="0"/>
    <n v="0"/>
    <n v="0"/>
    <n v="1.0636428170474192E-4"/>
    <n v="3.0869394957137457E-4"/>
    <n v="1.3885656001494677E-3"/>
    <n v="6.9855925884891321E-3"/>
  </r>
  <r>
    <s v="Washington, 2017"/>
    <n v="0"/>
    <n v="0"/>
    <n v="0"/>
    <n v="0"/>
    <n v="0"/>
    <n v="10"/>
    <n v="42"/>
    <n v="115"/>
    <n v="234"/>
    <n v="488"/>
    <x v="344"/>
    <n v="889"/>
    <n v="168954"/>
    <n v="343533"/>
    <n v="382698"/>
    <n v="369091"/>
    <n v="332229"/>
    <n v="357329"/>
    <n v="368300"/>
    <n v="255280"/>
    <n v="117968"/>
    <n v="51607"/>
    <x v="422"/>
    <n v="2746989"/>
    <n v="0"/>
    <n v="0"/>
    <n v="0"/>
    <n v="0"/>
    <n v="0"/>
    <n v="2.7985414002222042E-5"/>
    <n v="1.1403746945424926E-4"/>
    <n v="4.5048574114697586E-4"/>
    <n v="1.9835887698358879E-3"/>
    <n v="9.4560815393260611E-3"/>
  </r>
  <r>
    <s v="West Virginia, 2009"/>
    <n v="0"/>
    <n v="0"/>
    <n v="0"/>
    <n v="0"/>
    <n v="0"/>
    <n v="10"/>
    <n v="0"/>
    <n v="10"/>
    <n v="94"/>
    <n v="174"/>
    <x v="345"/>
    <n v="288"/>
    <n v="37726.427000000003"/>
    <n v="73175.726999999999"/>
    <n v="100976.853"/>
    <n v="81005.454999999987"/>
    <n v="85341.589000000007"/>
    <n v="98153.356999999989"/>
    <n v="83439.72600000001"/>
    <n v="52877.380999999994"/>
    <n v="37382.149000000005"/>
    <n v="13319.836999999998"/>
    <x v="423"/>
    <n v="663398.50099999981"/>
    <n v="0"/>
    <n v="0"/>
    <n v="0"/>
    <n v="0"/>
    <n v="0"/>
    <n v="1.0188138547314282E-4"/>
    <n v="0"/>
    <n v="1.8911677944109979E-4"/>
    <n v="2.5145691864852391E-3"/>
    <n v="1.306322292082103E-2"/>
  </r>
  <r>
    <s v="West Virginia, 2010"/>
    <n v="0"/>
    <n v="0"/>
    <n v="0"/>
    <n v="0"/>
    <n v="0"/>
    <n v="0"/>
    <n v="0"/>
    <n v="0"/>
    <n v="108"/>
    <n v="186"/>
    <x v="346"/>
    <n v="294"/>
    <n v="35295.531000000003"/>
    <n v="71754.016999999993"/>
    <n v="97662.831999999995"/>
    <n v="81319.773999999976"/>
    <n v="81986.260000000009"/>
    <n v="96371.842000000019"/>
    <n v="85950.187000000005"/>
    <n v="53293.284"/>
    <n v="35878.84399999999"/>
    <n v="12789.722"/>
    <x v="424"/>
    <n v="652302.29299999995"/>
    <n v="0"/>
    <n v="0"/>
    <n v="0"/>
    <n v="0"/>
    <n v="0"/>
    <n v="0"/>
    <n v="0"/>
    <n v="0"/>
    <n v="3.0101304267216643E-3"/>
    <n v="1.4542927516329128E-2"/>
  </r>
  <r>
    <s v="West Virginia, 2011"/>
    <n v="0"/>
    <n v="0"/>
    <n v="0"/>
    <n v="0"/>
    <n v="0"/>
    <n v="0"/>
    <n v="0"/>
    <n v="13"/>
    <n v="81"/>
    <n v="154"/>
    <x v="347"/>
    <n v="248"/>
    <n v="36717.604999999996"/>
    <n v="73214.255999999994"/>
    <n v="99769.246999999988"/>
    <n v="84157.385000000009"/>
    <n v="83248.942999999999"/>
    <n v="97180.478999999992"/>
    <n v="91067.862999999998"/>
    <n v="55335.686000000002"/>
    <n v="35599.722999999998"/>
    <n v="13350.722"/>
    <x v="425"/>
    <n v="669641.90899999987"/>
    <n v="0"/>
    <n v="0"/>
    <n v="0"/>
    <n v="0"/>
    <n v="0"/>
    <n v="0"/>
    <n v="0"/>
    <n v="2.3492977027518913E-4"/>
    <n v="2.2752986027447463E-3"/>
    <n v="1.1534956686237644E-2"/>
  </r>
  <r>
    <s v="West Virginia, 2012"/>
    <n v="0"/>
    <n v="0"/>
    <n v="0"/>
    <n v="0"/>
    <n v="0"/>
    <n v="0"/>
    <n v="0"/>
    <n v="0"/>
    <n v="98"/>
    <n v="170"/>
    <x v="278"/>
    <n v="268"/>
    <n v="36030.152999999998"/>
    <n v="72102.310000000012"/>
    <n v="97939.395000000004"/>
    <n v="83667.735000000001"/>
    <n v="81509.098999999987"/>
    <n v="94406.440999999992"/>
    <n v="91985.777999999991"/>
    <n v="56549.193999999996"/>
    <n v="35812.35"/>
    <n v="13085.151999999998"/>
    <x v="426"/>
    <n v="663087.60699999996"/>
    <n v="0"/>
    <n v="0"/>
    <n v="0"/>
    <n v="0"/>
    <n v="0"/>
    <n v="0"/>
    <n v="0"/>
    <n v="0"/>
    <n v="2.7364861563119987E-3"/>
    <n v="1.2991824626874798E-2"/>
  </r>
  <r>
    <s v="West Virginia, 2013"/>
    <n v="0"/>
    <n v="0"/>
    <n v="0"/>
    <n v="0"/>
    <n v="0"/>
    <n v="0"/>
    <n v="0"/>
    <n v="37"/>
    <n v="98"/>
    <n v="189"/>
    <x v="348"/>
    <n v="324"/>
    <n v="37568.670000000006"/>
    <n v="75950.766000000003"/>
    <n v="101094.54700000002"/>
    <n v="88329.499000000011"/>
    <n v="85902.787999999986"/>
    <n v="99006.432000000001"/>
    <n v="97237.574999999997"/>
    <n v="59377.271999999997"/>
    <n v="35394.870999999999"/>
    <n v="13447.99"/>
    <x v="427"/>
    <n v="693310.41"/>
    <n v="0"/>
    <n v="0"/>
    <n v="0"/>
    <n v="0"/>
    <n v="0"/>
    <n v="0"/>
    <n v="0"/>
    <n v="6.2313405034842293E-4"/>
    <n v="2.7687627396636083E-3"/>
    <n v="1.4054144894515836E-2"/>
  </r>
  <r>
    <s v="West Virginia, 2014"/>
    <n v="0"/>
    <n v="0"/>
    <n v="0"/>
    <n v="0"/>
    <n v="0"/>
    <n v="0"/>
    <n v="23"/>
    <n v="32"/>
    <n v="52"/>
    <n v="179"/>
    <x v="349"/>
    <n v="286"/>
    <n v="35509.682000000001"/>
    <n v="70373.341000000015"/>
    <n v="93203.725999999995"/>
    <n v="82761.198999999993"/>
    <n v="76846.38"/>
    <n v="85426.619000000006"/>
    <n v="89961.333000000013"/>
    <n v="56976.498999999996"/>
    <n v="34212.592000000004"/>
    <n v="12939.296"/>
    <x v="428"/>
    <n v="638210.66700000002"/>
    <n v="0"/>
    <n v="0"/>
    <n v="0"/>
    <n v="0"/>
    <n v="0"/>
    <n v="0"/>
    <n v="2.5566539793268732E-4"/>
    <n v="5.6163506992593559E-4"/>
    <n v="1.5199082256030175E-3"/>
    <n v="1.3833828362841378E-2"/>
  </r>
  <r>
    <s v="West Virginia, 2015"/>
    <n v="0"/>
    <n v="0"/>
    <n v="0"/>
    <n v="0"/>
    <n v="0"/>
    <n v="0"/>
    <n v="0"/>
    <n v="45"/>
    <n v="93"/>
    <n v="207"/>
    <x v="350"/>
    <n v="345"/>
    <n v="36346.051999999996"/>
    <n v="72161.279999999999"/>
    <n v="96525.14899999999"/>
    <n v="84273.986000000004"/>
    <n v="79464.546000000002"/>
    <n v="86566.183000000005"/>
    <n v="92149.723999999987"/>
    <n v="60995.692999999999"/>
    <n v="33917.191999999995"/>
    <n v="13814.552"/>
    <x v="429"/>
    <n v="656214.35699999996"/>
    <n v="0"/>
    <n v="0"/>
    <n v="0"/>
    <n v="0"/>
    <n v="0"/>
    <n v="0"/>
    <n v="0"/>
    <n v="7.3775700851533895E-4"/>
    <n v="2.741972271761177E-3"/>
    <n v="1.4984199270450464E-2"/>
  </r>
  <r>
    <s v="West Virginia, 2016"/>
    <n v="0"/>
    <n v="0"/>
    <n v="0"/>
    <n v="0"/>
    <n v="0"/>
    <n v="0"/>
    <n v="0"/>
    <n v="13"/>
    <n v="51"/>
    <n v="143"/>
    <x v="351"/>
    <n v="207"/>
    <n v="38465.649999999994"/>
    <n v="77357.749000000011"/>
    <n v="98252.607000000004"/>
    <n v="88480.777999999991"/>
    <n v="83351.858000000007"/>
    <n v="88602.98"/>
    <n v="95152.145999999979"/>
    <n v="65474.351999999992"/>
    <n v="35918.131000000008"/>
    <n v="13215.542000000001"/>
    <x v="430"/>
    <n v="684271.79299999995"/>
    <n v="0"/>
    <n v="0"/>
    <n v="0"/>
    <n v="0"/>
    <n v="0"/>
    <n v="0"/>
    <n v="0"/>
    <n v="1.9855102956956339E-4"/>
    <n v="1.4198957067114652E-3"/>
    <n v="1.0820592904929665E-2"/>
  </r>
  <r>
    <s v="West Virginia, 2017"/>
    <n v="0"/>
    <n v="0"/>
    <n v="0"/>
    <n v="0"/>
    <n v="0"/>
    <n v="0"/>
    <n v="0"/>
    <n v="33"/>
    <n v="101"/>
    <n v="160"/>
    <x v="346"/>
    <n v="294"/>
    <n v="41185"/>
    <n v="84888"/>
    <n v="105229"/>
    <n v="95513"/>
    <n v="89736"/>
    <n v="96472"/>
    <n v="108088"/>
    <n v="80483"/>
    <n v="42716"/>
    <n v="16323"/>
    <x v="431"/>
    <n v="760633"/>
    <n v="0"/>
    <n v="0"/>
    <n v="0"/>
    <n v="0"/>
    <n v="0"/>
    <n v="0"/>
    <n v="0"/>
    <n v="4.1002447721879155E-4"/>
    <n v="2.3644536005243935E-3"/>
    <n v="9.8021197083869391E-3"/>
  </r>
  <r>
    <s v="Wisconsin, 2009"/>
    <n v="0"/>
    <n v="0"/>
    <n v="0"/>
    <n v="0"/>
    <n v="0"/>
    <n v="22"/>
    <n v="0"/>
    <n v="25"/>
    <n v="234"/>
    <n v="514"/>
    <x v="5"/>
    <n v="795"/>
    <n v="242456.495"/>
    <n v="485706.78099999996"/>
    <n v="553247.80900000012"/>
    <n v="472735.41600000008"/>
    <n v="524322.26500000013"/>
    <n v="569999.11399999994"/>
    <n v="410111.42500000005"/>
    <n v="237871.44900000002"/>
    <n v="172211.85600000003"/>
    <n v="72355.688999999998"/>
    <x v="432"/>
    <n v="3741018.2990000006"/>
    <n v="0"/>
    <n v="0"/>
    <n v="0"/>
    <n v="0"/>
    <n v="0"/>
    <n v="3.859655122200769E-5"/>
    <n v="0"/>
    <n v="1.0509878383933331E-4"/>
    <n v="1.3587914643925559E-3"/>
    <n v="7.1037952523677859E-3"/>
  </r>
  <r>
    <s v="Wisconsin, 2010"/>
    <n v="0"/>
    <n v="0"/>
    <n v="0"/>
    <n v="0"/>
    <n v="0"/>
    <n v="0"/>
    <n v="0"/>
    <n v="0"/>
    <n v="225"/>
    <n v="501"/>
    <x v="147"/>
    <n v="726"/>
    <n v="235813.71400000001"/>
    <n v="493807.29599999997"/>
    <n v="529030.39599999995"/>
    <n v="476925.92799999996"/>
    <n v="503964.08299999998"/>
    <n v="567268.58200000005"/>
    <n v="424987.39"/>
    <n v="239198.30599999998"/>
    <n v="170291.30400000006"/>
    <n v="72546.114000000016"/>
    <x v="433"/>
    <n v="3713833.1129999999"/>
    <n v="0"/>
    <n v="0"/>
    <n v="0"/>
    <n v="0"/>
    <n v="0"/>
    <n v="0"/>
    <n v="0"/>
    <n v="0"/>
    <n v="1.3212653536319148E-3"/>
    <n v="6.9059522609301984E-3"/>
  </r>
  <r>
    <s v="Wisconsin, 2011"/>
    <n v="0"/>
    <n v="0"/>
    <n v="0"/>
    <n v="0"/>
    <n v="0"/>
    <n v="0"/>
    <n v="0"/>
    <n v="33"/>
    <n v="241"/>
    <n v="532"/>
    <x v="352"/>
    <n v="806"/>
    <n v="235488.32399999996"/>
    <n v="488993.603"/>
    <n v="525431.79"/>
    <n v="481536.348"/>
    <n v="488648.37499999988"/>
    <n v="560341.80400000012"/>
    <n v="438460.56599999993"/>
    <n v="245313.34399999998"/>
    <n v="169012.96399999998"/>
    <n v="73457.832999999984"/>
    <x v="434"/>
    <n v="3706684.9510000004"/>
    <n v="0"/>
    <n v="0"/>
    <n v="0"/>
    <n v="0"/>
    <n v="0"/>
    <n v="0"/>
    <n v="0"/>
    <n v="1.3452183016998866E-4"/>
    <n v="1.4259261200815342E-3"/>
    <n v="7.2422501219168841E-3"/>
  </r>
  <r>
    <s v="Wisconsin, 2012"/>
    <n v="0"/>
    <n v="0"/>
    <n v="0"/>
    <n v="0"/>
    <n v="0"/>
    <n v="0"/>
    <n v="0"/>
    <n v="37"/>
    <n v="257"/>
    <n v="546"/>
    <x v="353"/>
    <n v="840"/>
    <n v="244703.505"/>
    <n v="508217.19400000002"/>
    <n v="547959.09400000004"/>
    <n v="506515.88699999999"/>
    <n v="497633.35099999997"/>
    <n v="584246.02"/>
    <n v="476672.87600000005"/>
    <n v="268789.82999999996"/>
    <n v="174902.99700000003"/>
    <n v="78926.442999999999"/>
    <x v="435"/>
    <n v="3888567.1970000002"/>
    <n v="0"/>
    <n v="0"/>
    <n v="0"/>
    <n v="0"/>
    <n v="0"/>
    <n v="0"/>
    <n v="0"/>
    <n v="1.3765401763898583E-4"/>
    <n v="1.4693859133814611E-3"/>
    <n v="6.9178336086930968E-3"/>
  </r>
  <r>
    <s v="Wisconsin, 2013"/>
    <n v="0"/>
    <n v="0"/>
    <n v="0"/>
    <n v="0"/>
    <n v="0"/>
    <n v="0"/>
    <n v="24"/>
    <n v="70"/>
    <n v="228"/>
    <n v="642"/>
    <x v="8"/>
    <n v="964"/>
    <n v="243487.71400000001"/>
    <n v="509808.35900000011"/>
    <n v="544560.94299999985"/>
    <n v="511675.75900000002"/>
    <n v="491699.11600000004"/>
    <n v="581206.4439999999"/>
    <n v="489719.86"/>
    <n v="277274.29600000003"/>
    <n v="172266.89600000001"/>
    <n v="80564.790999999983"/>
    <x v="436"/>
    <n v="3902264.1780000003"/>
    <n v="0"/>
    <n v="0"/>
    <n v="0"/>
    <n v="0"/>
    <n v="0"/>
    <n v="0"/>
    <n v="4.9007610187587659E-5"/>
    <n v="2.52457588062905E-4"/>
    <n v="1.3235276497929119E-3"/>
    <n v="7.9687415809221191E-3"/>
  </r>
  <r>
    <s v="Wisconsin, 2014"/>
    <n v="0"/>
    <n v="0"/>
    <n v="0"/>
    <n v="0"/>
    <n v="0"/>
    <n v="14"/>
    <n v="21"/>
    <n v="44"/>
    <n v="193"/>
    <n v="560"/>
    <x v="151"/>
    <n v="832"/>
    <n v="236333.36499999999"/>
    <n v="498819.95199999993"/>
    <n v="534497.17599999998"/>
    <n v="505358.19900000002"/>
    <n v="474708.29099999997"/>
    <n v="559151.10600000015"/>
    <n v="491283.78199999989"/>
    <n v="281896.228"/>
    <n v="167422.13800000001"/>
    <n v="79301.335000000021"/>
    <x v="437"/>
    <n v="3828771.5720000002"/>
    <n v="0"/>
    <n v="0"/>
    <n v="0"/>
    <n v="0"/>
    <n v="0"/>
    <n v="2.5037954588253995E-5"/>
    <n v="4.2745152128795501E-5"/>
    <n v="1.5608580615700894E-4"/>
    <n v="1.1527746706949829E-3"/>
    <n v="7.0616717864837942E-3"/>
  </r>
  <r>
    <s v="Wisconsin, 2015"/>
    <n v="0"/>
    <n v="0"/>
    <n v="0"/>
    <n v="0"/>
    <n v="0"/>
    <n v="0"/>
    <n v="0"/>
    <n v="52"/>
    <n v="238"/>
    <n v="595"/>
    <x v="354"/>
    <n v="885"/>
    <n v="230327.11700000003"/>
    <n v="484135.07900000003"/>
    <n v="520679.86500000011"/>
    <n v="499890.48199999996"/>
    <n v="463168.50199999998"/>
    <n v="535670.11199999996"/>
    <n v="489975.5290000001"/>
    <n v="287922.83699999994"/>
    <n v="163187.42299999998"/>
    <n v="78761.293999999994"/>
    <x v="438"/>
    <n v="3753718.2399999993"/>
    <n v="0"/>
    <n v="0"/>
    <n v="0"/>
    <n v="0"/>
    <n v="0"/>
    <n v="0"/>
    <n v="0"/>
    <n v="1.8060394424357528E-4"/>
    <n v="1.4584457283818989E-3"/>
    <n v="7.5544721243406693E-3"/>
  </r>
  <r>
    <s v="Wisconsin, 2016"/>
    <n v="0"/>
    <n v="0"/>
    <n v="0"/>
    <n v="0"/>
    <n v="0"/>
    <n v="0"/>
    <n v="35"/>
    <n v="45"/>
    <n v="158"/>
    <n v="471"/>
    <x v="299"/>
    <n v="709"/>
    <n v="230712.57200000004"/>
    <n v="489472.29200000002"/>
    <n v="525764.96099999989"/>
    <n v="502857.45499999996"/>
    <n v="464018.23899999994"/>
    <n v="529005.41299999994"/>
    <n v="499550.77500000002"/>
    <n v="302859.413"/>
    <n v="164130.69"/>
    <n v="81893.032000000021"/>
    <x v="439"/>
    <n v="3790264.8420000002"/>
    <n v="0"/>
    <n v="0"/>
    <n v="0"/>
    <n v="0"/>
    <n v="0"/>
    <n v="0"/>
    <n v="7.0062948055680627E-5"/>
    <n v="1.4858379191271827E-4"/>
    <n v="9.6264750973751464E-4"/>
    <n v="5.7514050768079986E-3"/>
  </r>
  <r>
    <s v="Wisconsin, 2017"/>
    <n v="0"/>
    <n v="0"/>
    <n v="0"/>
    <n v="0"/>
    <n v="0"/>
    <n v="0"/>
    <n v="23"/>
    <n v="105"/>
    <n v="180"/>
    <n v="521"/>
    <x v="352"/>
    <n v="829"/>
    <n v="233549"/>
    <n v="498589"/>
    <n v="536988"/>
    <n v="514529"/>
    <n v="478118"/>
    <n v="533660"/>
    <n v="527266"/>
    <n v="332562"/>
    <n v="171151"/>
    <n v="81935"/>
    <x v="440"/>
    <n v="3908347"/>
    <n v="0"/>
    <n v="0"/>
    <n v="0"/>
    <n v="0"/>
    <n v="0"/>
    <n v="0"/>
    <n v="4.3621246202106717E-5"/>
    <n v="3.1573060060981109E-4"/>
    <n v="1.0517028822501768E-3"/>
    <n v="6.3586989686946968E-3"/>
  </r>
  <r>
    <s v="Wyoming, 2009"/>
    <n v="0"/>
    <n v="0"/>
    <n v="0"/>
    <n v="0"/>
    <n v="0"/>
    <n v="0"/>
    <n v="0"/>
    <n v="0"/>
    <n v="0"/>
    <n v="10"/>
    <x v="54"/>
    <n v="10"/>
    <n v="19628.485000000004"/>
    <n v="35634.900999999998"/>
    <n v="38775.970999999998"/>
    <n v="35306.101999999999"/>
    <n v="33878.983"/>
    <n v="42076.748000000007"/>
    <n v="30721.974999999999"/>
    <n v="16609.27"/>
    <n v="11310.798000000001"/>
    <n v="3864.7520000000004"/>
    <x v="441"/>
    <n v="267807.98499999999"/>
    <n v="0"/>
    <n v="0"/>
    <n v="0"/>
    <n v="0"/>
    <n v="0"/>
    <n v="0"/>
    <n v="0"/>
    <n v="0"/>
    <n v="0"/>
    <n v="2.5874881493042757E-3"/>
  </r>
  <r>
    <s v="Wyoming, 2010"/>
    <n v="0"/>
    <n v="0"/>
    <n v="0"/>
    <n v="0"/>
    <n v="0"/>
    <n v="0"/>
    <n v="0"/>
    <n v="0"/>
    <n v="0"/>
    <n v="10"/>
    <x v="54"/>
    <n v="10"/>
    <n v="19966.101999999999"/>
    <n v="37703.157999999996"/>
    <n v="38559.028999999995"/>
    <n v="36700.050000000003"/>
    <n v="34939.904999999999"/>
    <n v="43914.33"/>
    <n v="33680.378000000004"/>
    <n v="18026.787000000004"/>
    <n v="11235.866999999998"/>
    <n v="4088.7899999999991"/>
    <x v="442"/>
    <n v="278814.39599999989"/>
    <n v="0"/>
    <n v="0"/>
    <n v="0"/>
    <n v="0"/>
    <n v="0"/>
    <n v="0"/>
    <n v="0"/>
    <n v="0"/>
    <n v="0"/>
    <n v="2.4457113229097121E-3"/>
  </r>
  <r>
    <s v="Wyoming, 2011"/>
    <n v="0"/>
    <n v="0"/>
    <n v="0"/>
    <n v="0"/>
    <n v="0"/>
    <n v="0"/>
    <n v="0"/>
    <n v="0"/>
    <n v="0"/>
    <n v="22"/>
    <x v="355"/>
    <n v="22"/>
    <n v="20896.657999999999"/>
    <n v="38616.514999999999"/>
    <n v="38041.160000000003"/>
    <n v="36967.72"/>
    <n v="33330.546000000002"/>
    <n v="39798.625"/>
    <n v="32415.126"/>
    <n v="17580.451000000001"/>
    <n v="10200.459000000001"/>
    <n v="3796.5360000000001"/>
    <x v="443"/>
    <n v="271643.79600000003"/>
    <n v="0"/>
    <n v="0"/>
    <n v="0"/>
    <n v="0"/>
    <n v="0"/>
    <n v="0"/>
    <n v="0"/>
    <n v="0"/>
    <n v="0"/>
    <n v="5.7947560618416367E-3"/>
  </r>
  <r>
    <s v="Wyoming, 2012"/>
    <n v="0"/>
    <n v="0"/>
    <n v="0"/>
    <n v="0"/>
    <n v="0"/>
    <n v="0"/>
    <n v="0"/>
    <n v="0"/>
    <n v="0"/>
    <n v="0"/>
    <x v="9"/>
    <n v="0"/>
    <n v="23146.603000000003"/>
    <n v="44343.76"/>
    <n v="43463.180999999997"/>
    <n v="43659.107000000004"/>
    <n v="39697.581999999995"/>
    <n v="48674.037999999993"/>
    <n v="42131.349999999991"/>
    <n v="22750.213"/>
    <n v="13379.75"/>
    <n v="5116.0850000000009"/>
    <x v="444"/>
    <n v="326361.66899999999"/>
    <n v="0"/>
    <n v="0"/>
    <n v="0"/>
    <n v="0"/>
    <n v="0"/>
    <n v="0"/>
    <n v="0"/>
    <n v="0"/>
    <n v="0"/>
    <n v="0"/>
  </r>
  <r>
    <s v="Wyoming, 2013"/>
    <n v="0"/>
    <n v="0"/>
    <n v="0"/>
    <n v="0"/>
    <n v="0"/>
    <n v="0"/>
    <n v="0"/>
    <n v="0"/>
    <n v="0"/>
    <n v="12"/>
    <x v="356"/>
    <n v="12"/>
    <n v="19148.129000000001"/>
    <n v="37399.069000000003"/>
    <n v="35707.474999999999"/>
    <n v="38516.202000000005"/>
    <n v="33397.700000000004"/>
    <n v="39274.464999999997"/>
    <n v="37556.917000000001"/>
    <n v="20230.230000000003"/>
    <n v="11573.600999999999"/>
    <n v="4459.1309999999994"/>
    <x v="445"/>
    <n v="277262.91899999999"/>
    <n v="0"/>
    <n v="0"/>
    <n v="0"/>
    <n v="0"/>
    <n v="0"/>
    <n v="0"/>
    <n v="0"/>
    <n v="0"/>
    <n v="0"/>
    <n v="2.6911073031942773E-3"/>
  </r>
  <r>
    <s v="Wyoming, 2014"/>
    <n v="0"/>
    <n v="0"/>
    <n v="0"/>
    <n v="0"/>
    <n v="0"/>
    <n v="0"/>
    <n v="0"/>
    <n v="0"/>
    <n v="0"/>
    <n v="0"/>
    <x v="9"/>
    <n v="0"/>
    <n v="21518.798999999999"/>
    <n v="43769.713000000003"/>
    <n v="43039.967000000004"/>
    <n v="46744.646000000001"/>
    <n v="40061.505999999994"/>
    <n v="44410.677000000003"/>
    <n v="43762.241999999998"/>
    <n v="24950.282999999999"/>
    <n v="13828.382"/>
    <n v="5301.8759999999993"/>
    <x v="446"/>
    <n v="327388.09099999996"/>
    <n v="0"/>
    <n v="0"/>
    <n v="0"/>
    <n v="0"/>
    <n v="0"/>
    <n v="0"/>
    <n v="0"/>
    <n v="0"/>
    <n v="0"/>
    <n v="0"/>
  </r>
  <r>
    <s v="Wyoming, 2015"/>
    <n v="0"/>
    <n v="0"/>
    <n v="0"/>
    <n v="0"/>
    <n v="0"/>
    <n v="0"/>
    <n v="0"/>
    <n v="0"/>
    <n v="0"/>
    <n v="0"/>
    <x v="9"/>
    <n v="0"/>
    <n v="19711.026000000002"/>
    <n v="40469.868999999992"/>
    <n v="37331.190999999992"/>
    <n v="41131.452000000005"/>
    <n v="35498.254999999997"/>
    <n v="38439.224999999999"/>
    <n v="39307.822"/>
    <n v="21148.83"/>
    <n v="11025.249"/>
    <n v="4550.5439999999999"/>
    <x v="447"/>
    <n v="288613.46300000005"/>
    <n v="0"/>
    <n v="0"/>
    <n v="0"/>
    <n v="0"/>
    <n v="0"/>
    <n v="0"/>
    <n v="0"/>
    <n v="0"/>
    <n v="0"/>
    <n v="0"/>
  </r>
  <r>
    <s v="Wyoming, 2016"/>
    <n v="0"/>
    <n v="0"/>
    <n v="0"/>
    <n v="0"/>
    <n v="0"/>
    <n v="0"/>
    <n v="0"/>
    <n v="0"/>
    <n v="0"/>
    <n v="0"/>
    <x v="9"/>
    <n v="0"/>
    <n v="19934.024999999998"/>
    <n v="41614.298999999999"/>
    <n v="38066.417000000001"/>
    <n v="42057.081000000006"/>
    <n v="36808.521000000001"/>
    <n v="38038.788"/>
    <n v="39390.258000000002"/>
    <n v="23377.578999999998"/>
    <n v="12085.614000000001"/>
    <n v="5144.2299999999996"/>
    <x v="448"/>
    <n v="296516.81199999998"/>
    <n v="0"/>
    <n v="0"/>
    <n v="0"/>
    <n v="0"/>
    <n v="0"/>
    <n v="0"/>
    <n v="0"/>
    <n v="0"/>
    <n v="0"/>
    <n v="0"/>
  </r>
  <r>
    <s v="Wyoming, 2017"/>
    <n v="0"/>
    <n v="0"/>
    <n v="0"/>
    <n v="0"/>
    <n v="0"/>
    <n v="0"/>
    <n v="0"/>
    <n v="0"/>
    <n v="0"/>
    <n v="22"/>
    <x v="355"/>
    <n v="22"/>
    <n v="22052"/>
    <n v="47081"/>
    <n v="43634"/>
    <n v="47052"/>
    <n v="41152"/>
    <n v="42034"/>
    <n v="46899"/>
    <n v="28553"/>
    <n v="13826"/>
    <n v="5973"/>
    <x v="449"/>
    <n v="338256"/>
    <n v="0"/>
    <n v="0"/>
    <n v="0"/>
    <n v="0"/>
    <n v="0"/>
    <n v="0"/>
    <n v="0"/>
    <n v="0"/>
    <n v="0"/>
    <n v="3.683241252302025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936C7-9CFD-442B-95BF-63BB57053E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361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58">
        <item x="9"/>
        <item x="54"/>
        <item x="197"/>
        <item x="356"/>
        <item x="330"/>
        <item x="55"/>
        <item x="355"/>
        <item x="192"/>
        <item x="302"/>
        <item x="56"/>
        <item x="194"/>
        <item x="304"/>
        <item x="90"/>
        <item x="220"/>
        <item x="86"/>
        <item x="303"/>
        <item x="214"/>
        <item x="142"/>
        <item x="57"/>
        <item x="193"/>
        <item x="198"/>
        <item x="307"/>
        <item x="88"/>
        <item x="196"/>
        <item x="218"/>
        <item x="85"/>
        <item x="215"/>
        <item x="305"/>
        <item x="306"/>
        <item x="290"/>
        <item x="195"/>
        <item x="84"/>
        <item x="294"/>
        <item x="144"/>
        <item x="139"/>
        <item x="89"/>
        <item x="291"/>
        <item x="217"/>
        <item x="140"/>
        <item x="292"/>
        <item x="233"/>
        <item x="76"/>
        <item x="87"/>
        <item x="329"/>
        <item x="230"/>
        <item x="216"/>
        <item x="236"/>
        <item x="237"/>
        <item x="238"/>
        <item x="235"/>
        <item x="145"/>
        <item x="231"/>
        <item x="293"/>
        <item x="219"/>
        <item x="77"/>
        <item x="141"/>
        <item x="200"/>
        <item x="199"/>
        <item x="325"/>
        <item x="232"/>
        <item x="234"/>
        <item x="143"/>
        <item x="323"/>
        <item x="324"/>
        <item x="328"/>
        <item x="327"/>
        <item x="205"/>
        <item x="201"/>
        <item x="78"/>
        <item x="351"/>
        <item x="276"/>
        <item x="326"/>
        <item x="202"/>
        <item x="275"/>
        <item x="208"/>
        <item x="206"/>
        <item x="279"/>
        <item x="204"/>
        <item x="347"/>
        <item x="203"/>
        <item x="210"/>
        <item x="274"/>
        <item x="349"/>
        <item x="278"/>
        <item x="79"/>
        <item x="207"/>
        <item x="345"/>
        <item x="80"/>
        <item x="277"/>
        <item x="346"/>
        <item x="273"/>
        <item x="209"/>
        <item x="43"/>
        <item x="348"/>
        <item x="213"/>
        <item x="44"/>
        <item x="271"/>
        <item x="179"/>
        <item x="350"/>
        <item x="82"/>
        <item x="115"/>
        <item x="180"/>
        <item x="268"/>
        <item x="40"/>
        <item x="280"/>
        <item x="123"/>
        <item x="38"/>
        <item x="52"/>
        <item x="340"/>
        <item x="118"/>
        <item x="124"/>
        <item x="81"/>
        <item x="39"/>
        <item x="37"/>
        <item x="116"/>
        <item x="113"/>
        <item x="212"/>
        <item x="177"/>
        <item x="41"/>
        <item x="272"/>
        <item x="48"/>
        <item x="110"/>
        <item x="173"/>
        <item x="42"/>
        <item x="117"/>
        <item x="114"/>
        <item x="122"/>
        <item x="83"/>
        <item x="46"/>
        <item x="20"/>
        <item x="49"/>
        <item x="300"/>
        <item x="119"/>
        <item x="269"/>
        <item x="24"/>
        <item x="211"/>
        <item x="339"/>
        <item x="26"/>
        <item x="120"/>
        <item x="50"/>
        <item x="19"/>
        <item x="174"/>
        <item x="298"/>
        <item x="109"/>
        <item x="13"/>
        <item x="137"/>
        <item x="111"/>
        <item x="175"/>
        <item x="25"/>
        <item x="12"/>
        <item x="181"/>
        <item x="53"/>
        <item x="296"/>
        <item x="47"/>
        <item x="22"/>
        <item x="121"/>
        <item x="301"/>
        <item x="270"/>
        <item x="297"/>
        <item x="136"/>
        <item x="45"/>
        <item x="51"/>
        <item x="27"/>
        <item x="15"/>
        <item x="11"/>
        <item x="178"/>
        <item x="21"/>
        <item x="176"/>
        <item x="135"/>
        <item x="341"/>
        <item x="138"/>
        <item x="266"/>
        <item x="14"/>
        <item x="295"/>
        <item x="16"/>
        <item x="133"/>
        <item x="343"/>
        <item x="183"/>
        <item x="132"/>
        <item x="23"/>
        <item x="112"/>
        <item x="182"/>
        <item x="265"/>
        <item x="134"/>
        <item x="17"/>
        <item x="267"/>
        <item x="130"/>
        <item x="18"/>
        <item x="342"/>
        <item x="299"/>
        <item x="128"/>
        <item x="146"/>
        <item x="0"/>
        <item x="131"/>
        <item x="129"/>
        <item x="147"/>
        <item x="126"/>
        <item x="3"/>
        <item x="127"/>
        <item x="107"/>
        <item x="103"/>
        <item x="149"/>
        <item x="1"/>
        <item x="2"/>
        <item x="7"/>
        <item x="4"/>
        <item x="5"/>
        <item x="10"/>
        <item x="102"/>
        <item x="125"/>
        <item x="151"/>
        <item x="105"/>
        <item x="352"/>
        <item x="154"/>
        <item x="153"/>
        <item x="344"/>
        <item x="353"/>
        <item x="148"/>
        <item x="106"/>
        <item x="6"/>
        <item x="108"/>
        <item x="354"/>
        <item x="104"/>
        <item x="150"/>
        <item x="222"/>
        <item x="100"/>
        <item x="8"/>
        <item x="101"/>
        <item x="224"/>
        <item x="190"/>
        <item x="337"/>
        <item x="184"/>
        <item x="223"/>
        <item x="152"/>
        <item x="185"/>
        <item x="331"/>
        <item x="186"/>
        <item x="228"/>
        <item x="332"/>
        <item x="226"/>
        <item x="338"/>
        <item x="74"/>
        <item x="221"/>
        <item x="308"/>
        <item x="188"/>
        <item x="162"/>
        <item x="191"/>
        <item x="70"/>
        <item x="75"/>
        <item x="156"/>
        <item x="229"/>
        <item x="187"/>
        <item x="72"/>
        <item x="225"/>
        <item x="189"/>
        <item x="71"/>
        <item x="73"/>
        <item x="155"/>
        <item x="67"/>
        <item x="68"/>
        <item x="69"/>
        <item x="160"/>
        <item x="309"/>
        <item x="310"/>
        <item x="158"/>
        <item x="333"/>
        <item x="336"/>
        <item x="314"/>
        <item x="227"/>
        <item x="334"/>
        <item x="335"/>
        <item x="157"/>
        <item x="312"/>
        <item x="311"/>
        <item x="165"/>
        <item x="164"/>
        <item x="163"/>
        <item x="315"/>
        <item x="167"/>
        <item x="250"/>
        <item x="171"/>
        <item x="161"/>
        <item x="159"/>
        <item x="248"/>
        <item x="249"/>
        <item x="313"/>
        <item x="166"/>
        <item x="172"/>
        <item x="252"/>
        <item x="254"/>
        <item x="169"/>
        <item x="168"/>
        <item x="251"/>
        <item x="170"/>
        <item x="256"/>
        <item x="257"/>
        <item x="255"/>
        <item x="263"/>
        <item x="253"/>
        <item x="98"/>
        <item x="58"/>
        <item x="259"/>
        <item x="264"/>
        <item x="258"/>
        <item x="59"/>
        <item x="92"/>
        <item x="94"/>
        <item x="61"/>
        <item x="97"/>
        <item x="260"/>
        <item x="91"/>
        <item x="261"/>
        <item x="99"/>
        <item x="60"/>
        <item x="282"/>
        <item x="93"/>
        <item x="262"/>
        <item x="284"/>
        <item x="95"/>
        <item x="96"/>
        <item x="62"/>
        <item x="63"/>
        <item x="286"/>
        <item x="288"/>
        <item x="281"/>
        <item x="65"/>
        <item x="64"/>
        <item x="322"/>
        <item x="289"/>
        <item x="283"/>
        <item x="317"/>
        <item x="318"/>
        <item x="316"/>
        <item x="285"/>
        <item x="320"/>
        <item x="66"/>
        <item x="287"/>
        <item x="321"/>
        <item x="319"/>
        <item x="242"/>
        <item x="239"/>
        <item x="246"/>
        <item x="247"/>
        <item x="244"/>
        <item x="240"/>
        <item x="243"/>
        <item x="241"/>
        <item x="245"/>
        <item x="33"/>
        <item x="35"/>
        <item x="31"/>
        <item x="28"/>
        <item x="29"/>
        <item x="30"/>
        <item x="34"/>
        <item x="3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1"/>
  </rowFields>
  <rowItems count="3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 t="grand">
      <x/>
    </i>
  </rowItems>
  <colItems count="1">
    <i/>
  </colItems>
  <dataFields count="1">
    <dataField name="Sum of 65+ years" fld="1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457E5-DDBA-4060-87C7-00E1F749F98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54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51">
        <item x="443"/>
        <item x="441"/>
        <item x="442"/>
        <item x="445"/>
        <item x="447"/>
        <item x="448"/>
        <item x="444"/>
        <item x="366"/>
        <item x="446"/>
        <item x="400"/>
        <item x="9"/>
        <item x="401"/>
        <item x="449"/>
        <item x="10"/>
        <item x="11"/>
        <item x="12"/>
        <item x="397"/>
        <item x="361"/>
        <item x="14"/>
        <item x="396"/>
        <item x="363"/>
        <item x="13"/>
        <item x="398"/>
        <item x="399"/>
        <item x="362"/>
        <item x="364"/>
        <item x="365"/>
        <item x="367"/>
        <item x="368"/>
        <item x="403"/>
        <item x="360"/>
        <item x="404"/>
        <item x="15"/>
        <item x="402"/>
        <item x="74"/>
        <item x="73"/>
        <item x="75"/>
        <item x="76"/>
        <item x="72"/>
        <item x="16"/>
        <item x="77"/>
        <item x="17"/>
        <item x="78"/>
        <item x="79"/>
        <item x="252"/>
        <item x="253"/>
        <item x="80"/>
        <item x="255"/>
        <item x="254"/>
        <item x="246"/>
        <item x="257"/>
        <item x="256"/>
        <item x="247"/>
        <item x="244"/>
        <item x="260"/>
        <item x="243"/>
        <item x="258"/>
        <item x="249"/>
        <item x="343"/>
        <item x="344"/>
        <item x="342"/>
        <item x="345"/>
        <item x="245"/>
        <item x="234"/>
        <item x="251"/>
        <item x="235"/>
        <item x="346"/>
        <item x="263"/>
        <item x="239"/>
        <item x="259"/>
        <item x="347"/>
        <item x="424"/>
        <item x="348"/>
        <item x="237"/>
        <item x="423"/>
        <item x="236"/>
        <item x="428"/>
        <item x="248"/>
        <item x="425"/>
        <item x="349"/>
        <item x="426"/>
        <item x="238"/>
        <item x="261"/>
        <item x="250"/>
        <item x="427"/>
        <item x="262"/>
        <item x="350"/>
        <item x="429"/>
        <item x="372"/>
        <item x="242"/>
        <item x="369"/>
        <item x="224"/>
        <item x="430"/>
        <item x="240"/>
        <item x="264"/>
        <item x="63"/>
        <item x="265"/>
        <item x="69"/>
        <item x="370"/>
        <item x="64"/>
        <item x="266"/>
        <item x="241"/>
        <item x="65"/>
        <item x="171"/>
        <item x="172"/>
        <item x="267"/>
        <item x="66"/>
        <item x="174"/>
        <item x="268"/>
        <item x="373"/>
        <item x="67"/>
        <item x="178"/>
        <item x="431"/>
        <item x="217"/>
        <item x="173"/>
        <item x="68"/>
        <item x="176"/>
        <item x="218"/>
        <item x="374"/>
        <item x="371"/>
        <item x="179"/>
        <item x="148"/>
        <item x="269"/>
        <item x="216"/>
        <item x="177"/>
        <item x="221"/>
        <item x="70"/>
        <item x="220"/>
        <item x="151"/>
        <item x="146"/>
        <item x="145"/>
        <item x="222"/>
        <item x="71"/>
        <item x="144"/>
        <item x="108"/>
        <item x="377"/>
        <item x="147"/>
        <item x="109"/>
        <item x="223"/>
        <item x="376"/>
        <item x="143"/>
        <item x="219"/>
        <item x="113"/>
        <item x="388"/>
        <item x="161"/>
        <item x="387"/>
        <item x="110"/>
        <item x="375"/>
        <item x="111"/>
        <item x="99"/>
        <item x="390"/>
        <item x="175"/>
        <item x="114"/>
        <item x="112"/>
        <item x="158"/>
        <item x="100"/>
        <item x="140"/>
        <item x="153"/>
        <item x="115"/>
        <item x="101"/>
        <item x="156"/>
        <item x="392"/>
        <item x="154"/>
        <item x="391"/>
        <item x="116"/>
        <item x="157"/>
        <item x="393"/>
        <item x="102"/>
        <item x="136"/>
        <item x="138"/>
        <item x="155"/>
        <item x="389"/>
        <item x="103"/>
        <item x="135"/>
        <item x="279"/>
        <item x="137"/>
        <item x="394"/>
        <item x="142"/>
        <item x="280"/>
        <item x="139"/>
        <item x="229"/>
        <item x="104"/>
        <item x="327"/>
        <item x="324"/>
        <item x="226"/>
        <item x="141"/>
        <item x="281"/>
        <item x="150"/>
        <item x="228"/>
        <item x="105"/>
        <item x="225"/>
        <item x="231"/>
        <item x="395"/>
        <item x="282"/>
        <item x="160"/>
        <item x="149"/>
        <item x="227"/>
        <item x="325"/>
        <item x="326"/>
        <item x="106"/>
        <item x="159"/>
        <item x="283"/>
        <item x="230"/>
        <item x="285"/>
        <item x="152"/>
        <item x="107"/>
        <item x="284"/>
        <item x="328"/>
        <item x="232"/>
        <item x="233"/>
        <item x="286"/>
        <item x="329"/>
        <item x="287"/>
        <item x="332"/>
        <item x="331"/>
        <item x="316"/>
        <item x="315"/>
        <item x="317"/>
        <item x="319"/>
        <item x="33"/>
        <item x="27"/>
        <item x="414"/>
        <item x="35"/>
        <item x="318"/>
        <item x="28"/>
        <item x="32"/>
        <item x="320"/>
        <item x="330"/>
        <item x="30"/>
        <item x="128"/>
        <item x="29"/>
        <item x="31"/>
        <item x="322"/>
        <item x="126"/>
        <item x="351"/>
        <item x="352"/>
        <item x="129"/>
        <item x="127"/>
        <item x="34"/>
        <item x="323"/>
        <item x="131"/>
        <item x="321"/>
        <item x="415"/>
        <item x="353"/>
        <item x="130"/>
        <item x="132"/>
        <item x="416"/>
        <item x="354"/>
        <item x="417"/>
        <item x="355"/>
        <item x="418"/>
        <item x="420"/>
        <item x="133"/>
        <item x="134"/>
        <item x="421"/>
        <item x="192"/>
        <item x="45"/>
        <item x="422"/>
        <item x="419"/>
        <item x="357"/>
        <item x="46"/>
        <item x="194"/>
        <item x="356"/>
        <item x="358"/>
        <item x="47"/>
        <item x="48"/>
        <item x="180"/>
        <item x="359"/>
        <item x="182"/>
        <item x="54"/>
        <item x="181"/>
        <item x="433"/>
        <item x="432"/>
        <item x="434"/>
        <item x="55"/>
        <item x="49"/>
        <item x="51"/>
        <item x="56"/>
        <item x="50"/>
        <item x="183"/>
        <item x="189"/>
        <item x="190"/>
        <item x="57"/>
        <item x="209"/>
        <item x="184"/>
        <item x="185"/>
        <item x="191"/>
        <item x="58"/>
        <item x="435"/>
        <item x="210"/>
        <item x="207"/>
        <item x="437"/>
        <item x="438"/>
        <item x="436"/>
        <item x="208"/>
        <item x="59"/>
        <item x="162"/>
        <item x="163"/>
        <item x="193"/>
        <item x="165"/>
        <item x="60"/>
        <item x="164"/>
        <item x="166"/>
        <item x="439"/>
        <item x="187"/>
        <item x="61"/>
        <item x="186"/>
        <item x="90"/>
        <item x="52"/>
        <item x="119"/>
        <item x="212"/>
        <item x="62"/>
        <item x="91"/>
        <item x="215"/>
        <item x="167"/>
        <item x="168"/>
        <item x="188"/>
        <item x="440"/>
        <item x="92"/>
        <item x="213"/>
        <item x="53"/>
        <item x="211"/>
        <item x="170"/>
        <item x="117"/>
        <item x="93"/>
        <item x="306"/>
        <item x="214"/>
        <item x="118"/>
        <item x="307"/>
        <item x="6"/>
        <item x="0"/>
        <item x="309"/>
        <item x="270"/>
        <item x="308"/>
        <item x="1"/>
        <item x="271"/>
        <item x="94"/>
        <item x="121"/>
        <item x="195"/>
        <item x="2"/>
        <item x="5"/>
        <item x="272"/>
        <item x="169"/>
        <item x="406"/>
        <item x="311"/>
        <item x="4"/>
        <item x="122"/>
        <item x="124"/>
        <item x="3"/>
        <item x="273"/>
        <item x="405"/>
        <item x="407"/>
        <item x="408"/>
        <item x="274"/>
        <item x="7"/>
        <item x="310"/>
        <item x="197"/>
        <item x="96"/>
        <item x="196"/>
        <item x="276"/>
        <item x="312"/>
        <item x="277"/>
        <item x="8"/>
        <item x="125"/>
        <item x="409"/>
        <item x="410"/>
        <item x="314"/>
        <item x="97"/>
        <item x="275"/>
        <item x="98"/>
        <item x="303"/>
        <item x="198"/>
        <item x="95"/>
        <item x="313"/>
        <item x="297"/>
        <item x="199"/>
        <item x="200"/>
        <item x="299"/>
        <item x="201"/>
        <item x="298"/>
        <item x="18"/>
        <item x="411"/>
        <item x="300"/>
        <item x="278"/>
        <item x="202"/>
        <item x="19"/>
        <item x="412"/>
        <item x="20"/>
        <item x="413"/>
        <item x="203"/>
        <item x="301"/>
        <item x="204"/>
        <item x="21"/>
        <item x="206"/>
        <item x="205"/>
        <item x="22"/>
        <item x="302"/>
        <item x="304"/>
        <item x="23"/>
        <item x="25"/>
        <item x="24"/>
        <item x="305"/>
        <item x="26"/>
        <item x="338"/>
        <item x="337"/>
        <item x="336"/>
        <item x="334"/>
        <item x="333"/>
        <item x="335"/>
        <item x="340"/>
        <item x="378"/>
        <item x="379"/>
        <item x="339"/>
        <item x="341"/>
        <item x="380"/>
        <item x="120"/>
        <item x="123"/>
        <item x="383"/>
        <item x="288"/>
        <item x="289"/>
        <item x="384"/>
        <item x="290"/>
        <item x="382"/>
        <item x="291"/>
        <item x="292"/>
        <item x="293"/>
        <item x="385"/>
        <item x="295"/>
        <item x="386"/>
        <item x="294"/>
        <item x="381"/>
        <item x="296"/>
        <item x="81"/>
        <item x="82"/>
        <item x="83"/>
        <item x="84"/>
        <item x="85"/>
        <item x="86"/>
        <item x="87"/>
        <item x="89"/>
        <item x="88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23"/>
  </rowFields>
  <rowItems count="4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 t="grand">
      <x/>
    </i>
  </rowItems>
  <colItems count="1">
    <i/>
  </colItems>
  <dataFields count="1">
    <dataField name="Sum of 65+ years2" fld="2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7317-B45F-408A-B661-CCB1F1EC9A02}">
  <dimension ref="A1:AR452"/>
  <sheetViews>
    <sheetView workbookViewId="0">
      <selection activeCell="L1" sqref="L1:L1048576"/>
    </sheetView>
  </sheetViews>
  <sheetFormatPr defaultRowHeight="15" x14ac:dyDescent="0.25"/>
  <cols>
    <col min="1" max="1" width="23.85546875" bestFit="1" customWidth="1"/>
    <col min="14" max="14" width="11.140625" bestFit="1" customWidth="1"/>
    <col min="25" max="25" width="9.5703125" bestFit="1" customWidth="1"/>
    <col min="27" max="27" width="15.7109375" bestFit="1" customWidth="1"/>
    <col min="39" max="39" width="19.42578125" bestFit="1" customWidth="1"/>
    <col min="41" max="41" width="14.7109375" bestFit="1" customWidth="1"/>
    <col min="43" max="43" width="13.85546875" bestFit="1" customWidth="1"/>
  </cols>
  <sheetData>
    <row r="1" spans="1:44" x14ac:dyDescent="0.25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1"/>
      <c r="M1" s="1"/>
      <c r="N1" s="1"/>
      <c r="O1" s="3"/>
      <c r="P1" s="3"/>
      <c r="Q1" s="3"/>
      <c r="R1" s="3"/>
      <c r="S1" s="3"/>
      <c r="T1" s="4" t="s">
        <v>1</v>
      </c>
      <c r="U1" s="3"/>
      <c r="V1" s="3"/>
      <c r="W1" s="3"/>
      <c r="X1" s="3"/>
      <c r="Y1" s="3"/>
      <c r="Z1" s="3"/>
      <c r="AA1" s="3"/>
      <c r="AB1" s="5"/>
      <c r="AC1" s="5"/>
      <c r="AD1" s="5"/>
      <c r="AE1" s="5" t="s">
        <v>2</v>
      </c>
      <c r="AF1" s="5"/>
      <c r="AG1" s="5"/>
      <c r="AH1" s="5"/>
      <c r="AI1" s="5"/>
      <c r="AJ1" s="5"/>
      <c r="AK1" s="5"/>
    </row>
    <row r="2" spans="1:44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510</v>
      </c>
      <c r="M2" t="s">
        <v>482</v>
      </c>
      <c r="N2" t="s">
        <v>483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14</v>
      </c>
      <c r="Y2" t="s">
        <v>510</v>
      </c>
      <c r="Z2" t="s">
        <v>482</v>
      </c>
      <c r="AA2" t="s">
        <v>484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N2" t="s">
        <v>489</v>
      </c>
      <c r="AO2" t="s">
        <v>488</v>
      </c>
    </row>
    <row r="3" spans="1:44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23</v>
      </c>
      <c r="H3">
        <v>32</v>
      </c>
      <c r="I3">
        <v>83</v>
      </c>
      <c r="J3">
        <v>261</v>
      </c>
      <c r="K3">
        <v>356</v>
      </c>
      <c r="L3">
        <v>55</v>
      </c>
      <c r="M3">
        <f>I3+J3+K3</f>
        <v>700</v>
      </c>
      <c r="N3">
        <f>B3+C3+D3+E3+F3+G3+H3+I3+J3+K3</f>
        <v>755</v>
      </c>
      <c r="O3">
        <v>307928.86300000001</v>
      </c>
      <c r="P3">
        <v>619584.35199999996</v>
      </c>
      <c r="Q3">
        <v>656445.02500000002</v>
      </c>
      <c r="R3">
        <v>601454.68900000001</v>
      </c>
      <c r="S3">
        <v>631297.47299999988</v>
      </c>
      <c r="T3">
        <v>665153.41999999993</v>
      </c>
      <c r="U3">
        <v>525898.7089999998</v>
      </c>
      <c r="V3">
        <v>336355.46100000007</v>
      </c>
      <c r="W3">
        <v>213823.889</v>
      </c>
      <c r="X3">
        <v>76362.826000000015</v>
      </c>
      <c r="Y3">
        <v>4007762.531</v>
      </c>
      <c r="Z3">
        <f>V3+W3+X3</f>
        <v>626542.17600000009</v>
      </c>
      <c r="AA3">
        <v>4634304.7070000004</v>
      </c>
      <c r="AB3" s="6">
        <f>B3/O3</f>
        <v>0</v>
      </c>
      <c r="AC3" s="6">
        <f>C3/P3</f>
        <v>0</v>
      </c>
      <c r="AD3" s="6">
        <f>D3/Q3</f>
        <v>0</v>
      </c>
      <c r="AE3" s="6">
        <f>E3/R3</f>
        <v>0</v>
      </c>
      <c r="AF3" s="6">
        <f>F3/S3</f>
        <v>0</v>
      </c>
      <c r="AG3" s="6">
        <f>G3/T3</f>
        <v>3.4578488674086656E-5</v>
      </c>
      <c r="AH3" s="6">
        <f>H3/U3</f>
        <v>6.0848219347882086E-5</v>
      </c>
      <c r="AI3" s="6">
        <f>I3/V3</f>
        <v>2.4676275435884772E-4</v>
      </c>
      <c r="AJ3" s="6">
        <f>J3/W3</f>
        <v>1.2206306845349727E-3</v>
      </c>
      <c r="AK3" s="6">
        <f>K3/X3</f>
        <v>4.6619542341190976E-3</v>
      </c>
      <c r="AL3" s="6"/>
      <c r="AM3" t="s">
        <v>485</v>
      </c>
      <c r="AN3">
        <f xml:space="preserve"> _xlfn.VAR.S(M3:M452)</f>
        <v>1035285.8359020044</v>
      </c>
      <c r="AO3">
        <f>_xlfn.VAR.S(Z3:Z452)</f>
        <v>541636244669.14484</v>
      </c>
    </row>
    <row r="4" spans="1:44" x14ac:dyDescent="0.25">
      <c r="A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10</v>
      </c>
      <c r="H4">
        <v>45</v>
      </c>
      <c r="I4">
        <v>143</v>
      </c>
      <c r="J4">
        <v>263</v>
      </c>
      <c r="K4">
        <v>348</v>
      </c>
      <c r="L4">
        <v>55</v>
      </c>
      <c r="M4">
        <f>I4+J4+K4</f>
        <v>754</v>
      </c>
      <c r="N4">
        <f>B4+C4+D4+E4+F4+G4+H4+I4+J4+K4</f>
        <v>809</v>
      </c>
      <c r="O4">
        <v>301921.90099999995</v>
      </c>
      <c r="P4">
        <v>625364.91099999985</v>
      </c>
      <c r="Q4">
        <v>669551.26100000006</v>
      </c>
      <c r="R4">
        <v>595517.90399999998</v>
      </c>
      <c r="S4">
        <v>631381.04400000011</v>
      </c>
      <c r="T4">
        <v>682985.55799999996</v>
      </c>
      <c r="U4">
        <v>554534.03100000008</v>
      </c>
      <c r="V4">
        <v>352232.08499999996</v>
      </c>
      <c r="W4">
        <v>206970.83499999996</v>
      </c>
      <c r="X4">
        <v>73898.580999999962</v>
      </c>
      <c r="Y4">
        <v>4061256.61</v>
      </c>
      <c r="Z4">
        <f t="shared" ref="Z4:Z67" si="0">V4+W4+X4</f>
        <v>633101.50099999993</v>
      </c>
      <c r="AA4">
        <v>4694358.1110000005</v>
      </c>
      <c r="AB4" s="6">
        <f>B4/O4</f>
        <v>0</v>
      </c>
      <c r="AC4" s="6">
        <f>C4/P4</f>
        <v>0</v>
      </c>
      <c r="AD4" s="6">
        <f>D4/Q4</f>
        <v>0</v>
      </c>
      <c r="AE4" s="6">
        <f>E4/R4</f>
        <v>0</v>
      </c>
      <c r="AF4" s="6">
        <f>F4/S4</f>
        <v>0</v>
      </c>
      <c r="AG4" s="6">
        <f>G4/T4</f>
        <v>1.4641598029222164E-5</v>
      </c>
      <c r="AH4" s="6">
        <f>H4/U4</f>
        <v>8.1149212644083865E-5</v>
      </c>
      <c r="AI4" s="6">
        <f>I4/V4</f>
        <v>4.0598232270634861E-4</v>
      </c>
      <c r="AJ4" s="6">
        <f>J4/W4</f>
        <v>1.2707104360863213E-3</v>
      </c>
      <c r="AK4" s="6">
        <f>K4/X4</f>
        <v>4.7091567292746822E-3</v>
      </c>
      <c r="AM4" t="s">
        <v>486</v>
      </c>
      <c r="AN4">
        <f>_xlfn.STDEV.S(M3:M452)</f>
        <v>1017.4899684527629</v>
      </c>
      <c r="AO4">
        <f>_xlfn.STDEV.S(Z3:Z452)</f>
        <v>735959.40422630974</v>
      </c>
    </row>
    <row r="5" spans="1:44" x14ac:dyDescent="0.25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</v>
      </c>
      <c r="I5">
        <v>116</v>
      </c>
      <c r="J5">
        <v>292</v>
      </c>
      <c r="K5">
        <v>348</v>
      </c>
      <c r="L5">
        <v>20</v>
      </c>
      <c r="M5">
        <f>I5+J5+K5</f>
        <v>756</v>
      </c>
      <c r="N5">
        <f>B5+C5+D5+E5+F5+G5+H5+I5+J5+K5</f>
        <v>776</v>
      </c>
      <c r="O5">
        <v>302645.11100000021</v>
      </c>
      <c r="P5">
        <v>624919.08400000003</v>
      </c>
      <c r="Q5">
        <v>673867.16500000004</v>
      </c>
      <c r="R5">
        <v>600455.63199999998</v>
      </c>
      <c r="S5">
        <v>621939.20400000003</v>
      </c>
      <c r="T5">
        <v>685075.27400000009</v>
      </c>
      <c r="U5">
        <v>571409.12400000007</v>
      </c>
      <c r="V5">
        <v>360470.78399999999</v>
      </c>
      <c r="W5">
        <v>209145.81499999997</v>
      </c>
      <c r="X5">
        <v>74465.832000000009</v>
      </c>
      <c r="Y5">
        <v>4080310.5940000005</v>
      </c>
      <c r="Z5">
        <f t="shared" si="0"/>
        <v>644082.43099999998</v>
      </c>
      <c r="AA5">
        <v>4724393.0250000013</v>
      </c>
      <c r="AB5" s="6">
        <f>B5/O5</f>
        <v>0</v>
      </c>
      <c r="AC5" s="6">
        <f>C5/P5</f>
        <v>0</v>
      </c>
      <c r="AD5" s="6">
        <f>D5/Q5</f>
        <v>0</v>
      </c>
      <c r="AE5" s="6">
        <f>E5/R5</f>
        <v>0</v>
      </c>
      <c r="AF5" s="6">
        <f>F5/S5</f>
        <v>0</v>
      </c>
      <c r="AG5" s="6">
        <f>G5/T5</f>
        <v>0</v>
      </c>
      <c r="AH5" s="6">
        <f>H5/U5</f>
        <v>3.5001191195539956E-5</v>
      </c>
      <c r="AI5" s="6">
        <f>I5/V5</f>
        <v>3.2180139181543213E-4</v>
      </c>
      <c r="AJ5" s="6">
        <f>J5/W5</f>
        <v>1.3961551179018333E-3</v>
      </c>
      <c r="AK5" s="6">
        <f>K5/X5</f>
        <v>4.6732842520311856E-3</v>
      </c>
      <c r="AM5" t="s">
        <v>487</v>
      </c>
      <c r="AN5">
        <f>AVERAGE(M3:M452)</f>
        <v>842.81333333333339</v>
      </c>
      <c r="AO5">
        <f>AVERAGE(Z3)</f>
        <v>626542.17600000009</v>
      </c>
    </row>
    <row r="6" spans="1:44" x14ac:dyDescent="0.25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25</v>
      </c>
      <c r="I6">
        <v>108</v>
      </c>
      <c r="J6">
        <v>270</v>
      </c>
      <c r="K6">
        <v>358</v>
      </c>
      <c r="L6">
        <v>25</v>
      </c>
      <c r="M6">
        <f>I6+J6+K6</f>
        <v>736</v>
      </c>
      <c r="N6">
        <f>B6+C6+D6+E6+F6+G6+H6+I6+J6+K6</f>
        <v>761</v>
      </c>
      <c r="O6">
        <v>302847.39999999997</v>
      </c>
      <c r="P6">
        <v>624077.66300000006</v>
      </c>
      <c r="Q6">
        <v>674199.30700000003</v>
      </c>
      <c r="R6">
        <v>603676.54700000002</v>
      </c>
      <c r="S6">
        <v>616048.41500000015</v>
      </c>
      <c r="T6">
        <v>684826.674</v>
      </c>
      <c r="U6">
        <v>587063.17000000004</v>
      </c>
      <c r="V6">
        <v>372130.75899999996</v>
      </c>
      <c r="W6">
        <v>208944.766</v>
      </c>
      <c r="X6">
        <v>77051.362999999998</v>
      </c>
      <c r="Y6">
        <v>4092739.1760000004</v>
      </c>
      <c r="Z6">
        <f t="shared" si="0"/>
        <v>658126.88799999992</v>
      </c>
      <c r="AA6">
        <v>4750866.0640000002</v>
      </c>
      <c r="AB6" s="6">
        <f>B6/O6</f>
        <v>0</v>
      </c>
      <c r="AC6" s="6">
        <f>C6/P6</f>
        <v>0</v>
      </c>
      <c r="AD6" s="6">
        <f>D6/Q6</f>
        <v>0</v>
      </c>
      <c r="AE6" s="6">
        <f>E6/R6</f>
        <v>0</v>
      </c>
      <c r="AF6" s="6">
        <f>F6/S6</f>
        <v>0</v>
      </c>
      <c r="AG6" s="6">
        <f>G6/T6</f>
        <v>0</v>
      </c>
      <c r="AH6" s="6">
        <f>H6/U6</f>
        <v>4.258485505060724E-5</v>
      </c>
      <c r="AI6" s="6">
        <f>I6/V6</f>
        <v>2.9022056733558004E-4</v>
      </c>
      <c r="AJ6" s="6">
        <f>J6/W6</f>
        <v>1.2922075300991268E-3</v>
      </c>
      <c r="AK6" s="6">
        <f>K6/X6</f>
        <v>4.6462513583309358E-3</v>
      </c>
    </row>
    <row r="7" spans="1:44" x14ac:dyDescent="0.2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10</v>
      </c>
      <c r="H7">
        <v>84</v>
      </c>
      <c r="I7">
        <v>103</v>
      </c>
      <c r="J7">
        <v>283</v>
      </c>
      <c r="K7">
        <v>381</v>
      </c>
      <c r="L7">
        <v>94</v>
      </c>
      <c r="M7">
        <f>I7+J7+K7</f>
        <v>767</v>
      </c>
      <c r="N7">
        <f>B7+C7+D7+E7+F7+G7+H7+I7+J7+K7</f>
        <v>861</v>
      </c>
      <c r="O7">
        <v>289853.11</v>
      </c>
      <c r="P7">
        <v>601973.04799999995</v>
      </c>
      <c r="Q7">
        <v>659493.49600000004</v>
      </c>
      <c r="R7">
        <v>591216.56300000008</v>
      </c>
      <c r="S7">
        <v>591237.245</v>
      </c>
      <c r="T7">
        <v>655934.74300000013</v>
      </c>
      <c r="U7">
        <v>580071.45099999988</v>
      </c>
      <c r="V7">
        <v>373001.80599999992</v>
      </c>
      <c r="W7">
        <v>206005.15</v>
      </c>
      <c r="X7">
        <v>75933.343999999983</v>
      </c>
      <c r="Y7">
        <v>3969779.6560000004</v>
      </c>
      <c r="Z7">
        <f t="shared" si="0"/>
        <v>654940.29999999981</v>
      </c>
      <c r="AA7">
        <v>4624719.9560000002</v>
      </c>
      <c r="AB7" s="6">
        <f>B7/O7</f>
        <v>0</v>
      </c>
      <c r="AC7" s="6">
        <f>C7/P7</f>
        <v>0</v>
      </c>
      <c r="AD7" s="6">
        <f>D7/Q7</f>
        <v>0</v>
      </c>
      <c r="AE7" s="6">
        <f>E7/R7</f>
        <v>0</v>
      </c>
      <c r="AF7" s="6">
        <f>F7/S7</f>
        <v>0</v>
      </c>
      <c r="AG7" s="6">
        <f>G7/T7</f>
        <v>1.5245419009616324E-5</v>
      </c>
      <c r="AH7" s="6">
        <f>H7/U7</f>
        <v>1.4480974689443907E-4</v>
      </c>
      <c r="AI7" s="6">
        <f>I7/V7</f>
        <v>2.7613807317597818E-4</v>
      </c>
      <c r="AJ7" s="6">
        <f>J7/W7</f>
        <v>1.3737520639653911E-3</v>
      </c>
      <c r="AK7" s="6">
        <f>K7/X7</f>
        <v>5.0175585576739522E-3</v>
      </c>
      <c r="AQ7" t="s">
        <v>505</v>
      </c>
      <c r="AR7">
        <f>CORREL(M3:M452,Z3:Z452)</f>
        <v>0.86582180878135229</v>
      </c>
    </row>
    <row r="8" spans="1:44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15</v>
      </c>
      <c r="G8">
        <v>41</v>
      </c>
      <c r="H8">
        <v>58</v>
      </c>
      <c r="I8">
        <v>167</v>
      </c>
      <c r="J8">
        <v>261</v>
      </c>
      <c r="K8">
        <v>345</v>
      </c>
      <c r="L8">
        <v>114</v>
      </c>
      <c r="M8">
        <f>I8+J8+K8</f>
        <v>773</v>
      </c>
      <c r="N8">
        <f>B8+C8+D8+E8+F8+G8+H8+I8+J8+K8</f>
        <v>887</v>
      </c>
      <c r="O8">
        <v>280763.57899999997</v>
      </c>
      <c r="P8">
        <v>585212.74899999995</v>
      </c>
      <c r="Q8">
        <v>634099.12399999995</v>
      </c>
      <c r="R8">
        <v>583109.21899999992</v>
      </c>
      <c r="S8">
        <v>572361.62400000007</v>
      </c>
      <c r="T8">
        <v>630741.9169999999</v>
      </c>
      <c r="U8">
        <v>571194.49200000009</v>
      </c>
      <c r="V8">
        <v>370208.027</v>
      </c>
      <c r="W8">
        <v>201733.93700000001</v>
      </c>
      <c r="X8">
        <v>74948.271000000022</v>
      </c>
      <c r="Y8">
        <v>3857482.7039999999</v>
      </c>
      <c r="Z8">
        <f t="shared" si="0"/>
        <v>646890.2350000001</v>
      </c>
      <c r="AA8">
        <v>4504372.9389999993</v>
      </c>
      <c r="AB8" s="6">
        <f>B8/O8</f>
        <v>0</v>
      </c>
      <c r="AC8" s="6">
        <f>C8/P8</f>
        <v>0</v>
      </c>
      <c r="AD8" s="6">
        <f>D8/Q8</f>
        <v>0</v>
      </c>
      <c r="AE8" s="6">
        <f>E8/R8</f>
        <v>0</v>
      </c>
      <c r="AF8" s="6">
        <f>F8/S8</f>
        <v>2.6207207770449681E-5</v>
      </c>
      <c r="AG8" s="6">
        <f>G8/T8</f>
        <v>6.5002814772495944E-5</v>
      </c>
      <c r="AH8" s="6">
        <f>H8/U8</f>
        <v>1.0154159539759707E-4</v>
      </c>
      <c r="AI8" s="6">
        <f>I8/V8</f>
        <v>4.5109772835908823E-4</v>
      </c>
      <c r="AJ8" s="6">
        <f>J8/W8</f>
        <v>1.2937833062763257E-3</v>
      </c>
      <c r="AK8" s="6">
        <f>K8/X8</f>
        <v>4.6031749017932631E-3</v>
      </c>
    </row>
    <row r="9" spans="1:44" x14ac:dyDescent="0.25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102</v>
      </c>
      <c r="I9">
        <v>186</v>
      </c>
      <c r="J9">
        <v>308</v>
      </c>
      <c r="K9">
        <v>381</v>
      </c>
      <c r="L9">
        <v>102</v>
      </c>
      <c r="M9">
        <f>I9+J9+K9</f>
        <v>875</v>
      </c>
      <c r="N9">
        <f>B9+C9+D9+E9+F9+G9+H9+I9+J9+K9</f>
        <v>977</v>
      </c>
      <c r="O9">
        <v>265699.027</v>
      </c>
      <c r="P9">
        <v>557356.06099999999</v>
      </c>
      <c r="Q9">
        <v>599496.28800000006</v>
      </c>
      <c r="R9">
        <v>561663.69799999997</v>
      </c>
      <c r="S9">
        <v>543579.46</v>
      </c>
      <c r="T9">
        <v>591932.71100000001</v>
      </c>
      <c r="U9">
        <v>551069.68999999994</v>
      </c>
      <c r="V9">
        <v>362575.28799999994</v>
      </c>
      <c r="W9">
        <v>192254.02299999996</v>
      </c>
      <c r="X9">
        <v>71610.872000000003</v>
      </c>
      <c r="Y9">
        <v>3670796.9350000001</v>
      </c>
      <c r="Z9">
        <f t="shared" si="0"/>
        <v>626440.18299999984</v>
      </c>
      <c r="AA9">
        <v>4297237.1180000007</v>
      </c>
      <c r="AB9" s="6">
        <f>B9/O9</f>
        <v>0</v>
      </c>
      <c r="AC9" s="6">
        <f>C9/P9</f>
        <v>0</v>
      </c>
      <c r="AD9" s="6">
        <f>D9/Q9</f>
        <v>0</v>
      </c>
      <c r="AE9" s="6">
        <f>E9/R9</f>
        <v>0</v>
      </c>
      <c r="AF9" s="6">
        <f>F9/S9</f>
        <v>0</v>
      </c>
      <c r="AG9" s="6">
        <f>G9/T9</f>
        <v>0</v>
      </c>
      <c r="AH9" s="6">
        <f>H9/U9</f>
        <v>1.8509455673383163E-4</v>
      </c>
      <c r="AI9" s="6">
        <f>I9/V9</f>
        <v>5.1299690341830473E-4</v>
      </c>
      <c r="AJ9" s="6">
        <f>J9/W9</f>
        <v>1.6020470999454719E-3</v>
      </c>
      <c r="AK9" s="6">
        <f>K9/X9</f>
        <v>5.3204211785048503E-3</v>
      </c>
    </row>
    <row r="10" spans="1:44" x14ac:dyDescent="0.25">
      <c r="A10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12</v>
      </c>
      <c r="H10">
        <v>106</v>
      </c>
      <c r="I10">
        <v>191</v>
      </c>
      <c r="J10">
        <v>277</v>
      </c>
      <c r="K10">
        <v>289</v>
      </c>
      <c r="L10">
        <v>118</v>
      </c>
      <c r="M10">
        <f>I10+J10+K10</f>
        <v>757</v>
      </c>
      <c r="N10">
        <f>B10+C10+D10+E10+F10+G10+H10+I10+J10+K10</f>
        <v>875</v>
      </c>
      <c r="O10">
        <v>271564.47399999999</v>
      </c>
      <c r="P10">
        <v>573730.95299999975</v>
      </c>
      <c r="Q10">
        <v>618802.11499999999</v>
      </c>
      <c r="R10">
        <v>583441.38299999991</v>
      </c>
      <c r="S10">
        <v>563645.60100000014</v>
      </c>
      <c r="T10">
        <v>607594.19599999976</v>
      </c>
      <c r="U10">
        <v>580802.51199999987</v>
      </c>
      <c r="V10">
        <v>398072.52100000007</v>
      </c>
      <c r="W10">
        <v>206147.93799999997</v>
      </c>
      <c r="X10">
        <v>75051.324000000008</v>
      </c>
      <c r="Y10">
        <v>3799581.2339999992</v>
      </c>
      <c r="Z10">
        <f t="shared" si="0"/>
        <v>679271.78300000005</v>
      </c>
      <c r="AA10">
        <v>4478853.0169999991</v>
      </c>
      <c r="AB10" s="6">
        <f>B10/O10</f>
        <v>0</v>
      </c>
      <c r="AC10" s="6">
        <f>C10/P10</f>
        <v>0</v>
      </c>
      <c r="AD10" s="6">
        <f>D10/Q10</f>
        <v>0</v>
      </c>
      <c r="AE10" s="6">
        <f>E10/R10</f>
        <v>0</v>
      </c>
      <c r="AF10" s="6">
        <f>F10/S10</f>
        <v>0</v>
      </c>
      <c r="AG10" s="6">
        <f>G10/T10</f>
        <v>1.9750024076925192E-5</v>
      </c>
      <c r="AH10" s="6">
        <f>H10/U10</f>
        <v>1.8250609770089978E-4</v>
      </c>
      <c r="AI10" s="6">
        <f>I10/V10</f>
        <v>4.798120692184125E-4</v>
      </c>
      <c r="AJ10" s="6">
        <f>J10/W10</f>
        <v>1.3436952253192077E-3</v>
      </c>
      <c r="AK10" s="6">
        <f>K10/X10</f>
        <v>3.8506982235250102E-3</v>
      </c>
    </row>
    <row r="11" spans="1:44" x14ac:dyDescent="0.25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10</v>
      </c>
      <c r="H11">
        <v>94</v>
      </c>
      <c r="I11">
        <v>227</v>
      </c>
      <c r="J11">
        <v>338</v>
      </c>
      <c r="K11">
        <v>375</v>
      </c>
      <c r="L11">
        <v>104</v>
      </c>
      <c r="M11">
        <f>I11+J11+K11</f>
        <v>940</v>
      </c>
      <c r="N11">
        <f>B11+C11+D11+E11+F11+G11+H11+I11+J11+K11</f>
        <v>1044</v>
      </c>
      <c r="O11">
        <v>275613</v>
      </c>
      <c r="P11">
        <v>581971</v>
      </c>
      <c r="Q11">
        <v>628137</v>
      </c>
      <c r="R11">
        <v>594895</v>
      </c>
      <c r="S11">
        <v>567882</v>
      </c>
      <c r="T11">
        <v>611880</v>
      </c>
      <c r="U11">
        <v>600076</v>
      </c>
      <c r="V11">
        <v>420980</v>
      </c>
      <c r="W11">
        <v>216123</v>
      </c>
      <c r="X11">
        <v>78300</v>
      </c>
      <c r="Y11">
        <v>3860454</v>
      </c>
      <c r="Z11">
        <f t="shared" si="0"/>
        <v>715403</v>
      </c>
      <c r="AA11">
        <v>4575857</v>
      </c>
      <c r="AB11" s="6">
        <f>B11/O11</f>
        <v>0</v>
      </c>
      <c r="AC11" s="6">
        <f>C11/P11</f>
        <v>0</v>
      </c>
      <c r="AD11" s="6">
        <f>D11/Q11</f>
        <v>0</v>
      </c>
      <c r="AE11" s="6">
        <f>E11/R11</f>
        <v>0</v>
      </c>
      <c r="AF11" s="6">
        <f>F11/S11</f>
        <v>0</v>
      </c>
      <c r="AG11" s="6">
        <f>G11/T11</f>
        <v>1.6343073805321303E-5</v>
      </c>
      <c r="AH11" s="6">
        <f>H11/U11</f>
        <v>1.5664682473553351E-4</v>
      </c>
      <c r="AI11" s="6">
        <f>I11/V11</f>
        <v>5.3921801510760608E-4</v>
      </c>
      <c r="AJ11" s="6">
        <f>J11/W11</f>
        <v>1.5639242468409192E-3</v>
      </c>
      <c r="AK11" s="6">
        <f>K11/X11</f>
        <v>4.7892720306513406E-3</v>
      </c>
    </row>
    <row r="12" spans="1:44" x14ac:dyDescent="0.25">
      <c r="A1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I12+J12+K12</f>
        <v>0</v>
      </c>
      <c r="N12">
        <f>B12+C12+D12+E12+F12+G12+H12+I12+J12+K12</f>
        <v>0</v>
      </c>
      <c r="O12">
        <v>52103.368999999999</v>
      </c>
      <c r="P12">
        <v>98091.997000000003</v>
      </c>
      <c r="Q12">
        <v>113846.81400000001</v>
      </c>
      <c r="R12">
        <v>97175.085999999996</v>
      </c>
      <c r="S12">
        <v>96188.665000000008</v>
      </c>
      <c r="T12">
        <v>107008.777</v>
      </c>
      <c r="U12">
        <v>71294.965000000011</v>
      </c>
      <c r="V12">
        <v>29675.831000000006</v>
      </c>
      <c r="W12">
        <v>13770.125</v>
      </c>
      <c r="X12">
        <v>4362.7529999999997</v>
      </c>
      <c r="Y12">
        <v>635709.67300000007</v>
      </c>
      <c r="Z12">
        <f t="shared" si="0"/>
        <v>47808.709000000003</v>
      </c>
      <c r="AA12">
        <v>683518.3820000001</v>
      </c>
      <c r="AB12" s="6">
        <f>B12/O12</f>
        <v>0</v>
      </c>
      <c r="AC12" s="6">
        <f>C12/P12</f>
        <v>0</v>
      </c>
      <c r="AD12" s="6">
        <f>D12/Q12</f>
        <v>0</v>
      </c>
      <c r="AE12" s="6">
        <f>E12/R12</f>
        <v>0</v>
      </c>
      <c r="AF12" s="6">
        <f>F12/S12</f>
        <v>0</v>
      </c>
      <c r="AG12" s="6">
        <f>G12/T12</f>
        <v>0</v>
      </c>
      <c r="AH12" s="6">
        <f>H12/U12</f>
        <v>0</v>
      </c>
      <c r="AI12" s="6">
        <f>I12/V12</f>
        <v>0</v>
      </c>
      <c r="AJ12" s="6">
        <f>J12/W12</f>
        <v>0</v>
      </c>
      <c r="AK12" s="6">
        <f>K12/X12</f>
        <v>0</v>
      </c>
    </row>
    <row r="13" spans="1:44" x14ac:dyDescent="0.25">
      <c r="A13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>I13+J13+K13</f>
        <v>0</v>
      </c>
      <c r="N13">
        <f>B13+C13+D13+E13+F13+G13+H13+I13+J13+K13</f>
        <v>0</v>
      </c>
      <c r="O13">
        <v>50438.073999999993</v>
      </c>
      <c r="P13">
        <v>98531.957999999984</v>
      </c>
      <c r="Q13">
        <v>107026.671</v>
      </c>
      <c r="R13">
        <v>91869.333999999988</v>
      </c>
      <c r="S13">
        <v>93770.667000000001</v>
      </c>
      <c r="T13">
        <v>107327.258</v>
      </c>
      <c r="U13">
        <v>76383.357999999993</v>
      </c>
      <c r="V13">
        <v>31164.146000000001</v>
      </c>
      <c r="W13">
        <v>13707.310000000001</v>
      </c>
      <c r="X13">
        <v>3951.8270000000011</v>
      </c>
      <c r="Y13">
        <v>625347.31999999995</v>
      </c>
      <c r="Z13">
        <f t="shared" si="0"/>
        <v>48823.28300000001</v>
      </c>
      <c r="AA13">
        <v>674170.603</v>
      </c>
      <c r="AB13" s="6">
        <f>B13/O13</f>
        <v>0</v>
      </c>
      <c r="AC13" s="6">
        <f>C13/P13</f>
        <v>0</v>
      </c>
      <c r="AD13" s="6">
        <f>D13/Q13</f>
        <v>0</v>
      </c>
      <c r="AE13" s="6">
        <f>E13/R13</f>
        <v>0</v>
      </c>
      <c r="AF13" s="6">
        <f>F13/S13</f>
        <v>0</v>
      </c>
      <c r="AG13" s="6">
        <f>G13/T13</f>
        <v>0</v>
      </c>
      <c r="AH13" s="6">
        <f>H13/U13</f>
        <v>0</v>
      </c>
      <c r="AI13" s="6">
        <f>I13/V13</f>
        <v>0</v>
      </c>
      <c r="AJ13" s="6">
        <f>J13/W13</f>
        <v>0</v>
      </c>
      <c r="AK13" s="6">
        <f>K13/X13</f>
        <v>0</v>
      </c>
      <c r="AM13" t="s">
        <v>492</v>
      </c>
      <c r="AN13">
        <f>AN5+AN4*-2</f>
        <v>-1192.1666035721923</v>
      </c>
      <c r="AO13">
        <f>AO5+AO4*-2</f>
        <v>-845376.63245261938</v>
      </c>
    </row>
    <row r="14" spans="1:44" x14ac:dyDescent="0.25">
      <c r="A14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I14+J14+K14</f>
        <v>0</v>
      </c>
      <c r="N14">
        <f>B14+C14+D14+E14+F14+G14+H14+I14+J14+K14</f>
        <v>0</v>
      </c>
      <c r="O14">
        <v>49320.758000000002</v>
      </c>
      <c r="P14">
        <v>95649.268000000011</v>
      </c>
      <c r="Q14">
        <v>102347.12300000001</v>
      </c>
      <c r="R14">
        <v>93628.766999999993</v>
      </c>
      <c r="S14">
        <v>90209.518999999986</v>
      </c>
      <c r="T14">
        <v>105024.54300000001</v>
      </c>
      <c r="U14">
        <v>78744.331000000006</v>
      </c>
      <c r="V14">
        <v>32341.642</v>
      </c>
      <c r="W14">
        <v>14472.802999999998</v>
      </c>
      <c r="X14">
        <v>4042.532999999999</v>
      </c>
      <c r="Y14">
        <v>614924.30900000001</v>
      </c>
      <c r="Z14">
        <f t="shared" si="0"/>
        <v>50856.977999999996</v>
      </c>
      <c r="AA14">
        <v>665781.28700000001</v>
      </c>
      <c r="AB14" s="6">
        <f>B14/O14</f>
        <v>0</v>
      </c>
      <c r="AC14" s="6">
        <f>C14/P14</f>
        <v>0</v>
      </c>
      <c r="AD14" s="6">
        <f>D14/Q14</f>
        <v>0</v>
      </c>
      <c r="AE14" s="6">
        <f>E14/R14</f>
        <v>0</v>
      </c>
      <c r="AF14" s="6">
        <f>F14/S14</f>
        <v>0</v>
      </c>
      <c r="AG14" s="6">
        <f>G14/T14</f>
        <v>0</v>
      </c>
      <c r="AH14" s="6">
        <f>H14/U14</f>
        <v>0</v>
      </c>
      <c r="AI14" s="6">
        <f>I14/V14</f>
        <v>0</v>
      </c>
      <c r="AJ14" s="6">
        <f>J14/W14</f>
        <v>0</v>
      </c>
      <c r="AK14" s="6">
        <f>K14/X14</f>
        <v>0</v>
      </c>
      <c r="AM14" t="s">
        <v>491</v>
      </c>
      <c r="AN14">
        <f>AN5+AN4*2</f>
        <v>2877.7932702388593</v>
      </c>
      <c r="AO14">
        <f>AO5+AO4*2</f>
        <v>2098460.9844526197</v>
      </c>
    </row>
    <row r="15" spans="1:44" x14ac:dyDescent="0.25">
      <c r="A15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I15+J15+K15</f>
        <v>0</v>
      </c>
      <c r="N15">
        <f>B15+C15+D15+E15+F15+G15+H15+I15+J15+K15</f>
        <v>0</v>
      </c>
      <c r="O15">
        <v>49808.383000000002</v>
      </c>
      <c r="P15">
        <v>94571.587999999989</v>
      </c>
      <c r="Q15">
        <v>102031.217</v>
      </c>
      <c r="R15">
        <v>96648.288</v>
      </c>
      <c r="S15">
        <v>87949.646000000008</v>
      </c>
      <c r="T15">
        <v>102032.47699999998</v>
      </c>
      <c r="U15">
        <v>80486.59</v>
      </c>
      <c r="V15">
        <v>32969.027999999998</v>
      </c>
      <c r="W15">
        <v>14134.945</v>
      </c>
      <c r="X15">
        <v>4272.4880000000003</v>
      </c>
      <c r="Y15">
        <v>613528.18900000001</v>
      </c>
      <c r="Z15">
        <f t="shared" si="0"/>
        <v>51376.460999999996</v>
      </c>
      <c r="AA15">
        <v>664904.65</v>
      </c>
      <c r="AB15" s="6">
        <f>B15/O15</f>
        <v>0</v>
      </c>
      <c r="AC15" s="6">
        <f>C15/P15</f>
        <v>0</v>
      </c>
      <c r="AD15" s="6">
        <f>D15/Q15</f>
        <v>0</v>
      </c>
      <c r="AE15" s="6">
        <f>E15/R15</f>
        <v>0</v>
      </c>
      <c r="AF15" s="6">
        <f>F15/S15</f>
        <v>0</v>
      </c>
      <c r="AG15" s="6">
        <f>G15/T15</f>
        <v>0</v>
      </c>
      <c r="AH15" s="6">
        <f>H15/U15</f>
        <v>0</v>
      </c>
      <c r="AI15" s="6">
        <f>I15/V15</f>
        <v>0</v>
      </c>
      <c r="AJ15" s="6">
        <f>J15/W15</f>
        <v>0</v>
      </c>
      <c r="AK15" s="6">
        <f>K15/X15</f>
        <v>0</v>
      </c>
    </row>
    <row r="16" spans="1:44" x14ac:dyDescent="0.25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>I16+J16+K16</f>
        <v>0</v>
      </c>
      <c r="N16">
        <f>B16+C16+D16+E16+F16+G16+H16+I16+J16+K16</f>
        <v>0</v>
      </c>
      <c r="O16">
        <v>51998.602000000014</v>
      </c>
      <c r="P16">
        <v>97821.771999999997</v>
      </c>
      <c r="Q16">
        <v>104498.94799999997</v>
      </c>
      <c r="R16">
        <v>103022.383</v>
      </c>
      <c r="S16">
        <v>88056.805999999997</v>
      </c>
      <c r="T16">
        <v>101852.89100000002</v>
      </c>
      <c r="U16">
        <v>85664.257000000012</v>
      </c>
      <c r="V16">
        <v>36823.951000000001</v>
      </c>
      <c r="W16">
        <v>15065.770999999997</v>
      </c>
      <c r="X16">
        <v>4984.97</v>
      </c>
      <c r="Y16">
        <v>632915.65899999999</v>
      </c>
      <c r="Z16">
        <f t="shared" si="0"/>
        <v>56874.691999999995</v>
      </c>
      <c r="AA16">
        <v>689790.35099999991</v>
      </c>
      <c r="AB16" s="6">
        <f>B16/O16</f>
        <v>0</v>
      </c>
      <c r="AC16" s="6">
        <f>C16/P16</f>
        <v>0</v>
      </c>
      <c r="AD16" s="6">
        <f>D16/Q16</f>
        <v>0</v>
      </c>
      <c r="AE16" s="6">
        <f>E16/R16</f>
        <v>0</v>
      </c>
      <c r="AF16" s="6">
        <f>F16/S16</f>
        <v>0</v>
      </c>
      <c r="AG16" s="6">
        <f>G16/T16</f>
        <v>0</v>
      </c>
      <c r="AH16" s="6">
        <f>H16/U16</f>
        <v>0</v>
      </c>
      <c r="AI16" s="6">
        <f>I16/V16</f>
        <v>0</v>
      </c>
      <c r="AJ16" s="6">
        <f>J16/W16</f>
        <v>0</v>
      </c>
      <c r="AK16" s="6">
        <f>K16/X16</f>
        <v>0</v>
      </c>
    </row>
    <row r="17" spans="1:41" x14ac:dyDescent="0.25">
      <c r="A17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I17+J17+K17</f>
        <v>0</v>
      </c>
      <c r="N17">
        <f>B17+C17+D17+E17+F17+G17+H17+I17+J17+K17</f>
        <v>0</v>
      </c>
      <c r="O17">
        <v>46005.01400000001</v>
      </c>
      <c r="P17">
        <v>86970.855999999985</v>
      </c>
      <c r="Q17">
        <v>95779.471999999994</v>
      </c>
      <c r="R17">
        <v>97905.336999999985</v>
      </c>
      <c r="S17">
        <v>80436.801000000007</v>
      </c>
      <c r="T17">
        <v>89398.393000000011</v>
      </c>
      <c r="U17">
        <v>76881.040999999997</v>
      </c>
      <c r="V17">
        <v>35244.050000000003</v>
      </c>
      <c r="W17">
        <v>14214.120000000003</v>
      </c>
      <c r="X17">
        <v>4919.4150000000009</v>
      </c>
      <c r="Y17">
        <v>573376.91399999999</v>
      </c>
      <c r="Z17">
        <f t="shared" si="0"/>
        <v>54377.585000000006</v>
      </c>
      <c r="AA17">
        <v>627754.49900000007</v>
      </c>
      <c r="AB17" s="6">
        <f>B17/O17</f>
        <v>0</v>
      </c>
      <c r="AC17" s="6">
        <f>C17/P17</f>
        <v>0</v>
      </c>
      <c r="AD17" s="6">
        <f>D17/Q17</f>
        <v>0</v>
      </c>
      <c r="AE17" s="6">
        <f>E17/R17</f>
        <v>0</v>
      </c>
      <c r="AF17" s="6">
        <f>F17/S17</f>
        <v>0</v>
      </c>
      <c r="AG17" s="6">
        <f>G17/T17</f>
        <v>0</v>
      </c>
      <c r="AH17" s="6">
        <f>H17/U17</f>
        <v>0</v>
      </c>
      <c r="AI17" s="6">
        <f>I17/V17</f>
        <v>0</v>
      </c>
      <c r="AJ17" s="6">
        <f>J17/W17</f>
        <v>0</v>
      </c>
      <c r="AK17" s="6">
        <f>K17/X17</f>
        <v>0</v>
      </c>
    </row>
    <row r="18" spans="1:41" x14ac:dyDescent="0.25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>I18+J18+K18</f>
        <v>0</v>
      </c>
      <c r="N18">
        <f>B18+C18+D18+E18+F18+G18+H18+I18+J18+K18</f>
        <v>0</v>
      </c>
      <c r="O18">
        <v>50094.328999999991</v>
      </c>
      <c r="P18">
        <v>93613.091000000015</v>
      </c>
      <c r="Q18">
        <v>102997.93599999999</v>
      </c>
      <c r="R18">
        <v>105742.04300000001</v>
      </c>
      <c r="S18">
        <v>84866.135999999999</v>
      </c>
      <c r="T18">
        <v>93386.785999999993</v>
      </c>
      <c r="U18">
        <v>85900.011999999988</v>
      </c>
      <c r="V18">
        <v>41746.287999999993</v>
      </c>
      <c r="W18">
        <v>16399.746000000003</v>
      </c>
      <c r="X18">
        <v>5561.7810000000027</v>
      </c>
      <c r="Y18">
        <v>616600.33299999998</v>
      </c>
      <c r="Z18">
        <f t="shared" si="0"/>
        <v>63707.815000000002</v>
      </c>
      <c r="AA18">
        <v>680308.14799999993</v>
      </c>
      <c r="AB18" s="6">
        <f>B18/O18</f>
        <v>0</v>
      </c>
      <c r="AC18" s="6">
        <f>C18/P18</f>
        <v>0</v>
      </c>
      <c r="AD18" s="6">
        <f>D18/Q18</f>
        <v>0</v>
      </c>
      <c r="AE18" s="6">
        <f>E18/R18</f>
        <v>0</v>
      </c>
      <c r="AF18" s="6">
        <f>F18/S18</f>
        <v>0</v>
      </c>
      <c r="AG18" s="6">
        <f>G18/T18</f>
        <v>0</v>
      </c>
      <c r="AH18" s="6">
        <f>H18/U18</f>
        <v>0</v>
      </c>
      <c r="AI18" s="6">
        <f>I18/V18</f>
        <v>0</v>
      </c>
      <c r="AJ18" s="6">
        <f>J18/W18</f>
        <v>0</v>
      </c>
      <c r="AK18" s="6">
        <f>K18/X18</f>
        <v>0</v>
      </c>
      <c r="AM18" t="s">
        <v>494</v>
      </c>
      <c r="AN18">
        <f>COUNTA(M3:M452)</f>
        <v>450</v>
      </c>
      <c r="AO18">
        <f>COUNTA(Z3:Z452)</f>
        <v>450</v>
      </c>
    </row>
    <row r="19" spans="1:41" x14ac:dyDescent="0.25">
      <c r="A19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>I19+J19+K19</f>
        <v>0</v>
      </c>
      <c r="N19">
        <f>B19+C19+D19+E19+F19+G19+H19+I19+J19+K19</f>
        <v>0</v>
      </c>
      <c r="O19">
        <v>50552.801999999981</v>
      </c>
      <c r="P19">
        <v>96056.911999999982</v>
      </c>
      <c r="Q19">
        <v>101966.20499999999</v>
      </c>
      <c r="R19">
        <v>108448.158</v>
      </c>
      <c r="S19">
        <v>87242.518000000011</v>
      </c>
      <c r="T19">
        <v>94010.321999999986</v>
      </c>
      <c r="U19">
        <v>90611.085000000006</v>
      </c>
      <c r="V19">
        <v>46493.370999999992</v>
      </c>
      <c r="W19">
        <v>17362.635999999999</v>
      </c>
      <c r="X19">
        <v>6584.226999999998</v>
      </c>
      <c r="Y19">
        <v>628888.00199999986</v>
      </c>
      <c r="Z19">
        <f t="shared" si="0"/>
        <v>70440.233999999982</v>
      </c>
      <c r="AA19">
        <v>699328.2359999998</v>
      </c>
      <c r="AB19" s="6">
        <f>B19/O19</f>
        <v>0</v>
      </c>
      <c r="AC19" s="6">
        <f>C19/P19</f>
        <v>0</v>
      </c>
      <c r="AD19" s="6">
        <f>D19/Q19</f>
        <v>0</v>
      </c>
      <c r="AE19" s="6">
        <f>E19/R19</f>
        <v>0</v>
      </c>
      <c r="AF19" s="6">
        <f>F19/S19</f>
        <v>0</v>
      </c>
      <c r="AG19" s="6">
        <f>G19/T19</f>
        <v>0</v>
      </c>
      <c r="AH19" s="6">
        <f>H19/U19</f>
        <v>0</v>
      </c>
      <c r="AI19" s="6">
        <f>I19/V19</f>
        <v>0</v>
      </c>
      <c r="AJ19" s="6">
        <f>J19/W19</f>
        <v>0</v>
      </c>
      <c r="AK19" s="6">
        <f>K19/X19</f>
        <v>0</v>
      </c>
      <c r="AM19" t="s">
        <v>493</v>
      </c>
      <c r="AN19">
        <f>COUNTIF(M3:M452,"&gt;2877.793")</f>
        <v>18</v>
      </c>
      <c r="AO19">
        <f>COUNTIF(Z3:Z452,"&gt;2098460.984")</f>
        <v>18</v>
      </c>
    </row>
    <row r="20" spans="1:4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>I20+J20+K20</f>
        <v>0</v>
      </c>
      <c r="N20">
        <f>B20+C20+D20+E20+F20+G20+H20+I20+J20+K20</f>
        <v>0</v>
      </c>
      <c r="O20">
        <v>51140</v>
      </c>
      <c r="P20">
        <v>95737</v>
      </c>
      <c r="Q20">
        <v>101178</v>
      </c>
      <c r="R20">
        <v>111036</v>
      </c>
      <c r="S20">
        <v>87229</v>
      </c>
      <c r="T20">
        <v>89984</v>
      </c>
      <c r="U20">
        <v>88798</v>
      </c>
      <c r="V20">
        <v>48531</v>
      </c>
      <c r="W20">
        <v>17748</v>
      </c>
      <c r="X20">
        <v>6030</v>
      </c>
      <c r="Y20">
        <v>625102</v>
      </c>
      <c r="Z20">
        <f t="shared" si="0"/>
        <v>72309</v>
      </c>
      <c r="AA20">
        <v>697411</v>
      </c>
      <c r="AB20" s="6">
        <f>B20/O20</f>
        <v>0</v>
      </c>
      <c r="AC20" s="6">
        <f>C20/P20</f>
        <v>0</v>
      </c>
      <c r="AD20" s="6">
        <f>D20/Q20</f>
        <v>0</v>
      </c>
      <c r="AE20" s="6">
        <f>E20/R20</f>
        <v>0</v>
      </c>
      <c r="AF20" s="6">
        <f>F20/S20</f>
        <v>0</v>
      </c>
      <c r="AG20" s="6">
        <f>G20/T20</f>
        <v>0</v>
      </c>
      <c r="AH20" s="6">
        <f>H20/U20</f>
        <v>0</v>
      </c>
      <c r="AI20" s="6">
        <f>I20/V20</f>
        <v>0</v>
      </c>
      <c r="AJ20" s="6">
        <f>J20/W20</f>
        <v>0</v>
      </c>
      <c r="AK20" s="6">
        <f>K20/X20</f>
        <v>0</v>
      </c>
      <c r="AM20" t="s">
        <v>477</v>
      </c>
      <c r="AN20" s="18">
        <f>AN19/AN18</f>
        <v>0.04</v>
      </c>
      <c r="AO20" s="18">
        <f>AO19/AO18</f>
        <v>0.04</v>
      </c>
    </row>
    <row r="21" spans="1:4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10</v>
      </c>
      <c r="G21">
        <v>32</v>
      </c>
      <c r="H21">
        <v>27</v>
      </c>
      <c r="I21">
        <v>151</v>
      </c>
      <c r="J21">
        <v>278</v>
      </c>
      <c r="K21">
        <v>350</v>
      </c>
      <c r="L21">
        <v>69</v>
      </c>
      <c r="M21">
        <f>I21+J21+K21</f>
        <v>779</v>
      </c>
      <c r="N21">
        <f>B21+C21+D21+E21+F21+G21+H21+I21+J21+K21</f>
        <v>848</v>
      </c>
      <c r="O21">
        <v>500512.114</v>
      </c>
      <c r="P21">
        <v>900235.31799999997</v>
      </c>
      <c r="Q21">
        <v>858304.76300000004</v>
      </c>
      <c r="R21">
        <v>919459.38699999987</v>
      </c>
      <c r="S21">
        <v>858826.80199999991</v>
      </c>
      <c r="T21">
        <v>819785.54600000009</v>
      </c>
      <c r="U21">
        <v>651778.59499999997</v>
      </c>
      <c r="V21">
        <v>422658.02</v>
      </c>
      <c r="W21">
        <v>294833.44300000003</v>
      </c>
      <c r="X21">
        <v>96568.51999999999</v>
      </c>
      <c r="Y21">
        <v>5508902.5250000004</v>
      </c>
      <c r="Z21">
        <f t="shared" si="0"/>
        <v>814059.98300000001</v>
      </c>
      <c r="AA21">
        <v>6322962.5079999994</v>
      </c>
      <c r="AB21" s="6">
        <f>B21/O21</f>
        <v>0</v>
      </c>
      <c r="AC21" s="6">
        <f>C21/P21</f>
        <v>0</v>
      </c>
      <c r="AD21" s="6">
        <f>D21/Q21</f>
        <v>0</v>
      </c>
      <c r="AE21" s="6">
        <f>E21/R21</f>
        <v>0</v>
      </c>
      <c r="AF21" s="6">
        <f>F21/S21</f>
        <v>1.1643791247213546E-5</v>
      </c>
      <c r="AG21" s="6">
        <f>G21/T21</f>
        <v>3.9034598933999739E-5</v>
      </c>
      <c r="AH21" s="6">
        <f>H21/U21</f>
        <v>4.1425110009941339E-5</v>
      </c>
      <c r="AI21" s="6">
        <f>I21/V21</f>
        <v>3.5726282917806693E-4</v>
      </c>
      <c r="AJ21" s="6">
        <f>J21/W21</f>
        <v>9.4290524565763037E-4</v>
      </c>
      <c r="AK21" s="6">
        <f>K21/X21</f>
        <v>3.6243695150345065E-3</v>
      </c>
    </row>
    <row r="22" spans="1:4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26</v>
      </c>
      <c r="I22">
        <v>57</v>
      </c>
      <c r="J22">
        <v>208</v>
      </c>
      <c r="K22">
        <v>295</v>
      </c>
      <c r="L22">
        <v>26</v>
      </c>
      <c r="M22">
        <f>I22+J22+K22</f>
        <v>560</v>
      </c>
      <c r="N22">
        <f>B22+C22+D22+E22+F22+G22+H22+I22+J22+K22</f>
        <v>586</v>
      </c>
      <c r="O22">
        <v>462606.62300000002</v>
      </c>
      <c r="P22">
        <v>879679.09800000011</v>
      </c>
      <c r="Q22">
        <v>884609.94000000018</v>
      </c>
      <c r="R22">
        <v>851999.0120000001</v>
      </c>
      <c r="S22">
        <v>828954.49</v>
      </c>
      <c r="T22">
        <v>817134.22900000005</v>
      </c>
      <c r="U22">
        <v>682565.80700000003</v>
      </c>
      <c r="V22">
        <v>459853.08299999998</v>
      </c>
      <c r="W22">
        <v>277143.64399999997</v>
      </c>
      <c r="X22">
        <v>94396.292999999991</v>
      </c>
      <c r="Y22">
        <v>5407549.199000001</v>
      </c>
      <c r="Z22">
        <f t="shared" si="0"/>
        <v>831393.0199999999</v>
      </c>
      <c r="AA22">
        <v>6238942.2190000005</v>
      </c>
      <c r="AB22" s="6">
        <f>B22/O22</f>
        <v>0</v>
      </c>
      <c r="AC22" s="6">
        <f>C22/P22</f>
        <v>0</v>
      </c>
      <c r="AD22" s="6">
        <f>D22/Q22</f>
        <v>0</v>
      </c>
      <c r="AE22" s="6">
        <f>E22/R22</f>
        <v>0</v>
      </c>
      <c r="AF22" s="6">
        <f>F22/S22</f>
        <v>0</v>
      </c>
      <c r="AG22" s="6">
        <f>G22/T22</f>
        <v>0</v>
      </c>
      <c r="AH22" s="6">
        <f>H22/U22</f>
        <v>3.8091565286978988E-5</v>
      </c>
      <c r="AI22" s="6">
        <f>I22/V22</f>
        <v>1.23952632062706E-4</v>
      </c>
      <c r="AJ22" s="6">
        <f>J22/W22</f>
        <v>7.5051333307863993E-4</v>
      </c>
      <c r="AK22" s="6">
        <f>K22/X22</f>
        <v>3.1251227206559903E-3</v>
      </c>
    </row>
    <row r="23" spans="1:4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10</v>
      </c>
      <c r="H23">
        <v>0</v>
      </c>
      <c r="I23">
        <v>65</v>
      </c>
      <c r="J23">
        <v>188</v>
      </c>
      <c r="K23">
        <v>269</v>
      </c>
      <c r="L23">
        <v>10</v>
      </c>
      <c r="M23">
        <f>I23+J23+K23</f>
        <v>522</v>
      </c>
      <c r="N23">
        <f>B23+C23+D23+E23+F23+G23+H23+I23+J23+K23</f>
        <v>532</v>
      </c>
      <c r="O23">
        <v>454131.86400000012</v>
      </c>
      <c r="P23">
        <v>873412.43400000012</v>
      </c>
      <c r="Q23">
        <v>887156.55900000012</v>
      </c>
      <c r="R23">
        <v>851683.30799999996</v>
      </c>
      <c r="S23">
        <v>819503.74500000011</v>
      </c>
      <c r="T23">
        <v>818149.83299999998</v>
      </c>
      <c r="U23">
        <v>696964.84</v>
      </c>
      <c r="V23">
        <v>476232.03200000001</v>
      </c>
      <c r="W23">
        <v>280020.772</v>
      </c>
      <c r="X23">
        <v>96203.976999999999</v>
      </c>
      <c r="Y23">
        <v>5401002.5829999996</v>
      </c>
      <c r="Z23">
        <f t="shared" si="0"/>
        <v>852456.78099999996</v>
      </c>
      <c r="AA23">
        <v>6253459.3639999991</v>
      </c>
      <c r="AB23" s="6">
        <f>B23/O23</f>
        <v>0</v>
      </c>
      <c r="AC23" s="6">
        <f>C23/P23</f>
        <v>0</v>
      </c>
      <c r="AD23" s="6">
        <f>D23/Q23</f>
        <v>0</v>
      </c>
      <c r="AE23" s="6">
        <f>E23/R23</f>
        <v>0</v>
      </c>
      <c r="AF23" s="6">
        <f>F23/S23</f>
        <v>0</v>
      </c>
      <c r="AG23" s="6">
        <f>G23/T23</f>
        <v>1.2222700044235051E-5</v>
      </c>
      <c r="AH23" s="6">
        <f>H23/U23</f>
        <v>0</v>
      </c>
      <c r="AI23" s="6">
        <f>I23/V23</f>
        <v>1.364880890666338E-4</v>
      </c>
      <c r="AJ23" s="6">
        <f>J23/W23</f>
        <v>6.7137876471535477E-4</v>
      </c>
      <c r="AK23" s="6">
        <f>K23/X23</f>
        <v>2.7961422010651391E-3</v>
      </c>
    </row>
    <row r="24" spans="1:4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11</v>
      </c>
      <c r="I24">
        <v>35</v>
      </c>
      <c r="J24">
        <v>199</v>
      </c>
      <c r="K24">
        <v>273</v>
      </c>
      <c r="L24">
        <v>11</v>
      </c>
      <c r="M24">
        <f>I24+J24+K24</f>
        <v>507</v>
      </c>
      <c r="N24">
        <f>B24+C24+D24+E24+F24+G24+H24+I24+J24+K24</f>
        <v>518</v>
      </c>
      <c r="O24">
        <v>455863.22200000007</v>
      </c>
      <c r="P24">
        <v>900246.20200000005</v>
      </c>
      <c r="Q24">
        <v>906892.9389999999</v>
      </c>
      <c r="R24">
        <v>863096.41799999983</v>
      </c>
      <c r="S24">
        <v>824146.85199999996</v>
      </c>
      <c r="T24">
        <v>833025.96100000013</v>
      </c>
      <c r="U24">
        <v>726808.64299999992</v>
      </c>
      <c r="V24">
        <v>502499.22300000011</v>
      </c>
      <c r="W24">
        <v>284880.84899999999</v>
      </c>
      <c r="X24">
        <v>104545.908</v>
      </c>
      <c r="Y24">
        <v>5510080.2369999997</v>
      </c>
      <c r="Z24">
        <f t="shared" si="0"/>
        <v>891925.98000000021</v>
      </c>
      <c r="AA24">
        <v>6402006.2170000002</v>
      </c>
      <c r="AB24" s="6">
        <f>B24/O24</f>
        <v>0</v>
      </c>
      <c r="AC24" s="6">
        <f>C24/P24</f>
        <v>0</v>
      </c>
      <c r="AD24" s="6">
        <f>D24/Q24</f>
        <v>0</v>
      </c>
      <c r="AE24" s="6">
        <f>E24/R24</f>
        <v>0</v>
      </c>
      <c r="AF24" s="6">
        <f>F24/S24</f>
        <v>0</v>
      </c>
      <c r="AG24" s="6">
        <f>G24/T24</f>
        <v>0</v>
      </c>
      <c r="AH24" s="6">
        <f>H24/U24</f>
        <v>1.5134657665318932E-5</v>
      </c>
      <c r="AI24" s="6">
        <f>I24/V24</f>
        <v>6.9651848994003302E-5</v>
      </c>
      <c r="AJ24" s="6">
        <f>J24/W24</f>
        <v>6.985376542457581E-4</v>
      </c>
      <c r="AK24" s="6">
        <f>K24/X24</f>
        <v>2.6112930216264422E-3</v>
      </c>
    </row>
    <row r="25" spans="1:41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10</v>
      </c>
      <c r="I25">
        <v>48</v>
      </c>
      <c r="J25">
        <v>187</v>
      </c>
      <c r="K25">
        <v>348</v>
      </c>
      <c r="L25">
        <v>10</v>
      </c>
      <c r="M25">
        <f>I25+J25+K25</f>
        <v>583</v>
      </c>
      <c r="N25">
        <f>B25+C25+D25+E25+F25+G25+H25+I25+J25+K25</f>
        <v>593</v>
      </c>
      <c r="O25">
        <v>447025.81299999997</v>
      </c>
      <c r="P25">
        <v>903409.99699999997</v>
      </c>
      <c r="Q25">
        <v>915730.4439999999</v>
      </c>
      <c r="R25">
        <v>864909.08499999996</v>
      </c>
      <c r="S25">
        <v>828891.43900000001</v>
      </c>
      <c r="T25">
        <v>837667.321</v>
      </c>
      <c r="U25">
        <v>746335.27199999988</v>
      </c>
      <c r="V25">
        <v>527865.26300000004</v>
      </c>
      <c r="W25">
        <v>291075.45399999997</v>
      </c>
      <c r="X25">
        <v>106610.3</v>
      </c>
      <c r="Y25">
        <v>5543969.3709999993</v>
      </c>
      <c r="Z25">
        <f t="shared" si="0"/>
        <v>925551.01699999999</v>
      </c>
      <c r="AA25">
        <v>6469520.3879999993</v>
      </c>
      <c r="AB25" s="6">
        <f>B25/O25</f>
        <v>0</v>
      </c>
      <c r="AC25" s="6">
        <f>C25/P25</f>
        <v>0</v>
      </c>
      <c r="AD25" s="6">
        <f>D25/Q25</f>
        <v>0</v>
      </c>
      <c r="AE25" s="6">
        <f>E25/R25</f>
        <v>0</v>
      </c>
      <c r="AF25" s="6">
        <f>F25/S25</f>
        <v>0</v>
      </c>
      <c r="AG25" s="6">
        <f>G25/T25</f>
        <v>0</v>
      </c>
      <c r="AH25" s="6">
        <f>H25/U25</f>
        <v>1.3398803962731647E-5</v>
      </c>
      <c r="AI25" s="6">
        <f>I25/V25</f>
        <v>9.0932295349769953E-5</v>
      </c>
      <c r="AJ25" s="6">
        <f>J25/W25</f>
        <v>6.4244510291135723E-4</v>
      </c>
      <c r="AK25" s="6">
        <f>K25/X25</f>
        <v>3.264224938866132E-3</v>
      </c>
    </row>
    <row r="26" spans="1:41" x14ac:dyDescent="0.25">
      <c r="A26" t="s">
        <v>38</v>
      </c>
      <c r="B26">
        <v>0</v>
      </c>
      <c r="C26">
        <v>0</v>
      </c>
      <c r="D26">
        <v>0</v>
      </c>
      <c r="E26">
        <v>0</v>
      </c>
      <c r="F26">
        <v>10</v>
      </c>
      <c r="G26">
        <v>15</v>
      </c>
      <c r="H26">
        <v>33</v>
      </c>
      <c r="I26">
        <v>109</v>
      </c>
      <c r="J26">
        <v>174</v>
      </c>
      <c r="K26">
        <v>270</v>
      </c>
      <c r="L26">
        <v>58</v>
      </c>
      <c r="M26">
        <f>I26+J26+K26</f>
        <v>553</v>
      </c>
      <c r="N26">
        <f>B26+C26+D26+E26+F26+G26+H26+I26+J26+K26</f>
        <v>611</v>
      </c>
      <c r="O26">
        <v>438431.64299999992</v>
      </c>
      <c r="P26">
        <v>904270.46600000001</v>
      </c>
      <c r="Q26">
        <v>919818.57899999991</v>
      </c>
      <c r="R26">
        <v>871065.06200000003</v>
      </c>
      <c r="S26">
        <v>823562.723</v>
      </c>
      <c r="T26">
        <v>836970.60700000008</v>
      </c>
      <c r="U26">
        <v>760042.52499999991</v>
      </c>
      <c r="V26">
        <v>554320.38899999997</v>
      </c>
      <c r="W26">
        <v>298935.28200000001</v>
      </c>
      <c r="X26">
        <v>112907.53000000001</v>
      </c>
      <c r="Y26">
        <v>5554161.6050000004</v>
      </c>
      <c r="Z26">
        <f t="shared" si="0"/>
        <v>966163.201</v>
      </c>
      <c r="AA26">
        <v>6520324.8060000008</v>
      </c>
      <c r="AB26" s="6">
        <f>B26/O26</f>
        <v>0</v>
      </c>
      <c r="AC26" s="6">
        <f>C26/P26</f>
        <v>0</v>
      </c>
      <c r="AD26" s="6">
        <f>D26/Q26</f>
        <v>0</v>
      </c>
      <c r="AE26" s="6">
        <f>E26/R26</f>
        <v>0</v>
      </c>
      <c r="AF26" s="6">
        <f>F26/S26</f>
        <v>1.2142365991958575E-5</v>
      </c>
      <c r="AG26" s="6">
        <f>G26/T26</f>
        <v>1.7921776313944081E-5</v>
      </c>
      <c r="AH26" s="6">
        <f>H26/U26</f>
        <v>4.3418623188222269E-5</v>
      </c>
      <c r="AI26" s="6">
        <f>I26/V26</f>
        <v>1.9663718341054925E-4</v>
      </c>
      <c r="AJ26" s="6">
        <f>J26/W26</f>
        <v>5.8206578639988032E-4</v>
      </c>
      <c r="AK26" s="6">
        <f>K26/X26</f>
        <v>2.3913374068142306E-3</v>
      </c>
    </row>
    <row r="27" spans="1:41" x14ac:dyDescent="0.25">
      <c r="A27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12</v>
      </c>
      <c r="I27">
        <v>72</v>
      </c>
      <c r="J27">
        <v>203</v>
      </c>
      <c r="K27">
        <v>321</v>
      </c>
      <c r="L27">
        <v>12</v>
      </c>
      <c r="M27">
        <f>I27+J27+K27</f>
        <v>596</v>
      </c>
      <c r="N27">
        <f>B27+C27+D27+E27+F27+G27+H27+I27+J27+K27</f>
        <v>608</v>
      </c>
      <c r="O27">
        <v>424856.47899999999</v>
      </c>
      <c r="P27">
        <v>892843.10599999991</v>
      </c>
      <c r="Q27">
        <v>916341.00699999998</v>
      </c>
      <c r="R27">
        <v>873997.61800000002</v>
      </c>
      <c r="S27">
        <v>823284.95900000015</v>
      </c>
      <c r="T27">
        <v>824481.64100000006</v>
      </c>
      <c r="U27">
        <v>767758.80300000007</v>
      </c>
      <c r="V27">
        <v>581227.27799999993</v>
      </c>
      <c r="W27">
        <v>309296.212</v>
      </c>
      <c r="X27">
        <v>119063.27099999999</v>
      </c>
      <c r="Y27">
        <v>5523563.6130000008</v>
      </c>
      <c r="Z27">
        <f t="shared" si="0"/>
        <v>1009586.7609999999</v>
      </c>
      <c r="AA27">
        <v>6533150.3740000008</v>
      </c>
      <c r="AB27" s="6">
        <f>B27/O27</f>
        <v>0</v>
      </c>
      <c r="AC27" s="6">
        <f>C27/P27</f>
        <v>0</v>
      </c>
      <c r="AD27" s="6">
        <f>D27/Q27</f>
        <v>0</v>
      </c>
      <c r="AE27" s="6">
        <f>E27/R27</f>
        <v>0</v>
      </c>
      <c r="AF27" s="6">
        <f>F27/S27</f>
        <v>0</v>
      </c>
      <c r="AG27" s="6">
        <f>G27/T27</f>
        <v>0</v>
      </c>
      <c r="AH27" s="6">
        <f>H27/U27</f>
        <v>1.5629908707149006E-5</v>
      </c>
      <c r="AI27" s="6">
        <f>I27/V27</f>
        <v>1.2387581024715774E-4</v>
      </c>
      <c r="AJ27" s="6">
        <f>J27/W27</f>
        <v>6.5632876228047699E-4</v>
      </c>
      <c r="AK27" s="6">
        <f>K27/X27</f>
        <v>2.6960455336390013E-3</v>
      </c>
    </row>
    <row r="28" spans="1:41" x14ac:dyDescent="0.25">
      <c r="A28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23</v>
      </c>
      <c r="H28">
        <v>70</v>
      </c>
      <c r="I28">
        <v>137</v>
      </c>
      <c r="J28">
        <v>213</v>
      </c>
      <c r="K28">
        <v>299</v>
      </c>
      <c r="L28">
        <v>93</v>
      </c>
      <c r="M28">
        <f>I28+J28+K28</f>
        <v>649</v>
      </c>
      <c r="N28">
        <f>B28+C28+D28+E28+F28+G28+H28+I28+J28+K28</f>
        <v>742</v>
      </c>
      <c r="O28">
        <v>427120.03400000004</v>
      </c>
      <c r="P28">
        <v>890321.97599999979</v>
      </c>
      <c r="Q28">
        <v>920124.60400000005</v>
      </c>
      <c r="R28">
        <v>879311.56</v>
      </c>
      <c r="S28">
        <v>813442.70500000007</v>
      </c>
      <c r="T28">
        <v>817605.8600000001</v>
      </c>
      <c r="U28">
        <v>756395.48199999996</v>
      </c>
      <c r="V28">
        <v>584304.53399999999</v>
      </c>
      <c r="W28">
        <v>306398.891</v>
      </c>
      <c r="X28">
        <v>115515.61300000001</v>
      </c>
      <c r="Y28">
        <v>5504322.2209999999</v>
      </c>
      <c r="Z28">
        <f t="shared" si="0"/>
        <v>1006219.0380000001</v>
      </c>
      <c r="AA28">
        <v>6510541.2589999996</v>
      </c>
      <c r="AB28" s="6">
        <f>B28/O28</f>
        <v>0</v>
      </c>
      <c r="AC28" s="6">
        <f>C28/P28</f>
        <v>0</v>
      </c>
      <c r="AD28" s="6">
        <f>D28/Q28</f>
        <v>0</v>
      </c>
      <c r="AE28" s="6">
        <f>E28/R28</f>
        <v>0</v>
      </c>
      <c r="AF28" s="6">
        <f>F28/S28</f>
        <v>0</v>
      </c>
      <c r="AG28" s="6">
        <f>G28/T28</f>
        <v>2.8130913836649845E-5</v>
      </c>
      <c r="AH28" s="6">
        <f>H28/U28</f>
        <v>9.254418047938579E-5</v>
      </c>
      <c r="AI28" s="6">
        <f>I28/V28</f>
        <v>2.3446677550511701E-4</v>
      </c>
      <c r="AJ28" s="6">
        <f>J28/W28</f>
        <v>6.9517222893603753E-4</v>
      </c>
      <c r="AK28" s="6">
        <f>K28/X28</f>
        <v>2.5883946960485764E-3</v>
      </c>
    </row>
    <row r="29" spans="1:41" x14ac:dyDescent="0.25">
      <c r="A29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30</v>
      </c>
      <c r="I29">
        <v>124</v>
      </c>
      <c r="J29">
        <v>203</v>
      </c>
      <c r="K29">
        <v>339</v>
      </c>
      <c r="L29">
        <v>30</v>
      </c>
      <c r="M29">
        <f>I29+J29+K29</f>
        <v>666</v>
      </c>
      <c r="N29">
        <f>B29+C29+D29+E29+F29+G29+H29+I29+J29+K29</f>
        <v>696</v>
      </c>
      <c r="O29">
        <v>430289</v>
      </c>
      <c r="P29">
        <v>903976</v>
      </c>
      <c r="Q29">
        <v>936681</v>
      </c>
      <c r="R29">
        <v>909225</v>
      </c>
      <c r="S29">
        <v>834243</v>
      </c>
      <c r="T29">
        <v>833583</v>
      </c>
      <c r="U29">
        <v>801636</v>
      </c>
      <c r="V29">
        <v>637694</v>
      </c>
      <c r="W29">
        <v>331749</v>
      </c>
      <c r="X29">
        <v>123325</v>
      </c>
      <c r="Y29">
        <v>5649633</v>
      </c>
      <c r="Z29">
        <f t="shared" si="0"/>
        <v>1092768</v>
      </c>
      <c r="AA29">
        <v>6742401</v>
      </c>
      <c r="AB29" s="6">
        <f>B29/O29</f>
        <v>0</v>
      </c>
      <c r="AC29" s="6">
        <f>C29/P29</f>
        <v>0</v>
      </c>
      <c r="AD29" s="6">
        <f>D29/Q29</f>
        <v>0</v>
      </c>
      <c r="AE29" s="6">
        <f>E29/R29</f>
        <v>0</v>
      </c>
      <c r="AF29" s="6">
        <f>F29/S29</f>
        <v>0</v>
      </c>
      <c r="AG29" s="6">
        <f>G29/T29</f>
        <v>0</v>
      </c>
      <c r="AH29" s="6">
        <f>H29/U29</f>
        <v>3.7423469005882969E-5</v>
      </c>
      <c r="AI29" s="6">
        <f>I29/V29</f>
        <v>1.9445062992595193E-4</v>
      </c>
      <c r="AJ29" s="6">
        <f>J29/W29</f>
        <v>6.1190840062818577E-4</v>
      </c>
      <c r="AK29" s="6">
        <f>K29/X29</f>
        <v>2.7488343807013987E-3</v>
      </c>
    </row>
    <row r="30" spans="1:41" x14ac:dyDescent="0.25">
      <c r="A30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10</v>
      </c>
      <c r="I30">
        <v>12</v>
      </c>
      <c r="J30">
        <v>198</v>
      </c>
      <c r="K30">
        <v>288</v>
      </c>
      <c r="L30">
        <v>10</v>
      </c>
      <c r="M30">
        <f>I30+J30+K30</f>
        <v>498</v>
      </c>
      <c r="N30">
        <f>B30+C30+D30+E30+F30+G30+H30+I30+J30+K30</f>
        <v>508</v>
      </c>
      <c r="O30">
        <v>162407.58300000004</v>
      </c>
      <c r="P30">
        <v>314605.34999999998</v>
      </c>
      <c r="Q30">
        <v>317993.29100000008</v>
      </c>
      <c r="R30">
        <v>303201.41499999992</v>
      </c>
      <c r="S30">
        <v>307268.26099999994</v>
      </c>
      <c r="T30">
        <v>323092.09999999998</v>
      </c>
      <c r="U30">
        <v>264272.36999999994</v>
      </c>
      <c r="V30">
        <v>172855.90299999999</v>
      </c>
      <c r="W30">
        <v>111866.72500000001</v>
      </c>
      <c r="X30">
        <v>42407.537999999993</v>
      </c>
      <c r="Y30">
        <v>1992840.3699999999</v>
      </c>
      <c r="Z30">
        <f t="shared" si="0"/>
        <v>327130.16600000003</v>
      </c>
      <c r="AA30">
        <v>2319970.5360000003</v>
      </c>
      <c r="AB30" s="6">
        <f>B30/O30</f>
        <v>0</v>
      </c>
      <c r="AC30" s="6">
        <f>C30/P30</f>
        <v>0</v>
      </c>
      <c r="AD30" s="6">
        <f>D30/Q30</f>
        <v>0</v>
      </c>
      <c r="AE30" s="6">
        <f>E30/R30</f>
        <v>0</v>
      </c>
      <c r="AF30" s="6">
        <f>F30/S30</f>
        <v>0</v>
      </c>
      <c r="AG30" s="6">
        <f>G30/T30</f>
        <v>0</v>
      </c>
      <c r="AH30" s="6">
        <f>H30/U30</f>
        <v>3.7839748438325213E-5</v>
      </c>
      <c r="AI30" s="6">
        <f>I30/V30</f>
        <v>6.9421985548274851E-5</v>
      </c>
      <c r="AJ30" s="6">
        <f>J30/W30</f>
        <v>1.7699633201919516E-3</v>
      </c>
      <c r="AK30" s="6">
        <f>K30/X30</f>
        <v>6.7912454620685609E-3</v>
      </c>
    </row>
    <row r="31" spans="1:41" x14ac:dyDescent="0.25">
      <c r="A3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26</v>
      </c>
      <c r="J31">
        <v>173</v>
      </c>
      <c r="K31">
        <v>263</v>
      </c>
      <c r="L31">
        <v>0</v>
      </c>
      <c r="M31">
        <f>I31+J31+K31</f>
        <v>462</v>
      </c>
      <c r="N31">
        <f>B31+C31+D31+E31+F31+G31+H31+I31+J31+K31</f>
        <v>462</v>
      </c>
      <c r="O31">
        <v>158530.93200000006</v>
      </c>
      <c r="P31">
        <v>316634.44699999993</v>
      </c>
      <c r="Q31">
        <v>319130.29099999997</v>
      </c>
      <c r="R31">
        <v>297135.929</v>
      </c>
      <c r="S31">
        <v>304462.723</v>
      </c>
      <c r="T31">
        <v>325043.54500000004</v>
      </c>
      <c r="U31">
        <v>272994.91599999997</v>
      </c>
      <c r="V31">
        <v>181176.40399999998</v>
      </c>
      <c r="W31">
        <v>108151.33799999999</v>
      </c>
      <c r="X31">
        <v>40081.149999999994</v>
      </c>
      <c r="Y31">
        <v>1993932.7830000001</v>
      </c>
      <c r="Z31">
        <f t="shared" si="0"/>
        <v>329408.89199999999</v>
      </c>
      <c r="AA31">
        <v>2323341.6749999998</v>
      </c>
      <c r="AB31" s="6">
        <f>B31/O31</f>
        <v>0</v>
      </c>
      <c r="AC31" s="6">
        <f>C31/P31</f>
        <v>0</v>
      </c>
      <c r="AD31" s="6">
        <f>D31/Q31</f>
        <v>0</v>
      </c>
      <c r="AE31" s="6">
        <f>E31/R31</f>
        <v>0</v>
      </c>
      <c r="AF31" s="6">
        <f>F31/S31</f>
        <v>0</v>
      </c>
      <c r="AG31" s="6">
        <f>G31/T31</f>
        <v>0</v>
      </c>
      <c r="AH31" s="6">
        <f>H31/U31</f>
        <v>0</v>
      </c>
      <c r="AI31" s="6">
        <f>I31/V31</f>
        <v>1.4350654624980857E-4</v>
      </c>
      <c r="AJ31" s="6">
        <f>J31/W31</f>
        <v>1.5996103534105146E-3</v>
      </c>
      <c r="AK31" s="6">
        <f>K31/X31</f>
        <v>6.5616879755196651E-3</v>
      </c>
    </row>
    <row r="32" spans="1:41" x14ac:dyDescent="0.25">
      <c r="A32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11</v>
      </c>
      <c r="I32">
        <v>33</v>
      </c>
      <c r="J32">
        <v>187</v>
      </c>
      <c r="K32">
        <v>343</v>
      </c>
      <c r="L32">
        <v>11</v>
      </c>
      <c r="M32">
        <f>I32+J32+K32</f>
        <v>563</v>
      </c>
      <c r="N32">
        <f>B32+C32+D32+E32+F32+G32+H32+I32+J32+K32</f>
        <v>574</v>
      </c>
      <c r="O32">
        <v>160595.65600000002</v>
      </c>
      <c r="P32">
        <v>319457.63399999996</v>
      </c>
      <c r="Q32">
        <v>320839.55099999998</v>
      </c>
      <c r="R32">
        <v>301635.94199999998</v>
      </c>
      <c r="S32">
        <v>303358.14099999995</v>
      </c>
      <c r="T32">
        <v>327189.47100000002</v>
      </c>
      <c r="U32">
        <v>280123.228</v>
      </c>
      <c r="V32">
        <v>185568.701</v>
      </c>
      <c r="W32">
        <v>108648.64300000001</v>
      </c>
      <c r="X32">
        <v>41018.420000000006</v>
      </c>
      <c r="Y32">
        <v>2013199.6230000001</v>
      </c>
      <c r="Z32">
        <f t="shared" si="0"/>
        <v>335235.76400000002</v>
      </c>
      <c r="AA32">
        <v>2348435.3870000001</v>
      </c>
      <c r="AB32" s="6">
        <f>B32/O32</f>
        <v>0</v>
      </c>
      <c r="AC32" s="6">
        <f>C32/P32</f>
        <v>0</v>
      </c>
      <c r="AD32" s="6">
        <f>D32/Q32</f>
        <v>0</v>
      </c>
      <c r="AE32" s="6">
        <f>E32/R32</f>
        <v>0</v>
      </c>
      <c r="AF32" s="6">
        <f>F32/S32</f>
        <v>0</v>
      </c>
      <c r="AG32" s="6">
        <f>G32/T32</f>
        <v>0</v>
      </c>
      <c r="AH32" s="6">
        <f>H32/U32</f>
        <v>3.9268432248681642E-5</v>
      </c>
      <c r="AI32" s="6">
        <f>I32/V32</f>
        <v>1.7783171311847466E-4</v>
      </c>
      <c r="AJ32" s="6">
        <f>J32/W32</f>
        <v>1.7211443680893463E-3</v>
      </c>
      <c r="AK32" s="6">
        <f>K32/X32</f>
        <v>8.3620968335689182E-3</v>
      </c>
    </row>
    <row r="33" spans="1:37" x14ac:dyDescent="0.25">
      <c r="A33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10</v>
      </c>
      <c r="I33">
        <v>35</v>
      </c>
      <c r="J33">
        <v>148</v>
      </c>
      <c r="K33">
        <v>353</v>
      </c>
      <c r="L33">
        <v>10</v>
      </c>
      <c r="M33">
        <f>I33+J33+K33</f>
        <v>536</v>
      </c>
      <c r="N33">
        <f>B33+C33+D33+E33+F33+G33+H33+I33+J33+K33</f>
        <v>546</v>
      </c>
      <c r="O33">
        <v>156271.17899999997</v>
      </c>
      <c r="P33">
        <v>313246.96699999995</v>
      </c>
      <c r="Q33">
        <v>310772.647</v>
      </c>
      <c r="R33">
        <v>296561.69299999997</v>
      </c>
      <c r="S33">
        <v>293501.59900000005</v>
      </c>
      <c r="T33">
        <v>320271.92000000004</v>
      </c>
      <c r="U33">
        <v>280505.21100000001</v>
      </c>
      <c r="V33">
        <v>187165.72899999999</v>
      </c>
      <c r="W33">
        <v>107572.1</v>
      </c>
      <c r="X33">
        <v>39672.520000000011</v>
      </c>
      <c r="Y33">
        <v>1971131.216</v>
      </c>
      <c r="Z33">
        <f t="shared" si="0"/>
        <v>334410.34900000005</v>
      </c>
      <c r="AA33">
        <v>2305541.5649999999</v>
      </c>
      <c r="AB33" s="6">
        <f>B33/O33</f>
        <v>0</v>
      </c>
      <c r="AC33" s="6">
        <f>C33/P33</f>
        <v>0</v>
      </c>
      <c r="AD33" s="6">
        <f>D33/Q33</f>
        <v>0</v>
      </c>
      <c r="AE33" s="6">
        <f>E33/R33</f>
        <v>0</v>
      </c>
      <c r="AF33" s="6">
        <f>F33/S33</f>
        <v>0</v>
      </c>
      <c r="AG33" s="6">
        <f>G33/T33</f>
        <v>0</v>
      </c>
      <c r="AH33" s="6">
        <f>H33/U33</f>
        <v>3.5649961597326617E-5</v>
      </c>
      <c r="AI33" s="6">
        <f>I33/V33</f>
        <v>1.8700004635998293E-4</v>
      </c>
      <c r="AJ33" s="6">
        <f>J33/W33</f>
        <v>1.3758214258158016E-3</v>
      </c>
      <c r="AK33" s="6">
        <f>K33/X33</f>
        <v>8.8978466706929604E-3</v>
      </c>
    </row>
    <row r="34" spans="1:37" x14ac:dyDescent="0.2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105</v>
      </c>
      <c r="J34">
        <v>179</v>
      </c>
      <c r="K34">
        <v>335</v>
      </c>
      <c r="L34">
        <v>0</v>
      </c>
      <c r="M34">
        <f>I34+J34+K34</f>
        <v>619</v>
      </c>
      <c r="N34">
        <f>B34+C34+D34+E34+F34+G34+H34+I34+J34+K34</f>
        <v>619</v>
      </c>
      <c r="O34">
        <v>155614.60499999998</v>
      </c>
      <c r="P34">
        <v>315678.81600000011</v>
      </c>
      <c r="Q34">
        <v>314097.86599999998</v>
      </c>
      <c r="R34">
        <v>301758.24900000007</v>
      </c>
      <c r="S34">
        <v>291565.24899999995</v>
      </c>
      <c r="T34">
        <v>316422.3839999999</v>
      </c>
      <c r="U34">
        <v>281392.06400000001</v>
      </c>
      <c r="V34">
        <v>190188.87700000001</v>
      </c>
      <c r="W34">
        <v>106929.245</v>
      </c>
      <c r="X34">
        <v>39984.314999999995</v>
      </c>
      <c r="Y34">
        <v>1976529.233</v>
      </c>
      <c r="Z34">
        <f t="shared" si="0"/>
        <v>337102.43699999998</v>
      </c>
      <c r="AA34">
        <v>2313631.67</v>
      </c>
      <c r="AB34" s="6">
        <f>B34/O34</f>
        <v>0</v>
      </c>
      <c r="AC34" s="6">
        <f>C34/P34</f>
        <v>0</v>
      </c>
      <c r="AD34" s="6">
        <f>D34/Q34</f>
        <v>0</v>
      </c>
      <c r="AE34" s="6">
        <f>E34/R34</f>
        <v>0</v>
      </c>
      <c r="AF34" s="6">
        <f>F34/S34</f>
        <v>0</v>
      </c>
      <c r="AG34" s="6">
        <f>G34/T34</f>
        <v>0</v>
      </c>
      <c r="AH34" s="6">
        <f>H34/U34</f>
        <v>0</v>
      </c>
      <c r="AI34" s="6">
        <f>I34/V34</f>
        <v>5.5208275928775796E-4</v>
      </c>
      <c r="AJ34" s="6">
        <f>J34/W34</f>
        <v>1.6740041510626958E-3</v>
      </c>
      <c r="AK34" s="6">
        <f>K34/X34</f>
        <v>8.3782853351370423E-3</v>
      </c>
    </row>
    <row r="35" spans="1:37" x14ac:dyDescent="0.25">
      <c r="A35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>
        <v>10</v>
      </c>
      <c r="H35">
        <v>33</v>
      </c>
      <c r="I35">
        <v>55</v>
      </c>
      <c r="J35">
        <v>170</v>
      </c>
      <c r="K35">
        <v>260</v>
      </c>
      <c r="L35">
        <v>43</v>
      </c>
      <c r="M35">
        <f>I35+J35+K35</f>
        <v>485</v>
      </c>
      <c r="N35">
        <f>B35+C35+D35+E35+F35+G35+H35+I35+J35+K35</f>
        <v>528</v>
      </c>
      <c r="O35">
        <v>149641.56500000006</v>
      </c>
      <c r="P35">
        <v>307211.90500000003</v>
      </c>
      <c r="Q35">
        <v>304921.93900000001</v>
      </c>
      <c r="R35">
        <v>294894.44999999995</v>
      </c>
      <c r="S35">
        <v>282936.13</v>
      </c>
      <c r="T35">
        <v>302972.52099999995</v>
      </c>
      <c r="U35">
        <v>275443.33600000001</v>
      </c>
      <c r="V35">
        <v>189129.92000000004</v>
      </c>
      <c r="W35">
        <v>103289.89900000002</v>
      </c>
      <c r="X35">
        <v>38610.645000000004</v>
      </c>
      <c r="Y35">
        <v>1918021.8459999999</v>
      </c>
      <c r="Z35">
        <f t="shared" si="0"/>
        <v>331030.46400000009</v>
      </c>
      <c r="AA35">
        <v>2249052.31</v>
      </c>
      <c r="AB35" s="6">
        <f>B35/O35</f>
        <v>0</v>
      </c>
      <c r="AC35" s="6">
        <f>C35/P35</f>
        <v>0</v>
      </c>
      <c r="AD35" s="6">
        <f>D35/Q35</f>
        <v>0</v>
      </c>
      <c r="AE35" s="6">
        <f>E35/R35</f>
        <v>0</v>
      </c>
      <c r="AF35" s="6">
        <f>F35/S35</f>
        <v>0</v>
      </c>
      <c r="AG35" s="6">
        <f>G35/T35</f>
        <v>3.3006293663180106E-5</v>
      </c>
      <c r="AH35" s="6">
        <f>H35/U35</f>
        <v>1.1980685566486168E-4</v>
      </c>
      <c r="AI35" s="6">
        <f>I35/V35</f>
        <v>2.9080538922662255E-4</v>
      </c>
      <c r="AJ35" s="6">
        <f>J35/W35</f>
        <v>1.6458530954706419E-3</v>
      </c>
      <c r="AK35" s="6">
        <f>K35/X35</f>
        <v>6.7338942408240003E-3</v>
      </c>
    </row>
    <row r="36" spans="1:37" x14ac:dyDescent="0.25">
      <c r="A36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75</v>
      </c>
      <c r="J36">
        <v>178</v>
      </c>
      <c r="K36">
        <v>268</v>
      </c>
      <c r="L36">
        <v>0</v>
      </c>
      <c r="M36">
        <f>I36+J36+K36</f>
        <v>521</v>
      </c>
      <c r="N36">
        <f>B36+C36+D36+E36+F36+G36+H36+I36+J36+K36</f>
        <v>521</v>
      </c>
      <c r="O36">
        <v>137926.497</v>
      </c>
      <c r="P36">
        <v>287744.92200000002</v>
      </c>
      <c r="Q36">
        <v>293469.49300000002</v>
      </c>
      <c r="R36">
        <v>272990.37800000003</v>
      </c>
      <c r="S36">
        <v>261620.45</v>
      </c>
      <c r="T36">
        <v>273879.44700000004</v>
      </c>
      <c r="U36">
        <v>253105.43400000001</v>
      </c>
      <c r="V36">
        <v>183406.97500000003</v>
      </c>
      <c r="W36">
        <v>98749.044999999984</v>
      </c>
      <c r="X36">
        <v>36253.62999999999</v>
      </c>
      <c r="Y36">
        <v>1780736.6209999998</v>
      </c>
      <c r="Z36">
        <f t="shared" si="0"/>
        <v>318409.65000000002</v>
      </c>
      <c r="AA36">
        <v>2099146.2709999997</v>
      </c>
      <c r="AB36" s="6">
        <f>B36/O36</f>
        <v>0</v>
      </c>
      <c r="AC36" s="6">
        <f>C36/P36</f>
        <v>0</v>
      </c>
      <c r="AD36" s="6">
        <f>D36/Q36</f>
        <v>0</v>
      </c>
      <c r="AE36" s="6">
        <f>E36/R36</f>
        <v>0</v>
      </c>
      <c r="AF36" s="6">
        <f>F36/S36</f>
        <v>0</v>
      </c>
      <c r="AG36" s="6">
        <f>G36/T36</f>
        <v>0</v>
      </c>
      <c r="AH36" s="6">
        <f>H36/U36</f>
        <v>0</v>
      </c>
      <c r="AI36" s="6">
        <f>I36/V36</f>
        <v>4.0892665069035673E-4</v>
      </c>
      <c r="AJ36" s="6">
        <f>J36/W36</f>
        <v>1.8025490778163984E-3</v>
      </c>
      <c r="AK36" s="6">
        <f>K36/X36</f>
        <v>7.3923631923203297E-3</v>
      </c>
    </row>
    <row r="37" spans="1:37" x14ac:dyDescent="0.25">
      <c r="A37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88</v>
      </c>
      <c r="J37">
        <v>164</v>
      </c>
      <c r="K37">
        <v>239</v>
      </c>
      <c r="L37">
        <v>0</v>
      </c>
      <c r="M37">
        <f>I37+J37+K37</f>
        <v>491</v>
      </c>
      <c r="N37">
        <f>B37+C37+D37+E37+F37+G37+H37+I37+J37+K37</f>
        <v>491</v>
      </c>
      <c r="O37">
        <v>159006.57099999997</v>
      </c>
      <c r="P37">
        <v>327563.27299999993</v>
      </c>
      <c r="Q37">
        <v>343818.03900000011</v>
      </c>
      <c r="R37">
        <v>323721.66500000004</v>
      </c>
      <c r="S37">
        <v>301408.565</v>
      </c>
      <c r="T37">
        <v>309159.549</v>
      </c>
      <c r="U37">
        <v>290363.973</v>
      </c>
      <c r="V37">
        <v>206798.389</v>
      </c>
      <c r="W37">
        <v>108139.08199999998</v>
      </c>
      <c r="X37">
        <v>42228.086000000003</v>
      </c>
      <c r="Y37">
        <v>2055041.635</v>
      </c>
      <c r="Z37">
        <f t="shared" si="0"/>
        <v>357165.55699999997</v>
      </c>
      <c r="AA37">
        <v>2412207.1920000003</v>
      </c>
      <c r="AB37" s="6">
        <f>B37/O37</f>
        <v>0</v>
      </c>
      <c r="AC37" s="6">
        <f>C37/P37</f>
        <v>0</v>
      </c>
      <c r="AD37" s="6">
        <f>D37/Q37</f>
        <v>0</v>
      </c>
      <c r="AE37" s="6">
        <f>E37/R37</f>
        <v>0</v>
      </c>
      <c r="AF37" s="6">
        <f>F37/S37</f>
        <v>0</v>
      </c>
      <c r="AG37" s="6">
        <f>G37/T37</f>
        <v>0</v>
      </c>
      <c r="AH37" s="6">
        <f>H37/U37</f>
        <v>0</v>
      </c>
      <c r="AI37" s="6">
        <f>I37/V37</f>
        <v>4.2553522987067371E-4</v>
      </c>
      <c r="AJ37" s="6">
        <f>J37/W37</f>
        <v>1.5165654910959947E-3</v>
      </c>
      <c r="AK37" s="6">
        <f>K37/X37</f>
        <v>5.6597402970146454E-3</v>
      </c>
    </row>
    <row r="38" spans="1:37" x14ac:dyDescent="0.25">
      <c r="A38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11</v>
      </c>
      <c r="I38">
        <v>89</v>
      </c>
      <c r="J38">
        <v>220</v>
      </c>
      <c r="K38">
        <v>240</v>
      </c>
      <c r="L38">
        <v>11</v>
      </c>
      <c r="M38">
        <f>I38+J38+K38</f>
        <v>549</v>
      </c>
      <c r="N38">
        <f>B38+C38+D38+E38+F38+G38+H38+I38+J38+K38</f>
        <v>560</v>
      </c>
      <c r="O38">
        <v>129714</v>
      </c>
      <c r="P38">
        <v>267993</v>
      </c>
      <c r="Q38">
        <v>275743</v>
      </c>
      <c r="R38">
        <v>263806</v>
      </c>
      <c r="S38">
        <v>249003</v>
      </c>
      <c r="T38">
        <v>260895</v>
      </c>
      <c r="U38">
        <v>258941</v>
      </c>
      <c r="V38">
        <v>191470</v>
      </c>
      <c r="W38">
        <v>98557</v>
      </c>
      <c r="X38">
        <v>37954</v>
      </c>
      <c r="Y38">
        <v>1706095</v>
      </c>
      <c r="Z38">
        <f t="shared" si="0"/>
        <v>327981</v>
      </c>
      <c r="AA38">
        <v>2034076</v>
      </c>
      <c r="AB38" s="6">
        <f>B38/O38</f>
        <v>0</v>
      </c>
      <c r="AC38" s="6">
        <f>C38/P38</f>
        <v>0</v>
      </c>
      <c r="AD38" s="6">
        <f>D38/Q38</f>
        <v>0</v>
      </c>
      <c r="AE38" s="6">
        <f>E38/R38</f>
        <v>0</v>
      </c>
      <c r="AF38" s="6">
        <f>F38/S38</f>
        <v>0</v>
      </c>
      <c r="AG38" s="6">
        <f>G38/T38</f>
        <v>0</v>
      </c>
      <c r="AH38" s="6">
        <f>H38/U38</f>
        <v>4.2480719546151442E-5</v>
      </c>
      <c r="AI38" s="6">
        <f>I38/V38</f>
        <v>4.6482477672742464E-4</v>
      </c>
      <c r="AJ38" s="6">
        <f>J38/W38</f>
        <v>2.2322108018709985E-3</v>
      </c>
      <c r="AK38" s="6">
        <f>K38/X38</f>
        <v>6.3234441692575222E-3</v>
      </c>
    </row>
    <row r="39" spans="1:37" x14ac:dyDescent="0.25">
      <c r="A39" t="s">
        <v>51</v>
      </c>
      <c r="B39">
        <v>0</v>
      </c>
      <c r="C39">
        <v>10</v>
      </c>
      <c r="D39">
        <v>11</v>
      </c>
      <c r="E39">
        <v>93</v>
      </c>
      <c r="F39">
        <v>168</v>
      </c>
      <c r="G39">
        <v>346</v>
      </c>
      <c r="H39">
        <v>436</v>
      </c>
      <c r="I39">
        <v>708</v>
      </c>
      <c r="J39">
        <v>1633</v>
      </c>
      <c r="K39">
        <v>2856</v>
      </c>
      <c r="L39">
        <v>1064</v>
      </c>
      <c r="M39">
        <f>I39+J39+K39</f>
        <v>5197</v>
      </c>
      <c r="N39">
        <f>B39+C39+D39+E39+F39+G39+H39+I39+J39+K39</f>
        <v>6261</v>
      </c>
      <c r="O39">
        <v>2684474.4450000008</v>
      </c>
      <c r="P39">
        <v>5081290.0020000003</v>
      </c>
      <c r="Q39">
        <v>5218536.9010000005</v>
      </c>
      <c r="R39">
        <v>5255361.2050000019</v>
      </c>
      <c r="S39">
        <v>5305126.0220000017</v>
      </c>
      <c r="T39">
        <v>5007910.409</v>
      </c>
      <c r="U39">
        <v>3515760.4260000009</v>
      </c>
      <c r="V39">
        <v>2030773.321</v>
      </c>
      <c r="W39">
        <v>1359899.2389999996</v>
      </c>
      <c r="X39">
        <v>537359.58500000008</v>
      </c>
      <c r="Y39">
        <v>32068459.410000004</v>
      </c>
      <c r="Z39">
        <f t="shared" si="0"/>
        <v>3928032.1449999996</v>
      </c>
      <c r="AA39">
        <v>35996491.555000007</v>
      </c>
      <c r="AB39" s="6">
        <f>B39/O39</f>
        <v>0</v>
      </c>
      <c r="AC39" s="6">
        <f>C39/P39</f>
        <v>1.9680041871383036E-6</v>
      </c>
      <c r="AD39" s="6">
        <f>D39/Q39</f>
        <v>2.1078705025334073E-6</v>
      </c>
      <c r="AE39" s="6">
        <f>E39/R39</f>
        <v>1.7696214660092041E-5</v>
      </c>
      <c r="AF39" s="6">
        <f>F39/S39</f>
        <v>3.1667485240372284E-5</v>
      </c>
      <c r="AG39" s="6">
        <f>G39/T39</f>
        <v>6.9090692872257416E-5</v>
      </c>
      <c r="AH39" s="6">
        <f>H39/U39</f>
        <v>1.2401300065148407E-4</v>
      </c>
      <c r="AI39" s="6">
        <f>I39/V39</f>
        <v>3.4863566143924146E-4</v>
      </c>
      <c r="AJ39" s="6">
        <f>J39/W39</f>
        <v>1.2008242619510727E-3</v>
      </c>
      <c r="AK39" s="6">
        <f>K39/X39</f>
        <v>5.3148768156801368E-3</v>
      </c>
    </row>
    <row r="40" spans="1:37" x14ac:dyDescent="0.25">
      <c r="A40" t="s">
        <v>52</v>
      </c>
      <c r="B40">
        <v>0</v>
      </c>
      <c r="C40">
        <v>0</v>
      </c>
      <c r="D40">
        <v>0</v>
      </c>
      <c r="E40">
        <v>0</v>
      </c>
      <c r="F40">
        <v>27</v>
      </c>
      <c r="G40">
        <v>125</v>
      </c>
      <c r="H40">
        <v>351</v>
      </c>
      <c r="I40">
        <v>695</v>
      </c>
      <c r="J40">
        <v>1579</v>
      </c>
      <c r="K40">
        <v>2955</v>
      </c>
      <c r="L40">
        <v>503</v>
      </c>
      <c r="M40">
        <f>I40+J40+K40</f>
        <v>5229</v>
      </c>
      <c r="N40">
        <f>B40+C40+D40+E40+F40+G40+H40+I40+J40+K40</f>
        <v>5732</v>
      </c>
      <c r="O40">
        <v>2516413.7619999992</v>
      </c>
      <c r="P40">
        <v>5028327.023</v>
      </c>
      <c r="Q40">
        <v>5421172.3229999989</v>
      </c>
      <c r="R40">
        <v>5173408.0839999989</v>
      </c>
      <c r="S40">
        <v>5201592.8469999991</v>
      </c>
      <c r="T40">
        <v>5048361.0069999984</v>
      </c>
      <c r="U40">
        <v>3680782.9389999993</v>
      </c>
      <c r="V40">
        <v>2089141.2970000003</v>
      </c>
      <c r="W40">
        <v>1336799.7530000003</v>
      </c>
      <c r="X40">
        <v>549150.08899999969</v>
      </c>
      <c r="Y40">
        <v>32070057.984999996</v>
      </c>
      <c r="Z40">
        <f t="shared" si="0"/>
        <v>3975091.1390000004</v>
      </c>
      <c r="AA40">
        <v>36045149.123999998</v>
      </c>
      <c r="AB40" s="6">
        <f>B40/O40</f>
        <v>0</v>
      </c>
      <c r="AC40" s="6">
        <f>C40/P40</f>
        <v>0</v>
      </c>
      <c r="AD40" s="6">
        <f>D40/Q40</f>
        <v>0</v>
      </c>
      <c r="AE40" s="6">
        <f>E40/R40</f>
        <v>0</v>
      </c>
      <c r="AF40" s="6">
        <f>F40/S40</f>
        <v>5.1907176886349646E-6</v>
      </c>
      <c r="AG40" s="6">
        <f>G40/T40</f>
        <v>2.4760511347480194E-5</v>
      </c>
      <c r="AH40" s="6">
        <f>H40/U40</f>
        <v>9.5360146419109471E-5</v>
      </c>
      <c r="AI40" s="6">
        <f>I40/V40</f>
        <v>3.3267256791008707E-4</v>
      </c>
      <c r="AJ40" s="6">
        <f>J40/W40</f>
        <v>1.1811791530155972E-3</v>
      </c>
      <c r="AK40" s="6">
        <f>K40/X40</f>
        <v>5.3810425586583157E-3</v>
      </c>
    </row>
    <row r="41" spans="1:37" x14ac:dyDescent="0.25">
      <c r="A41" t="s">
        <v>53</v>
      </c>
      <c r="B41">
        <v>0</v>
      </c>
      <c r="C41">
        <v>0</v>
      </c>
      <c r="D41">
        <v>0</v>
      </c>
      <c r="E41">
        <v>13</v>
      </c>
      <c r="F41">
        <v>40</v>
      </c>
      <c r="G41">
        <v>211</v>
      </c>
      <c r="H41">
        <v>444</v>
      </c>
      <c r="I41">
        <v>671</v>
      </c>
      <c r="J41">
        <v>1617</v>
      </c>
      <c r="K41">
        <v>3050</v>
      </c>
      <c r="L41">
        <v>708</v>
      </c>
      <c r="M41">
        <f>I41+J41+K41</f>
        <v>5338</v>
      </c>
      <c r="N41">
        <f>B41+C41+D41+E41+F41+G41+H41+I41+J41+K41</f>
        <v>6046</v>
      </c>
      <c r="O41">
        <v>2534839.1179999998</v>
      </c>
      <c r="P41">
        <v>5049558.6830000011</v>
      </c>
      <c r="Q41">
        <v>5508972.2949999999</v>
      </c>
      <c r="R41">
        <v>5253638.9120000005</v>
      </c>
      <c r="S41">
        <v>5205848.9929999989</v>
      </c>
      <c r="T41">
        <v>5161883.4989999998</v>
      </c>
      <c r="U41">
        <v>3876956.6199999992</v>
      </c>
      <c r="V41">
        <v>2204655.4210000001</v>
      </c>
      <c r="W41">
        <v>1371604.486</v>
      </c>
      <c r="X41">
        <v>577860.63600000006</v>
      </c>
      <c r="Y41">
        <v>32591698.119999997</v>
      </c>
      <c r="Z41">
        <f t="shared" si="0"/>
        <v>4154120.5430000001</v>
      </c>
      <c r="AA41">
        <v>36745818.662999995</v>
      </c>
      <c r="AB41" s="6">
        <f>B41/O41</f>
        <v>0</v>
      </c>
      <c r="AC41" s="6">
        <f>C41/P41</f>
        <v>0</v>
      </c>
      <c r="AD41" s="6">
        <f>D41/Q41</f>
        <v>0</v>
      </c>
      <c r="AE41" s="6">
        <f>E41/R41</f>
        <v>2.4744753527514602E-6</v>
      </c>
      <c r="AF41" s="6">
        <f>F41/S41</f>
        <v>7.6836650570897597E-6</v>
      </c>
      <c r="AG41" s="6">
        <f>G41/T41</f>
        <v>4.0876552142425639E-5</v>
      </c>
      <c r="AH41" s="6">
        <f>H41/U41</f>
        <v>1.1452281867420021E-4</v>
      </c>
      <c r="AI41" s="6">
        <f>I41/V41</f>
        <v>3.0435595223114004E-4</v>
      </c>
      <c r="AJ41" s="6">
        <f>J41/W41</f>
        <v>1.1789112798221047E-3</v>
      </c>
      <c r="AK41" s="6">
        <f>K41/X41</f>
        <v>5.2780892311896461E-3</v>
      </c>
    </row>
    <row r="42" spans="1:37" x14ac:dyDescent="0.25">
      <c r="A42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151</v>
      </c>
      <c r="H42">
        <v>412</v>
      </c>
      <c r="I42">
        <v>738</v>
      </c>
      <c r="J42">
        <v>1443</v>
      </c>
      <c r="K42">
        <v>2938</v>
      </c>
      <c r="L42">
        <v>563</v>
      </c>
      <c r="M42">
        <f>I42+J42+K42</f>
        <v>5119</v>
      </c>
      <c r="N42">
        <f>B42+C42+D42+E42+F42+G42+H42+I42+J42+K42</f>
        <v>5682</v>
      </c>
      <c r="O42">
        <v>2514216.9980000006</v>
      </c>
      <c r="P42">
        <v>5030317.5499999989</v>
      </c>
      <c r="Q42">
        <v>5519693.2070000004</v>
      </c>
      <c r="R42">
        <v>5288899.9510000013</v>
      </c>
      <c r="S42">
        <v>5143779.0539999995</v>
      </c>
      <c r="T42">
        <v>5150579.8540000003</v>
      </c>
      <c r="U42">
        <v>3978861.9269999997</v>
      </c>
      <c r="V42">
        <v>2268239.1129999999</v>
      </c>
      <c r="W42">
        <v>1372122.6260000002</v>
      </c>
      <c r="X42">
        <v>604877.39399999985</v>
      </c>
      <c r="Y42">
        <v>32626348.541000001</v>
      </c>
      <c r="Z42">
        <f t="shared" si="0"/>
        <v>4245239.1329999994</v>
      </c>
      <c r="AA42">
        <v>36871587.674000002</v>
      </c>
      <c r="AB42" s="6">
        <f>B42/O42</f>
        <v>0</v>
      </c>
      <c r="AC42" s="6">
        <f>C42/P42</f>
        <v>0</v>
      </c>
      <c r="AD42" s="6">
        <f>D42/Q42</f>
        <v>0</v>
      </c>
      <c r="AE42" s="6">
        <f>E42/R42</f>
        <v>0</v>
      </c>
      <c r="AF42" s="6">
        <f>F42/S42</f>
        <v>0</v>
      </c>
      <c r="AG42" s="6">
        <f>G42/T42</f>
        <v>2.9317087450402626E-5</v>
      </c>
      <c r="AH42" s="6">
        <f>H42/U42</f>
        <v>1.0354719705256061E-4</v>
      </c>
      <c r="AI42" s="6">
        <f>I42/V42</f>
        <v>3.2536252274739788E-4</v>
      </c>
      <c r="AJ42" s="6">
        <f>J42/W42</f>
        <v>1.0516552767638712E-3</v>
      </c>
      <c r="AK42" s="6">
        <f>K42/X42</f>
        <v>4.8571826772550878E-3</v>
      </c>
    </row>
    <row r="43" spans="1:37" x14ac:dyDescent="0.25">
      <c r="A43" t="s">
        <v>55</v>
      </c>
      <c r="B43">
        <v>0</v>
      </c>
      <c r="C43">
        <v>0</v>
      </c>
      <c r="D43">
        <v>0</v>
      </c>
      <c r="E43">
        <v>11</v>
      </c>
      <c r="F43">
        <v>22</v>
      </c>
      <c r="G43">
        <v>159</v>
      </c>
      <c r="H43">
        <v>501</v>
      </c>
      <c r="I43">
        <v>828</v>
      </c>
      <c r="J43">
        <v>1602</v>
      </c>
      <c r="K43">
        <v>3264</v>
      </c>
      <c r="L43">
        <v>693</v>
      </c>
      <c r="M43">
        <f>I43+J43+K43</f>
        <v>5694</v>
      </c>
      <c r="N43">
        <f>B43+C43+D43+E43+F43+G43+H43+I43+J43+K43</f>
        <v>6387</v>
      </c>
      <c r="O43">
        <v>2500747.2820000001</v>
      </c>
      <c r="P43">
        <v>5032857.7640000004</v>
      </c>
      <c r="Q43">
        <v>5534128.4649999999</v>
      </c>
      <c r="R43">
        <v>5371945.6860000007</v>
      </c>
      <c r="S43">
        <v>5120535.7150000008</v>
      </c>
      <c r="T43">
        <v>5173706.3400000017</v>
      </c>
      <c r="U43">
        <v>4116767.7500000014</v>
      </c>
      <c r="V43">
        <v>2389593.7160000005</v>
      </c>
      <c r="W43">
        <v>1376211.2549999999</v>
      </c>
      <c r="X43">
        <v>619401.44099999988</v>
      </c>
      <c r="Y43">
        <v>32850689.002000004</v>
      </c>
      <c r="Z43">
        <f t="shared" si="0"/>
        <v>4385206.4120000005</v>
      </c>
      <c r="AA43">
        <v>37235895.414000005</v>
      </c>
      <c r="AB43" s="6">
        <f>B43/O43</f>
        <v>0</v>
      </c>
      <c r="AC43" s="6">
        <f>C43/P43</f>
        <v>0</v>
      </c>
      <c r="AD43" s="6">
        <f>D43/Q43</f>
        <v>0</v>
      </c>
      <c r="AE43" s="6">
        <f>E43/R43</f>
        <v>2.047675208010284E-6</v>
      </c>
      <c r="AF43" s="6">
        <f>F43/S43</f>
        <v>4.296425457116453E-6</v>
      </c>
      <c r="AG43" s="6">
        <f>G43/T43</f>
        <v>3.0732320226740961E-5</v>
      </c>
      <c r="AH43" s="6">
        <f>H43/U43</f>
        <v>1.2169741662011412E-4</v>
      </c>
      <c r="AI43" s="6">
        <f>I43/V43</f>
        <v>3.4650241773568502E-4</v>
      </c>
      <c r="AJ43" s="6">
        <f>J43/W43</f>
        <v>1.1640654690038849E-3</v>
      </c>
      <c r="AK43" s="6">
        <f>K43/X43</f>
        <v>5.2696034977419443E-3</v>
      </c>
    </row>
    <row r="44" spans="1:37" x14ac:dyDescent="0.25">
      <c r="A44" t="s">
        <v>56</v>
      </c>
      <c r="B44">
        <v>0</v>
      </c>
      <c r="C44">
        <v>0</v>
      </c>
      <c r="D44">
        <v>0</v>
      </c>
      <c r="E44">
        <v>27</v>
      </c>
      <c r="F44">
        <v>84</v>
      </c>
      <c r="G44">
        <v>248</v>
      </c>
      <c r="H44">
        <v>589</v>
      </c>
      <c r="I44">
        <v>800</v>
      </c>
      <c r="J44">
        <v>1450</v>
      </c>
      <c r="K44">
        <v>2638</v>
      </c>
      <c r="L44">
        <v>948</v>
      </c>
      <c r="M44">
        <f>I44+J44+K44</f>
        <v>4888</v>
      </c>
      <c r="N44">
        <f>B44+C44+D44+E44+F44+G44+H44+I44+J44+K44</f>
        <v>5836</v>
      </c>
      <c r="O44">
        <v>2506376.9000000008</v>
      </c>
      <c r="P44">
        <v>5031874.2280000001</v>
      </c>
      <c r="Q44">
        <v>5533794.0550000016</v>
      </c>
      <c r="R44">
        <v>5468744.6159999985</v>
      </c>
      <c r="S44">
        <v>5122989.824000001</v>
      </c>
      <c r="T44">
        <v>5186258.7199999969</v>
      </c>
      <c r="U44">
        <v>4248671.9519999996</v>
      </c>
      <c r="V44">
        <v>2513788.1140000001</v>
      </c>
      <c r="W44">
        <v>1398361.5330000001</v>
      </c>
      <c r="X44">
        <v>643227.17799999984</v>
      </c>
      <c r="Y44">
        <v>33098710.295000002</v>
      </c>
      <c r="Z44">
        <f t="shared" si="0"/>
        <v>4555376.8249999993</v>
      </c>
      <c r="AA44">
        <v>37654087.120000005</v>
      </c>
      <c r="AB44" s="6">
        <f>B44/O44</f>
        <v>0</v>
      </c>
      <c r="AC44" s="6">
        <f>C44/P44</f>
        <v>0</v>
      </c>
      <c r="AD44" s="6">
        <f>D44/Q44</f>
        <v>0</v>
      </c>
      <c r="AE44" s="6">
        <f>E44/R44</f>
        <v>4.9371477177788924E-6</v>
      </c>
      <c r="AF44" s="6">
        <f>F44/S44</f>
        <v>1.6396675161539415E-5</v>
      </c>
      <c r="AG44" s="6">
        <f>G44/T44</f>
        <v>4.7818671105555671E-5</v>
      </c>
      <c r="AH44" s="6">
        <f>H44/U44</f>
        <v>1.386315551434224E-4</v>
      </c>
      <c r="AI44" s="6">
        <f>I44/V44</f>
        <v>3.1824480175738468E-4</v>
      </c>
      <c r="AJ44" s="6">
        <f>J44/W44</f>
        <v>1.0369278371732784E-3</v>
      </c>
      <c r="AK44" s="6">
        <f>K44/X44</f>
        <v>4.1011948658674384E-3</v>
      </c>
    </row>
    <row r="45" spans="1:37" x14ac:dyDescent="0.25">
      <c r="A45" t="s">
        <v>57</v>
      </c>
      <c r="B45">
        <v>0</v>
      </c>
      <c r="C45">
        <v>0</v>
      </c>
      <c r="D45">
        <v>0</v>
      </c>
      <c r="E45">
        <v>0</v>
      </c>
      <c r="F45">
        <v>14</v>
      </c>
      <c r="G45">
        <v>165</v>
      </c>
      <c r="H45">
        <v>441</v>
      </c>
      <c r="I45">
        <v>869</v>
      </c>
      <c r="J45">
        <v>1537</v>
      </c>
      <c r="K45">
        <v>3017</v>
      </c>
      <c r="L45">
        <v>620</v>
      </c>
      <c r="M45">
        <f>I45+J45+K45</f>
        <v>5423</v>
      </c>
      <c r="N45">
        <f>B45+C45+D45+E45+F45+G45+H45+I45+J45+K45</f>
        <v>6043</v>
      </c>
      <c r="O45">
        <v>2505581.4799999995</v>
      </c>
      <c r="P45">
        <v>5054653.5920000002</v>
      </c>
      <c r="Q45">
        <v>5560329.3549999986</v>
      </c>
      <c r="R45">
        <v>5600305.5879999995</v>
      </c>
      <c r="S45">
        <v>5162248.0019999985</v>
      </c>
      <c r="T45">
        <v>5227978.7239999995</v>
      </c>
      <c r="U45">
        <v>4397056.3469999991</v>
      </c>
      <c r="V45">
        <v>2668031.3340000003</v>
      </c>
      <c r="W45">
        <v>1435689.4270000001</v>
      </c>
      <c r="X45">
        <v>657078.48600000003</v>
      </c>
      <c r="Y45">
        <v>33508153.087999996</v>
      </c>
      <c r="Z45">
        <f t="shared" si="0"/>
        <v>4760799.2470000004</v>
      </c>
      <c r="AA45">
        <v>38268952.335000001</v>
      </c>
      <c r="AB45" s="6">
        <f>B45/O45</f>
        <v>0</v>
      </c>
      <c r="AC45" s="6">
        <f>C45/P45</f>
        <v>0</v>
      </c>
      <c r="AD45" s="6">
        <f>D45/Q45</f>
        <v>0</v>
      </c>
      <c r="AE45" s="6">
        <f>E45/R45</f>
        <v>0</v>
      </c>
      <c r="AF45" s="6">
        <f>F45/S45</f>
        <v>2.711996787945099E-6</v>
      </c>
      <c r="AG45" s="6">
        <f>G45/T45</f>
        <v>3.1560954761069917E-5</v>
      </c>
      <c r="AH45" s="6">
        <f>H45/U45</f>
        <v>1.0029437086947571E-4</v>
      </c>
      <c r="AI45" s="6">
        <f>I45/V45</f>
        <v>3.257083186864851E-4</v>
      </c>
      <c r="AJ45" s="6">
        <f>J45/W45</f>
        <v>1.0705658000224306E-3</v>
      </c>
      <c r="AK45" s="6">
        <f>K45/X45</f>
        <v>4.5915367254924849E-3</v>
      </c>
    </row>
    <row r="46" spans="1:37" x14ac:dyDescent="0.25">
      <c r="A46" t="s">
        <v>58</v>
      </c>
      <c r="B46">
        <v>0</v>
      </c>
      <c r="C46">
        <v>0</v>
      </c>
      <c r="D46">
        <v>0</v>
      </c>
      <c r="E46">
        <v>0</v>
      </c>
      <c r="F46">
        <v>49</v>
      </c>
      <c r="G46">
        <v>173</v>
      </c>
      <c r="H46">
        <v>511</v>
      </c>
      <c r="I46">
        <v>921</v>
      </c>
      <c r="J46">
        <v>1439</v>
      </c>
      <c r="K46">
        <v>2725</v>
      </c>
      <c r="L46">
        <v>733</v>
      </c>
      <c r="M46">
        <f>I46+J46+K46</f>
        <v>5085</v>
      </c>
      <c r="N46">
        <f>B46+C46+D46+E46+F46+G46+H46+I46+J46+K46</f>
        <v>5818</v>
      </c>
      <c r="O46">
        <v>2480185.7559999996</v>
      </c>
      <c r="P46">
        <v>5037698.6739999987</v>
      </c>
      <c r="Q46">
        <v>5464092.2179999985</v>
      </c>
      <c r="R46">
        <v>5661931.5059999991</v>
      </c>
      <c r="S46">
        <v>5118116.2320000008</v>
      </c>
      <c r="T46">
        <v>5161592.7629999993</v>
      </c>
      <c r="U46">
        <v>4459122.1909999996</v>
      </c>
      <c r="V46">
        <v>2790019.8830000004</v>
      </c>
      <c r="W46">
        <v>1463491.8209999995</v>
      </c>
      <c r="X46">
        <v>668658.81499999983</v>
      </c>
      <c r="Y46">
        <v>33382739.339999996</v>
      </c>
      <c r="Z46">
        <f t="shared" si="0"/>
        <v>4922170.5189999994</v>
      </c>
      <c r="AA46">
        <v>38304909.858999997</v>
      </c>
      <c r="AB46" s="6">
        <f>B46/O46</f>
        <v>0</v>
      </c>
      <c r="AC46" s="6">
        <f>C46/P46</f>
        <v>0</v>
      </c>
      <c r="AD46" s="6">
        <f>D46/Q46</f>
        <v>0</v>
      </c>
      <c r="AE46" s="6">
        <f>E46/R46</f>
        <v>0</v>
      </c>
      <c r="AF46" s="6">
        <f>F46/S46</f>
        <v>9.5738349382605414E-6</v>
      </c>
      <c r="AG46" s="6">
        <f>G46/T46</f>
        <v>3.3516785989030577E-5</v>
      </c>
      <c r="AH46" s="6">
        <f>H46/U46</f>
        <v>1.1459654571282414E-4</v>
      </c>
      <c r="AI46" s="6">
        <f>I46/V46</f>
        <v>3.3010517437950457E-4</v>
      </c>
      <c r="AJ46" s="6">
        <f>J46/W46</f>
        <v>9.8326480500364921E-4</v>
      </c>
      <c r="AK46" s="6">
        <f>K46/X46</f>
        <v>4.0753220310121852E-3</v>
      </c>
    </row>
    <row r="47" spans="1:37" x14ac:dyDescent="0.25">
      <c r="A47" t="s">
        <v>59</v>
      </c>
      <c r="B47">
        <v>0</v>
      </c>
      <c r="C47">
        <v>0</v>
      </c>
      <c r="D47">
        <v>0</v>
      </c>
      <c r="E47">
        <v>0</v>
      </c>
      <c r="F47">
        <v>26</v>
      </c>
      <c r="G47">
        <v>158</v>
      </c>
      <c r="H47">
        <v>503</v>
      </c>
      <c r="I47">
        <v>930</v>
      </c>
      <c r="J47">
        <v>1595</v>
      </c>
      <c r="K47">
        <v>2985</v>
      </c>
      <c r="L47">
        <v>687</v>
      </c>
      <c r="M47">
        <f>I47+J47+K47</f>
        <v>5510</v>
      </c>
      <c r="N47">
        <f>B47+C47+D47+E47+F47+G47+H47+I47+J47+K47</f>
        <v>6197</v>
      </c>
      <c r="O47">
        <v>2446035</v>
      </c>
      <c r="P47">
        <v>4977092</v>
      </c>
      <c r="Q47">
        <v>5322877</v>
      </c>
      <c r="R47">
        <v>5722365</v>
      </c>
      <c r="S47">
        <v>5090021</v>
      </c>
      <c r="T47">
        <v>5105241</v>
      </c>
      <c r="U47">
        <v>4494173</v>
      </c>
      <c r="V47">
        <v>2876650</v>
      </c>
      <c r="W47">
        <v>1474415</v>
      </c>
      <c r="X47">
        <v>675193</v>
      </c>
      <c r="Y47">
        <v>33157804</v>
      </c>
      <c r="Z47">
        <f t="shared" si="0"/>
        <v>5026258</v>
      </c>
      <c r="AA47">
        <v>38184062</v>
      </c>
      <c r="AB47" s="6">
        <f>B47/O47</f>
        <v>0</v>
      </c>
      <c r="AC47" s="6">
        <f>C47/P47</f>
        <v>0</v>
      </c>
      <c r="AD47" s="6">
        <f>D47/Q47</f>
        <v>0</v>
      </c>
      <c r="AE47" s="6">
        <f>E47/R47</f>
        <v>0</v>
      </c>
      <c r="AF47" s="6">
        <f>F47/S47</f>
        <v>5.1080339354199132E-6</v>
      </c>
      <c r="AG47" s="6">
        <f>G47/T47</f>
        <v>3.0948587931500199E-5</v>
      </c>
      <c r="AH47" s="6">
        <f>H47/U47</f>
        <v>1.1192270524521419E-4</v>
      </c>
      <c r="AI47" s="6">
        <f>I47/V47</f>
        <v>3.2329271896129179E-4</v>
      </c>
      <c r="AJ47" s="6">
        <f>J47/W47</f>
        <v>1.0817849791273149E-3</v>
      </c>
      <c r="AK47" s="6">
        <f>K47/X47</f>
        <v>4.4209581556680835E-3</v>
      </c>
    </row>
    <row r="48" spans="1:37" x14ac:dyDescent="0.25">
      <c r="A48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>
        <v>11</v>
      </c>
      <c r="H48">
        <v>28</v>
      </c>
      <c r="I48">
        <v>10</v>
      </c>
      <c r="J48">
        <v>135</v>
      </c>
      <c r="K48">
        <v>266</v>
      </c>
      <c r="L48">
        <v>39</v>
      </c>
      <c r="M48">
        <f>I48+J48+K48</f>
        <v>411</v>
      </c>
      <c r="N48">
        <f>B48+C48+D48+E48+F48+G48+H48+I48+J48+K48</f>
        <v>450</v>
      </c>
      <c r="O48">
        <v>314669.8280000001</v>
      </c>
      <c r="P48">
        <v>566900.76099999994</v>
      </c>
      <c r="Q48">
        <v>609007.47599999991</v>
      </c>
      <c r="R48">
        <v>624944.12299999991</v>
      </c>
      <c r="S48">
        <v>621685.04200000002</v>
      </c>
      <c r="T48">
        <v>623171.90799999994</v>
      </c>
      <c r="U48">
        <v>445092.69000000006</v>
      </c>
      <c r="V48">
        <v>230338.54400000005</v>
      </c>
      <c r="W48">
        <v>139673.55499999999</v>
      </c>
      <c r="X48">
        <v>53571.828000000009</v>
      </c>
      <c r="Y48">
        <v>3805471.8279999997</v>
      </c>
      <c r="Z48">
        <f t="shared" si="0"/>
        <v>423583.92700000003</v>
      </c>
      <c r="AA48">
        <v>4229055.7549999999</v>
      </c>
      <c r="AB48" s="6">
        <f>B48/O48</f>
        <v>0</v>
      </c>
      <c r="AC48" s="6">
        <f>C48/P48</f>
        <v>0</v>
      </c>
      <c r="AD48" s="6">
        <f>D48/Q48</f>
        <v>0</v>
      </c>
      <c r="AE48" s="6">
        <f>E48/R48</f>
        <v>0</v>
      </c>
      <c r="AF48" s="6">
        <f>F48/S48</f>
        <v>0</v>
      </c>
      <c r="AG48" s="6">
        <f>G48/T48</f>
        <v>1.7651630085995472E-5</v>
      </c>
      <c r="AH48" s="6">
        <f>H48/U48</f>
        <v>6.2908245021952612E-5</v>
      </c>
      <c r="AI48" s="6">
        <f>I48/V48</f>
        <v>4.3414357954785016E-5</v>
      </c>
      <c r="AJ48" s="6">
        <f>J48/W48</f>
        <v>9.6653944263106937E-4</v>
      </c>
      <c r="AK48" s="6">
        <f>K48/X48</f>
        <v>4.9652963120840297E-3</v>
      </c>
    </row>
    <row r="49" spans="1:37" x14ac:dyDescent="0.25">
      <c r="A49" t="s">
        <v>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125</v>
      </c>
      <c r="K49">
        <v>260</v>
      </c>
      <c r="L49">
        <v>0</v>
      </c>
      <c r="M49">
        <f>I49+J49+K49</f>
        <v>385</v>
      </c>
      <c r="N49">
        <f>B49+C49+D49+E49+F49+G49+H49+I49+J49+K49</f>
        <v>385</v>
      </c>
      <c r="O49">
        <v>301615.50599999999</v>
      </c>
      <c r="P49">
        <v>577167.88599999994</v>
      </c>
      <c r="Q49">
        <v>602313.47100000014</v>
      </c>
      <c r="R49">
        <v>622171.95699999994</v>
      </c>
      <c r="S49">
        <v>611949.071</v>
      </c>
      <c r="T49">
        <v>620967.98800000013</v>
      </c>
      <c r="U49">
        <v>466935.63</v>
      </c>
      <c r="V49">
        <v>239496.24499999997</v>
      </c>
      <c r="W49">
        <v>140069.31199999998</v>
      </c>
      <c r="X49">
        <v>55802.984999999993</v>
      </c>
      <c r="Y49">
        <v>3803121.5090000005</v>
      </c>
      <c r="Z49">
        <f t="shared" si="0"/>
        <v>435368.5419999999</v>
      </c>
      <c r="AA49">
        <v>4238490.0510000009</v>
      </c>
      <c r="AB49" s="6">
        <f>B49/O49</f>
        <v>0</v>
      </c>
      <c r="AC49" s="6">
        <f>C49/P49</f>
        <v>0</v>
      </c>
      <c r="AD49" s="6">
        <f>D49/Q49</f>
        <v>0</v>
      </c>
      <c r="AE49" s="6">
        <f>E49/R49</f>
        <v>0</v>
      </c>
      <c r="AF49" s="6">
        <f>F49/S49</f>
        <v>0</v>
      </c>
      <c r="AG49" s="6">
        <f>G49/T49</f>
        <v>0</v>
      </c>
      <c r="AH49" s="6">
        <f>H49/U49</f>
        <v>0</v>
      </c>
      <c r="AI49" s="6">
        <f>I49/V49</f>
        <v>0</v>
      </c>
      <c r="AJ49" s="6">
        <f>J49/W49</f>
        <v>8.9241532078061477E-4</v>
      </c>
      <c r="AK49" s="6">
        <f>K49/X49</f>
        <v>4.6592489631155044E-3</v>
      </c>
    </row>
    <row r="50" spans="1:37" x14ac:dyDescent="0.25">
      <c r="A50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20</v>
      </c>
      <c r="J50">
        <v>116</v>
      </c>
      <c r="K50">
        <v>272</v>
      </c>
      <c r="L50">
        <v>0</v>
      </c>
      <c r="M50">
        <f>I50+J50+K50</f>
        <v>408</v>
      </c>
      <c r="N50">
        <f>B50+C50+D50+E50+F50+G50+H50+I50+J50+K50</f>
        <v>408</v>
      </c>
      <c r="O50">
        <v>305192.57899999979</v>
      </c>
      <c r="P50">
        <v>588671.34699999983</v>
      </c>
      <c r="Q50">
        <v>608485.35300000012</v>
      </c>
      <c r="R50">
        <v>634558.57300000009</v>
      </c>
      <c r="S50">
        <v>614003.72400000005</v>
      </c>
      <c r="T50">
        <v>625632.57000000007</v>
      </c>
      <c r="U50">
        <v>486943.30600000004</v>
      </c>
      <c r="V50">
        <v>252818.66000000003</v>
      </c>
      <c r="W50">
        <v>141862.83100000003</v>
      </c>
      <c r="X50">
        <v>57258.938999999998</v>
      </c>
      <c r="Y50">
        <v>3863487.4519999996</v>
      </c>
      <c r="Z50">
        <f t="shared" si="0"/>
        <v>451940.43000000005</v>
      </c>
      <c r="AA50">
        <v>4315427.8820000002</v>
      </c>
      <c r="AB50" s="6">
        <f>B50/O50</f>
        <v>0</v>
      </c>
      <c r="AC50" s="6">
        <f>C50/P50</f>
        <v>0</v>
      </c>
      <c r="AD50" s="6">
        <f>D50/Q50</f>
        <v>0</v>
      </c>
      <c r="AE50" s="6">
        <f>E50/R50</f>
        <v>0</v>
      </c>
      <c r="AF50" s="6">
        <f>F50/S50</f>
        <v>0</v>
      </c>
      <c r="AG50" s="6">
        <f>G50/T50</f>
        <v>0</v>
      </c>
      <c r="AH50" s="6">
        <f>H50/U50</f>
        <v>0</v>
      </c>
      <c r="AI50" s="6">
        <f>I50/V50</f>
        <v>7.9108084822536421E-5</v>
      </c>
      <c r="AJ50" s="6">
        <f>J50/W50</f>
        <v>8.1769128095293664E-4</v>
      </c>
      <c r="AK50" s="6">
        <f>K50/X50</f>
        <v>4.7503499846547979E-3</v>
      </c>
    </row>
    <row r="51" spans="1:37" x14ac:dyDescent="0.25">
      <c r="A51" t="s">
        <v>63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10</v>
      </c>
      <c r="J51">
        <v>111</v>
      </c>
      <c r="K51">
        <v>254</v>
      </c>
      <c r="L51">
        <v>0</v>
      </c>
      <c r="M51">
        <f>I51+J51+K51</f>
        <v>375</v>
      </c>
      <c r="N51">
        <f>B51+C51+D51+E51+F51+G51+H51+I51+J51+K51</f>
        <v>375</v>
      </c>
      <c r="O51">
        <v>297650.63800000009</v>
      </c>
      <c r="P51">
        <v>588235.10699999984</v>
      </c>
      <c r="Q51">
        <v>600103.08199999994</v>
      </c>
      <c r="R51">
        <v>637647.94199999981</v>
      </c>
      <c r="S51">
        <v>604914.92799999996</v>
      </c>
      <c r="T51">
        <v>616218.46200000006</v>
      </c>
      <c r="U51">
        <v>501506.1399999999</v>
      </c>
      <c r="V51">
        <v>264679.60800000001</v>
      </c>
      <c r="W51">
        <v>141859.44500000004</v>
      </c>
      <c r="X51">
        <v>59304.618999999999</v>
      </c>
      <c r="Y51">
        <v>3846276.2989999987</v>
      </c>
      <c r="Z51">
        <f t="shared" si="0"/>
        <v>465843.67200000008</v>
      </c>
      <c r="AA51">
        <v>4312119.970999999</v>
      </c>
      <c r="AB51" s="6">
        <f>B51/O51</f>
        <v>0</v>
      </c>
      <c r="AC51" s="6">
        <f>C51/P51</f>
        <v>0</v>
      </c>
      <c r="AD51" s="6">
        <f>D51/Q51</f>
        <v>0</v>
      </c>
      <c r="AE51" s="6">
        <f>E51/R51</f>
        <v>0</v>
      </c>
      <c r="AF51" s="6">
        <f>F51/S51</f>
        <v>0</v>
      </c>
      <c r="AG51" s="6">
        <f>G51/T51</f>
        <v>0</v>
      </c>
      <c r="AH51" s="6">
        <f>H51/U51</f>
        <v>0</v>
      </c>
      <c r="AI51" s="6">
        <f>I51/V51</f>
        <v>3.7781527921863929E-5</v>
      </c>
      <c r="AJ51" s="6">
        <f>J51/W51</f>
        <v>7.8246464308386358E-4</v>
      </c>
      <c r="AK51" s="6">
        <f>K51/X51</f>
        <v>4.2829716181129168E-3</v>
      </c>
    </row>
    <row r="52" spans="1:37" x14ac:dyDescent="0.25">
      <c r="A52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22</v>
      </c>
      <c r="I52">
        <v>11</v>
      </c>
      <c r="J52">
        <v>84</v>
      </c>
      <c r="K52">
        <v>280</v>
      </c>
      <c r="L52">
        <v>22</v>
      </c>
      <c r="M52">
        <f>I52+J52+K52</f>
        <v>375</v>
      </c>
      <c r="N52">
        <f>B52+C52+D52+E52+F52+G52+H52+I52+J52+K52</f>
        <v>397</v>
      </c>
      <c r="O52">
        <v>301865.80899999983</v>
      </c>
      <c r="P52">
        <v>605770.77599999995</v>
      </c>
      <c r="Q52">
        <v>615589.01899999997</v>
      </c>
      <c r="R52">
        <v>661398.95700000005</v>
      </c>
      <c r="S52">
        <v>616690.34699999995</v>
      </c>
      <c r="T52">
        <v>623043.38799999992</v>
      </c>
      <c r="U52">
        <v>525675.61600000004</v>
      </c>
      <c r="V52">
        <v>285615.326</v>
      </c>
      <c r="W52">
        <v>146887.78100000002</v>
      </c>
      <c r="X52">
        <v>60782.727999999981</v>
      </c>
      <c r="Y52">
        <v>3950033.9119999995</v>
      </c>
      <c r="Z52">
        <f t="shared" si="0"/>
        <v>493285.83500000002</v>
      </c>
      <c r="AA52">
        <v>4443319.7470000004</v>
      </c>
      <c r="AB52" s="6">
        <f>B52/O52</f>
        <v>0</v>
      </c>
      <c r="AC52" s="6">
        <f>C52/P52</f>
        <v>0</v>
      </c>
      <c r="AD52" s="6">
        <f>D52/Q52</f>
        <v>0</v>
      </c>
      <c r="AE52" s="6">
        <f>E52/R52</f>
        <v>0</v>
      </c>
      <c r="AF52" s="6">
        <f>F52/S52</f>
        <v>0</v>
      </c>
      <c r="AG52" s="6">
        <f>G52/T52</f>
        <v>0</v>
      </c>
      <c r="AH52" s="6">
        <f>H52/U52</f>
        <v>4.1850904493922727E-5</v>
      </c>
      <c r="AI52" s="6">
        <f>I52/V52</f>
        <v>3.8513339441735701E-5</v>
      </c>
      <c r="AJ52" s="6">
        <f>J52/W52</f>
        <v>5.7186513015674179E-4</v>
      </c>
      <c r="AK52" s="6">
        <f>K52/X52</f>
        <v>4.6065717879592389E-3</v>
      </c>
    </row>
    <row r="53" spans="1:37" x14ac:dyDescent="0.25">
      <c r="A53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33</v>
      </c>
      <c r="I53">
        <v>33</v>
      </c>
      <c r="J53">
        <v>108</v>
      </c>
      <c r="K53">
        <v>286</v>
      </c>
      <c r="L53">
        <v>33</v>
      </c>
      <c r="M53">
        <f>I53+J53+K53</f>
        <v>427</v>
      </c>
      <c r="N53">
        <f>B53+C53+D53+E53+F53+G53+H53+I53+J53+K53</f>
        <v>460</v>
      </c>
      <c r="O53">
        <v>292608.18699999998</v>
      </c>
      <c r="P53">
        <v>600410.86100000015</v>
      </c>
      <c r="Q53">
        <v>608295.07000000007</v>
      </c>
      <c r="R53">
        <v>660554.60400000005</v>
      </c>
      <c r="S53">
        <v>607734.74700000021</v>
      </c>
      <c r="T53">
        <v>603272.2919999999</v>
      </c>
      <c r="U53">
        <v>528765.00499999989</v>
      </c>
      <c r="V53">
        <v>295167.70699999994</v>
      </c>
      <c r="W53">
        <v>146037.027</v>
      </c>
      <c r="X53">
        <v>61693.98000000001</v>
      </c>
      <c r="Y53">
        <v>3901640.7660000003</v>
      </c>
      <c r="Z53">
        <f t="shared" si="0"/>
        <v>502898.71399999992</v>
      </c>
      <c r="AA53">
        <v>4404539.4800000004</v>
      </c>
      <c r="AB53" s="6">
        <f>B53/O53</f>
        <v>0</v>
      </c>
      <c r="AC53" s="6">
        <f>C53/P53</f>
        <v>0</v>
      </c>
      <c r="AD53" s="6">
        <f>D53/Q53</f>
        <v>0</v>
      </c>
      <c r="AE53" s="6">
        <f>E53/R53</f>
        <v>0</v>
      </c>
      <c r="AF53" s="6">
        <f>F53/S53</f>
        <v>0</v>
      </c>
      <c r="AG53" s="6">
        <f>G53/T53</f>
        <v>0</v>
      </c>
      <c r="AH53" s="6">
        <f>H53/U53</f>
        <v>6.2409576443130932E-5</v>
      </c>
      <c r="AI53" s="6">
        <f>I53/V53</f>
        <v>1.1180084818695972E-4</v>
      </c>
      <c r="AJ53" s="6">
        <f>J53/W53</f>
        <v>7.395384733489542E-4</v>
      </c>
      <c r="AK53" s="6">
        <f>K53/X53</f>
        <v>4.6357845611516707E-3</v>
      </c>
    </row>
    <row r="54" spans="1:37" x14ac:dyDescent="0.25">
      <c r="A54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21</v>
      </c>
      <c r="J54">
        <v>117</v>
      </c>
      <c r="K54">
        <v>302</v>
      </c>
      <c r="L54">
        <v>0</v>
      </c>
      <c r="M54">
        <f>I54+J54+K54</f>
        <v>440</v>
      </c>
      <c r="N54">
        <f>B54+C54+D54+E54+F54+G54+H54+I54+J54+K54</f>
        <v>440</v>
      </c>
      <c r="O54">
        <v>259809.99600000004</v>
      </c>
      <c r="P54">
        <v>541311.37799999991</v>
      </c>
      <c r="Q54">
        <v>565491.31799999997</v>
      </c>
      <c r="R54">
        <v>611832.08000000007</v>
      </c>
      <c r="S54">
        <v>555797.80900000001</v>
      </c>
      <c r="T54">
        <v>550343.57500000007</v>
      </c>
      <c r="U54">
        <v>501334.80600000004</v>
      </c>
      <c r="V54">
        <v>294325.527</v>
      </c>
      <c r="W54">
        <v>141549.18399999998</v>
      </c>
      <c r="X54">
        <v>58828.895999999986</v>
      </c>
      <c r="Y54">
        <v>3585920.9619999998</v>
      </c>
      <c r="Z54">
        <f t="shared" si="0"/>
        <v>494703.60700000002</v>
      </c>
      <c r="AA54">
        <v>4080624.5690000001</v>
      </c>
      <c r="AB54" s="6">
        <f>B54/O54</f>
        <v>0</v>
      </c>
      <c r="AC54" s="6">
        <f>C54/P54</f>
        <v>0</v>
      </c>
      <c r="AD54" s="6">
        <f>D54/Q54</f>
        <v>0</v>
      </c>
      <c r="AE54" s="6">
        <f>E54/R54</f>
        <v>0</v>
      </c>
      <c r="AF54" s="6">
        <f>F54/S54</f>
        <v>0</v>
      </c>
      <c r="AG54" s="6">
        <f>G54/T54</f>
        <v>0</v>
      </c>
      <c r="AH54" s="6">
        <f>H54/U54</f>
        <v>0</v>
      </c>
      <c r="AI54" s="6">
        <f>I54/V54</f>
        <v>7.1349570708489714E-5</v>
      </c>
      <c r="AJ54" s="6">
        <f>J54/W54</f>
        <v>8.2656781687982046E-4</v>
      </c>
      <c r="AK54" s="6">
        <f>K54/X54</f>
        <v>5.1335316576398117E-3</v>
      </c>
    </row>
    <row r="55" spans="1:37" x14ac:dyDescent="0.25">
      <c r="A55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12</v>
      </c>
      <c r="I55">
        <v>25</v>
      </c>
      <c r="J55">
        <v>74</v>
      </c>
      <c r="K55">
        <v>220</v>
      </c>
      <c r="L55">
        <v>12</v>
      </c>
      <c r="M55">
        <f>I55+J55+K55</f>
        <v>319</v>
      </c>
      <c r="N55">
        <f>B55+C55+D55+E55+F55+G55+H55+I55+J55+K55</f>
        <v>331</v>
      </c>
      <c r="O55">
        <v>293938.05199999991</v>
      </c>
      <c r="P55">
        <v>615914.201</v>
      </c>
      <c r="Q55">
        <v>631715.10199999996</v>
      </c>
      <c r="R55">
        <v>698227.74000000011</v>
      </c>
      <c r="S55">
        <v>630440.82299999997</v>
      </c>
      <c r="T55">
        <v>608771.13400000008</v>
      </c>
      <c r="U55">
        <v>562292.6399999999</v>
      </c>
      <c r="V55">
        <v>342702.63900000008</v>
      </c>
      <c r="W55">
        <v>158471.348</v>
      </c>
      <c r="X55">
        <v>64502.822</v>
      </c>
      <c r="Y55">
        <v>4041299.6919999998</v>
      </c>
      <c r="Z55">
        <f t="shared" si="0"/>
        <v>565676.80900000012</v>
      </c>
      <c r="AA55">
        <v>4606976.5010000002</v>
      </c>
      <c r="AB55" s="6">
        <f>B55/O55</f>
        <v>0</v>
      </c>
      <c r="AC55" s="6">
        <f>C55/P55</f>
        <v>0</v>
      </c>
      <c r="AD55" s="6">
        <f>D55/Q55</f>
        <v>0</v>
      </c>
      <c r="AE55" s="6">
        <f>E55/R55</f>
        <v>0</v>
      </c>
      <c r="AF55" s="6">
        <f>F55/S55</f>
        <v>0</v>
      </c>
      <c r="AG55" s="6">
        <f>G55/T55</f>
        <v>0</v>
      </c>
      <c r="AH55" s="6">
        <f>H55/U55</f>
        <v>2.134120055350538E-5</v>
      </c>
      <c r="AI55" s="6">
        <f>I55/V55</f>
        <v>7.2949540373980001E-5</v>
      </c>
      <c r="AJ55" s="6">
        <f>J55/W55</f>
        <v>4.6696138408565819E-4</v>
      </c>
      <c r="AK55" s="6">
        <f>K55/X55</f>
        <v>3.4107034882907912E-3</v>
      </c>
    </row>
    <row r="56" spans="1:37" x14ac:dyDescent="0.25">
      <c r="A56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42</v>
      </c>
      <c r="I56">
        <v>33</v>
      </c>
      <c r="J56">
        <v>65</v>
      </c>
      <c r="K56">
        <v>236</v>
      </c>
      <c r="L56">
        <v>42</v>
      </c>
      <c r="M56">
        <f>I56+J56+K56</f>
        <v>334</v>
      </c>
      <c r="N56">
        <f>B56+C56+D56+E56+F56+G56+H56+I56+J56+K56</f>
        <v>376</v>
      </c>
      <c r="O56">
        <v>283378</v>
      </c>
      <c r="P56">
        <v>594531</v>
      </c>
      <c r="Q56">
        <v>646919</v>
      </c>
      <c r="R56">
        <v>685934</v>
      </c>
      <c r="S56">
        <v>606171</v>
      </c>
      <c r="T56">
        <v>583082</v>
      </c>
      <c r="U56">
        <v>553634</v>
      </c>
      <c r="V56">
        <v>355918</v>
      </c>
      <c r="W56">
        <v>166705</v>
      </c>
      <c r="X56">
        <v>71620</v>
      </c>
      <c r="Y56">
        <v>3953649</v>
      </c>
      <c r="Z56">
        <f t="shared" si="0"/>
        <v>594243</v>
      </c>
      <c r="AA56">
        <v>4547892</v>
      </c>
      <c r="AB56" s="6">
        <f>B56/O56</f>
        <v>0</v>
      </c>
      <c r="AC56" s="6">
        <f>C56/P56</f>
        <v>0</v>
      </c>
      <c r="AD56" s="6">
        <f>D56/Q56</f>
        <v>0</v>
      </c>
      <c r="AE56" s="6">
        <f>E56/R56</f>
        <v>0</v>
      </c>
      <c r="AF56" s="6">
        <f>F56/S56</f>
        <v>0</v>
      </c>
      <c r="AG56" s="6">
        <f>G56/T56</f>
        <v>0</v>
      </c>
      <c r="AH56" s="6">
        <f>H56/U56</f>
        <v>7.5862392844370112E-5</v>
      </c>
      <c r="AI56" s="6">
        <f>I56/V56</f>
        <v>9.2717985603425507E-5</v>
      </c>
      <c r="AJ56" s="6">
        <f>J56/W56</f>
        <v>3.8991032062625595E-4</v>
      </c>
      <c r="AK56" s="6">
        <f>K56/X56</f>
        <v>3.2951689472214465E-3</v>
      </c>
    </row>
    <row r="57" spans="1:37" x14ac:dyDescent="0.2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12</v>
      </c>
      <c r="J57">
        <v>170</v>
      </c>
      <c r="K57">
        <v>364</v>
      </c>
      <c r="L57">
        <v>0</v>
      </c>
      <c r="M57">
        <f>I57+J57+K57</f>
        <v>546</v>
      </c>
      <c r="N57">
        <f>B57+C57+D57+E57+F57+G57+H57+I57+J57+K57</f>
        <v>546</v>
      </c>
      <c r="O57">
        <v>212558.02899999998</v>
      </c>
      <c r="P57">
        <v>459486.46100000001</v>
      </c>
      <c r="Q57">
        <v>478043.67700000003</v>
      </c>
      <c r="R57">
        <v>403268.70999999996</v>
      </c>
      <c r="S57">
        <v>519801.315</v>
      </c>
      <c r="T57">
        <v>548351.92499999993</v>
      </c>
      <c r="U57">
        <v>397044.58799999999</v>
      </c>
      <c r="V57">
        <v>233949.85399999999</v>
      </c>
      <c r="W57">
        <v>164920.69400000002</v>
      </c>
      <c r="X57">
        <v>77304.618000000002</v>
      </c>
      <c r="Y57">
        <v>3018554.7049999996</v>
      </c>
      <c r="Z57">
        <f t="shared" si="0"/>
        <v>476175.16600000003</v>
      </c>
      <c r="AA57">
        <v>3494729.8709999993</v>
      </c>
      <c r="AB57" s="6">
        <f>B57/O57</f>
        <v>0</v>
      </c>
      <c r="AC57" s="6">
        <f>C57/P57</f>
        <v>0</v>
      </c>
      <c r="AD57" s="6">
        <f>D57/Q57</f>
        <v>0</v>
      </c>
      <c r="AE57" s="6">
        <f>E57/R57</f>
        <v>0</v>
      </c>
      <c r="AF57" s="6">
        <f>F57/S57</f>
        <v>0</v>
      </c>
      <c r="AG57" s="6">
        <f>G57/T57</f>
        <v>0</v>
      </c>
      <c r="AH57" s="6">
        <f>H57/U57</f>
        <v>0</v>
      </c>
      <c r="AI57" s="6">
        <f>I57/V57</f>
        <v>5.1293043337398277E-5</v>
      </c>
      <c r="AJ57" s="6">
        <f>J57/W57</f>
        <v>1.0307984757813352E-3</v>
      </c>
      <c r="AK57" s="6">
        <f>K57/X57</f>
        <v>4.7086449609000068E-3</v>
      </c>
    </row>
    <row r="58" spans="1:37" x14ac:dyDescent="0.2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20</v>
      </c>
      <c r="J58">
        <v>100</v>
      </c>
      <c r="K58">
        <v>339</v>
      </c>
      <c r="L58">
        <v>0</v>
      </c>
      <c r="M58">
        <f>I58+J58+K58</f>
        <v>459</v>
      </c>
      <c r="N58">
        <f>B58+C58+D58+E58+F58+G58+H58+I58+J58+K58</f>
        <v>459</v>
      </c>
      <c r="O58">
        <v>205283.99900000001</v>
      </c>
      <c r="P58">
        <v>468081.70400000003</v>
      </c>
      <c r="Q58">
        <v>474259.14500000002</v>
      </c>
      <c r="R58">
        <v>410857.38199999998</v>
      </c>
      <c r="S58">
        <v>512567.80999999994</v>
      </c>
      <c r="T58">
        <v>564174.88899999997</v>
      </c>
      <c r="U58">
        <v>419799.91</v>
      </c>
      <c r="V58">
        <v>239997.74700000003</v>
      </c>
      <c r="W58">
        <v>171018.71299999999</v>
      </c>
      <c r="X58">
        <v>80632.789000000004</v>
      </c>
      <c r="Y58">
        <v>3055024.8390000002</v>
      </c>
      <c r="Z58">
        <f t="shared" si="0"/>
        <v>491649.24900000001</v>
      </c>
      <c r="AA58">
        <v>3546674.088</v>
      </c>
      <c r="AB58" s="6">
        <f>B58/O58</f>
        <v>0</v>
      </c>
      <c r="AC58" s="6">
        <f>C58/P58</f>
        <v>0</v>
      </c>
      <c r="AD58" s="6">
        <f>D58/Q58</f>
        <v>0</v>
      </c>
      <c r="AE58" s="6">
        <f>E58/R58</f>
        <v>0</v>
      </c>
      <c r="AF58" s="6">
        <f>F58/S58</f>
        <v>0</v>
      </c>
      <c r="AG58" s="6">
        <f>G58/T58</f>
        <v>0</v>
      </c>
      <c r="AH58" s="6">
        <f>H58/U58</f>
        <v>0</v>
      </c>
      <c r="AI58" s="6">
        <f>I58/V58</f>
        <v>8.3334115632343827E-5</v>
      </c>
      <c r="AJ58" s="6">
        <f>J58/W58</f>
        <v>5.8473133288051353E-4</v>
      </c>
      <c r="AK58" s="6">
        <f>K58/X58</f>
        <v>4.2042450001326384E-3</v>
      </c>
    </row>
    <row r="59" spans="1:37" x14ac:dyDescent="0.25">
      <c r="A59" t="s">
        <v>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119</v>
      </c>
      <c r="K59">
        <v>415</v>
      </c>
      <c r="L59">
        <v>0</v>
      </c>
      <c r="M59">
        <f>I59+J59+K59</f>
        <v>534</v>
      </c>
      <c r="N59">
        <f>B59+C59+D59+E59+F59+G59+H59+I59+J59+K59</f>
        <v>534</v>
      </c>
      <c r="O59">
        <v>203157.07199999999</v>
      </c>
      <c r="P59">
        <v>463028.13100000005</v>
      </c>
      <c r="Q59">
        <v>477078.43900000001</v>
      </c>
      <c r="R59">
        <v>414807.14800000004</v>
      </c>
      <c r="S59">
        <v>497351.57299999997</v>
      </c>
      <c r="T59">
        <v>568458.89300000004</v>
      </c>
      <c r="U59">
        <v>431497.93999999994</v>
      </c>
      <c r="V59">
        <v>248604.04199999999</v>
      </c>
      <c r="W59">
        <v>166614.00900000002</v>
      </c>
      <c r="X59">
        <v>84415.731</v>
      </c>
      <c r="Y59">
        <v>3055379.196</v>
      </c>
      <c r="Z59">
        <f t="shared" si="0"/>
        <v>499633.78200000001</v>
      </c>
      <c r="AA59">
        <v>3555012.9780000001</v>
      </c>
      <c r="AB59" s="6">
        <f>B59/O59</f>
        <v>0</v>
      </c>
      <c r="AC59" s="6">
        <f>C59/P59</f>
        <v>0</v>
      </c>
      <c r="AD59" s="6">
        <f>D59/Q59</f>
        <v>0</v>
      </c>
      <c r="AE59" s="6">
        <f>E59/R59</f>
        <v>0</v>
      </c>
      <c r="AF59" s="6">
        <f>F59/S59</f>
        <v>0</v>
      </c>
      <c r="AG59" s="6">
        <f>G59/T59</f>
        <v>0</v>
      </c>
      <c r="AH59" s="6">
        <f>H59/U59</f>
        <v>0</v>
      </c>
      <c r="AI59" s="6">
        <f>I59/V59</f>
        <v>0</v>
      </c>
      <c r="AJ59" s="6">
        <f>J59/W59</f>
        <v>7.1422565673934409E-4</v>
      </c>
      <c r="AK59" s="6">
        <f>K59/X59</f>
        <v>4.9161453094565986E-3</v>
      </c>
    </row>
    <row r="60" spans="1:37" x14ac:dyDescent="0.25">
      <c r="A60" t="s">
        <v>72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113</v>
      </c>
      <c r="K60">
        <v>317</v>
      </c>
      <c r="L60">
        <v>0</v>
      </c>
      <c r="M60">
        <f>I60+J60+K60</f>
        <v>430</v>
      </c>
      <c r="N60">
        <f>B60+C60+D60+E60+F60+G60+H60+I60+J60+K60</f>
        <v>430</v>
      </c>
      <c r="O60">
        <v>199318.37699999998</v>
      </c>
      <c r="P60">
        <v>458918.10800000001</v>
      </c>
      <c r="Q60">
        <v>479176.98499999999</v>
      </c>
      <c r="R60">
        <v>420884.96</v>
      </c>
      <c r="S60">
        <v>485113.86599999998</v>
      </c>
      <c r="T60">
        <v>569386.64899999998</v>
      </c>
      <c r="U60">
        <v>444154.76500000001</v>
      </c>
      <c r="V60">
        <v>258418.13399999999</v>
      </c>
      <c r="W60">
        <v>167108.36599999998</v>
      </c>
      <c r="X60">
        <v>84749.743999999992</v>
      </c>
      <c r="Y60">
        <v>3056953.71</v>
      </c>
      <c r="Z60">
        <f t="shared" si="0"/>
        <v>510276.24400000001</v>
      </c>
      <c r="AA60">
        <v>3567229.9539999999</v>
      </c>
      <c r="AB60" s="6">
        <f>B60/O60</f>
        <v>0</v>
      </c>
      <c r="AC60" s="6">
        <f>C60/P60</f>
        <v>0</v>
      </c>
      <c r="AD60" s="6">
        <f>D60/Q60</f>
        <v>0</v>
      </c>
      <c r="AE60" s="6">
        <f>E60/R60</f>
        <v>0</v>
      </c>
      <c r="AF60" s="6">
        <f>F60/S60</f>
        <v>0</v>
      </c>
      <c r="AG60" s="6">
        <f>G60/T60</f>
        <v>0</v>
      </c>
      <c r="AH60" s="6">
        <f>H60/U60</f>
        <v>0</v>
      </c>
      <c r="AI60" s="6">
        <f>I60/V60</f>
        <v>0</v>
      </c>
      <c r="AJ60" s="6">
        <f>J60/W60</f>
        <v>6.762079164845643E-4</v>
      </c>
      <c r="AK60" s="6">
        <f>K60/X60</f>
        <v>3.740424277859766E-3</v>
      </c>
    </row>
    <row r="61" spans="1:37" x14ac:dyDescent="0.25">
      <c r="A61" t="s">
        <v>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11</v>
      </c>
      <c r="J61">
        <v>79</v>
      </c>
      <c r="K61">
        <v>377</v>
      </c>
      <c r="L61">
        <v>0</v>
      </c>
      <c r="M61">
        <f>I61+J61+K61</f>
        <v>467</v>
      </c>
      <c r="N61">
        <f>B61+C61+D61+E61+F61+G61+H61+I61+J61+K61</f>
        <v>467</v>
      </c>
      <c r="O61">
        <v>197304.91999999998</v>
      </c>
      <c r="P61">
        <v>456704.39099999995</v>
      </c>
      <c r="Q61">
        <v>485144.57700000005</v>
      </c>
      <c r="R61">
        <v>427408.02800000005</v>
      </c>
      <c r="S61">
        <v>469068.08100000001</v>
      </c>
      <c r="T61">
        <v>568017.80499999993</v>
      </c>
      <c r="U61">
        <v>457295.72200000007</v>
      </c>
      <c r="V61">
        <v>269149.79800000001</v>
      </c>
      <c r="W61">
        <v>163767.89500000002</v>
      </c>
      <c r="X61">
        <v>86889.545999999988</v>
      </c>
      <c r="Y61">
        <v>3060943.5240000002</v>
      </c>
      <c r="Z61">
        <f t="shared" si="0"/>
        <v>519807.239</v>
      </c>
      <c r="AA61">
        <v>3580750.7630000003</v>
      </c>
      <c r="AB61" s="6">
        <f>B61/O61</f>
        <v>0</v>
      </c>
      <c r="AC61" s="6">
        <f>C61/P61</f>
        <v>0</v>
      </c>
      <c r="AD61" s="6">
        <f>D61/Q61</f>
        <v>0</v>
      </c>
      <c r="AE61" s="6">
        <f>E61/R61</f>
        <v>0</v>
      </c>
      <c r="AF61" s="6">
        <f>F61/S61</f>
        <v>0</v>
      </c>
      <c r="AG61" s="6">
        <f>G61/T61</f>
        <v>0</v>
      </c>
      <c r="AH61" s="6">
        <f>H61/U61</f>
        <v>0</v>
      </c>
      <c r="AI61" s="6">
        <f>I61/V61</f>
        <v>4.086943435120096E-5</v>
      </c>
      <c r="AJ61" s="6">
        <f>J61/W61</f>
        <v>4.8239003133062187E-4</v>
      </c>
      <c r="AK61" s="6">
        <f>K61/X61</f>
        <v>4.3388418671217368E-3</v>
      </c>
    </row>
    <row r="62" spans="1:37" x14ac:dyDescent="0.25">
      <c r="A62" t="s">
        <v>74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30</v>
      </c>
      <c r="J62">
        <v>103</v>
      </c>
      <c r="K62">
        <v>364</v>
      </c>
      <c r="L62">
        <v>0</v>
      </c>
      <c r="M62">
        <f>I62+J62+K62</f>
        <v>497</v>
      </c>
      <c r="N62">
        <f>B62+C62+D62+E62+F62+G62+H62+I62+J62+K62</f>
        <v>497</v>
      </c>
      <c r="O62">
        <v>194081.70499999999</v>
      </c>
      <c r="P62">
        <v>453491.70200000005</v>
      </c>
      <c r="Q62">
        <v>489989.38800000004</v>
      </c>
      <c r="R62">
        <v>433442.86</v>
      </c>
      <c r="S62">
        <v>459871.28799999994</v>
      </c>
      <c r="T62">
        <v>564044.85900000005</v>
      </c>
      <c r="U62">
        <v>469398.272</v>
      </c>
      <c r="V62">
        <v>281209.19599999994</v>
      </c>
      <c r="W62">
        <v>163445.33199999999</v>
      </c>
      <c r="X62">
        <v>86810.755999999994</v>
      </c>
      <c r="Y62">
        <v>3064320.0739999996</v>
      </c>
      <c r="Z62">
        <f t="shared" si="0"/>
        <v>531465.28399999999</v>
      </c>
      <c r="AA62">
        <v>3595785.3579999995</v>
      </c>
      <c r="AB62" s="6">
        <f>B62/O62</f>
        <v>0</v>
      </c>
      <c r="AC62" s="6">
        <f>C62/P62</f>
        <v>0</v>
      </c>
      <c r="AD62" s="6">
        <f>D62/Q62</f>
        <v>0</v>
      </c>
      <c r="AE62" s="6">
        <f>E62/R62</f>
        <v>0</v>
      </c>
      <c r="AF62" s="6">
        <f>F62/S62</f>
        <v>0</v>
      </c>
      <c r="AG62" s="6">
        <f>G62/T62</f>
        <v>0</v>
      </c>
      <c r="AH62" s="6">
        <f>H62/U62</f>
        <v>0</v>
      </c>
      <c r="AI62" s="6">
        <f>I62/V62</f>
        <v>1.0668214420697681E-4</v>
      </c>
      <c r="AJ62" s="6">
        <f>J62/W62</f>
        <v>6.3018012652695399E-4</v>
      </c>
      <c r="AK62" s="6">
        <f>K62/X62</f>
        <v>4.1930287993344976E-3</v>
      </c>
    </row>
    <row r="63" spans="1:37" x14ac:dyDescent="0.25">
      <c r="A63" t="s">
        <v>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14</v>
      </c>
      <c r="J63">
        <v>137</v>
      </c>
      <c r="K63">
        <v>397</v>
      </c>
      <c r="L63">
        <v>0</v>
      </c>
      <c r="M63">
        <f>I63+J63+K63</f>
        <v>548</v>
      </c>
      <c r="N63">
        <f>B63+C63+D63+E63+F63+G63+H63+I63+J63+K63</f>
        <v>548</v>
      </c>
      <c r="O63">
        <v>191428.15599999999</v>
      </c>
      <c r="P63">
        <v>447137.47500000003</v>
      </c>
      <c r="Q63">
        <v>494068.23699999996</v>
      </c>
      <c r="R63">
        <v>437346.90100000001</v>
      </c>
      <c r="S63">
        <v>449396.44099999999</v>
      </c>
      <c r="T63">
        <v>555610.25200000009</v>
      </c>
      <c r="U63">
        <v>478011.78</v>
      </c>
      <c r="V63">
        <v>292294.24700000003</v>
      </c>
      <c r="W63">
        <v>162165.48300000001</v>
      </c>
      <c r="X63">
        <v>87955.889999999985</v>
      </c>
      <c r="Y63">
        <v>3052999.2420000006</v>
      </c>
      <c r="Z63">
        <f t="shared" si="0"/>
        <v>542415.62</v>
      </c>
      <c r="AA63">
        <v>3595414.8620000007</v>
      </c>
      <c r="AB63" s="6">
        <f>B63/O63</f>
        <v>0</v>
      </c>
      <c r="AC63" s="6">
        <f>C63/P63</f>
        <v>0</v>
      </c>
      <c r="AD63" s="6">
        <f>D63/Q63</f>
        <v>0</v>
      </c>
      <c r="AE63" s="6">
        <f>E63/R63</f>
        <v>0</v>
      </c>
      <c r="AF63" s="6">
        <f>F63/S63</f>
        <v>0</v>
      </c>
      <c r="AG63" s="6">
        <f>G63/T63</f>
        <v>0</v>
      </c>
      <c r="AH63" s="6">
        <f>H63/U63</f>
        <v>0</v>
      </c>
      <c r="AI63" s="6">
        <f>I63/V63</f>
        <v>4.7896939962694502E-5</v>
      </c>
      <c r="AJ63" s="6">
        <f>J63/W63</f>
        <v>8.448160327682063E-4</v>
      </c>
      <c r="AK63" s="6">
        <f>K63/X63</f>
        <v>4.5136260914419727E-3</v>
      </c>
    </row>
    <row r="64" spans="1:37" x14ac:dyDescent="0.25">
      <c r="A64" t="s">
        <v>76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92</v>
      </c>
      <c r="K64">
        <v>307</v>
      </c>
      <c r="L64">
        <v>0</v>
      </c>
      <c r="M64">
        <f>I64+J64+K64</f>
        <v>399</v>
      </c>
      <c r="N64">
        <f>B64+C64+D64+E64+F64+G64+H64+I64+J64+K64</f>
        <v>399</v>
      </c>
      <c r="O64">
        <v>188741.39800000002</v>
      </c>
      <c r="P64">
        <v>439800.21499999997</v>
      </c>
      <c r="Q64">
        <v>494764.12300000002</v>
      </c>
      <c r="R64">
        <v>438606.065</v>
      </c>
      <c r="S64">
        <v>439966.125</v>
      </c>
      <c r="T64">
        <v>546335.86199999996</v>
      </c>
      <c r="U64">
        <v>488884.00200000004</v>
      </c>
      <c r="V64">
        <v>303525.87199999997</v>
      </c>
      <c r="W64">
        <v>162787.73600000003</v>
      </c>
      <c r="X64">
        <v>87324.955000000002</v>
      </c>
      <c r="Y64">
        <v>3037097.7899999996</v>
      </c>
      <c r="Z64">
        <f t="shared" si="0"/>
        <v>553638.56299999997</v>
      </c>
      <c r="AA64">
        <v>3590736.3529999997</v>
      </c>
      <c r="AB64" s="6">
        <f>B64/O64</f>
        <v>0</v>
      </c>
      <c r="AC64" s="6">
        <f>C64/P64</f>
        <v>0</v>
      </c>
      <c r="AD64" s="6">
        <f>D64/Q64</f>
        <v>0</v>
      </c>
      <c r="AE64" s="6">
        <f>E64/R64</f>
        <v>0</v>
      </c>
      <c r="AF64" s="6">
        <f>F64/S64</f>
        <v>0</v>
      </c>
      <c r="AG64" s="6">
        <f>G64/T64</f>
        <v>0</v>
      </c>
      <c r="AH64" s="6">
        <f>H64/U64</f>
        <v>0</v>
      </c>
      <c r="AI64" s="6">
        <f>I64/V64</f>
        <v>0</v>
      </c>
      <c r="AJ64" s="6">
        <f>J64/W64</f>
        <v>5.65153139054652E-4</v>
      </c>
      <c r="AK64" s="6">
        <f>K64/X64</f>
        <v>3.5156044454875469E-3</v>
      </c>
    </row>
    <row r="65" spans="1:37" x14ac:dyDescent="0.25">
      <c r="A65" t="s">
        <v>77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10</v>
      </c>
      <c r="I65">
        <v>33</v>
      </c>
      <c r="J65">
        <v>105</v>
      </c>
      <c r="K65">
        <v>389</v>
      </c>
      <c r="L65">
        <v>10</v>
      </c>
      <c r="M65">
        <f>I65+J65+K65</f>
        <v>527</v>
      </c>
      <c r="N65">
        <f>B65+C65+D65+E65+F65+G65+H65+I65+J65+K65</f>
        <v>537</v>
      </c>
      <c r="O65">
        <v>186188</v>
      </c>
      <c r="P65">
        <v>432367</v>
      </c>
      <c r="Q65">
        <v>495626</v>
      </c>
      <c r="R65">
        <v>439239</v>
      </c>
      <c r="S65">
        <v>433401</v>
      </c>
      <c r="T65">
        <v>535611</v>
      </c>
      <c r="U65">
        <v>496289</v>
      </c>
      <c r="V65">
        <v>318515</v>
      </c>
      <c r="W65">
        <v>167133</v>
      </c>
      <c r="X65">
        <v>90109</v>
      </c>
      <c r="Y65">
        <v>3018721</v>
      </c>
      <c r="Z65">
        <f t="shared" si="0"/>
        <v>575757</v>
      </c>
      <c r="AA65">
        <v>3594478</v>
      </c>
      <c r="AB65" s="6">
        <f>B65/O65</f>
        <v>0</v>
      </c>
      <c r="AC65" s="6">
        <f>C65/P65</f>
        <v>0</v>
      </c>
      <c r="AD65" s="6">
        <f>D65/Q65</f>
        <v>0</v>
      </c>
      <c r="AE65" s="6">
        <f>E65/R65</f>
        <v>0</v>
      </c>
      <c r="AF65" s="6">
        <f>F65/S65</f>
        <v>0</v>
      </c>
      <c r="AG65" s="6">
        <f>G65/T65</f>
        <v>0</v>
      </c>
      <c r="AH65" s="6">
        <f>H65/U65</f>
        <v>2.0149549959801647E-5</v>
      </c>
      <c r="AI65" s="6">
        <f>I65/V65</f>
        <v>1.0360579564541702E-4</v>
      </c>
      <c r="AJ65" s="6">
        <f>J65/W65</f>
        <v>6.2824217838487913E-4</v>
      </c>
      <c r="AK65" s="6">
        <f>K65/X65</f>
        <v>4.3169938629881591E-3</v>
      </c>
    </row>
    <row r="66" spans="1:37" x14ac:dyDescent="0.25">
      <c r="A66" t="s">
        <v>78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>I66+J66+K66</f>
        <v>0</v>
      </c>
      <c r="N66">
        <f>B66+C66+D66+E66+F66+G66+H66+I66+J66+K66</f>
        <v>0</v>
      </c>
      <c r="O66">
        <v>58270.941999999995</v>
      </c>
      <c r="P66">
        <v>111165.518</v>
      </c>
      <c r="Q66">
        <v>117963.568</v>
      </c>
      <c r="R66">
        <v>112326.01799999998</v>
      </c>
      <c r="S66">
        <v>121305.83</v>
      </c>
      <c r="T66">
        <v>125074.12800000001</v>
      </c>
      <c r="U66">
        <v>99139.957999999999</v>
      </c>
      <c r="V66">
        <v>63093.334000000003</v>
      </c>
      <c r="W66">
        <v>40563.035999999993</v>
      </c>
      <c r="X66">
        <v>15490.835999999999</v>
      </c>
      <c r="Y66">
        <v>745245.96199999994</v>
      </c>
      <c r="Z66">
        <f t="shared" si="0"/>
        <v>119147.20599999999</v>
      </c>
      <c r="AA66">
        <v>864393.16799999995</v>
      </c>
      <c r="AB66" s="6">
        <f>B66/O66</f>
        <v>0</v>
      </c>
      <c r="AC66" s="6">
        <f>C66/P66</f>
        <v>0</v>
      </c>
      <c r="AD66" s="6">
        <f>D66/Q66</f>
        <v>0</v>
      </c>
      <c r="AE66" s="6">
        <f>E66/R66</f>
        <v>0</v>
      </c>
      <c r="AF66" s="6">
        <f>F66/S66</f>
        <v>0</v>
      </c>
      <c r="AG66" s="6">
        <f>G66/T66</f>
        <v>0</v>
      </c>
      <c r="AH66" s="6">
        <f>H66/U66</f>
        <v>0</v>
      </c>
      <c r="AI66" s="6">
        <f>I66/V66</f>
        <v>0</v>
      </c>
      <c r="AJ66" s="6">
        <f>J66/W66</f>
        <v>0</v>
      </c>
      <c r="AK66" s="6">
        <f>K66/X66</f>
        <v>0</v>
      </c>
    </row>
    <row r="67" spans="1:37" x14ac:dyDescent="0.25">
      <c r="A67" t="s">
        <v>79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10</v>
      </c>
      <c r="L67">
        <v>0</v>
      </c>
      <c r="M67">
        <f>I67+J67+K67</f>
        <v>10</v>
      </c>
      <c r="N67">
        <f>B67+C67+D67+E67+F67+G67+H67+I67+J67+K67</f>
        <v>10</v>
      </c>
      <c r="O67">
        <v>55855.555999999997</v>
      </c>
      <c r="P67">
        <v>112543.174</v>
      </c>
      <c r="Q67">
        <v>125219.45999999999</v>
      </c>
      <c r="R67">
        <v>109915.41399999999</v>
      </c>
      <c r="S67">
        <v>120411.88</v>
      </c>
      <c r="T67">
        <v>130201.804</v>
      </c>
      <c r="U67">
        <v>104765.266</v>
      </c>
      <c r="V67">
        <v>67709.214000000007</v>
      </c>
      <c r="W67">
        <v>39449.732000000004</v>
      </c>
      <c r="X67">
        <v>15622.119999999999</v>
      </c>
      <c r="Y67">
        <v>758912.554</v>
      </c>
      <c r="Z67">
        <f t="shared" si="0"/>
        <v>122781.06600000001</v>
      </c>
      <c r="AA67">
        <v>881693.62</v>
      </c>
      <c r="AB67" s="6">
        <f>B67/O67</f>
        <v>0</v>
      </c>
      <c r="AC67" s="6">
        <f>C67/P67</f>
        <v>0</v>
      </c>
      <c r="AD67" s="6">
        <f>D67/Q67</f>
        <v>0</v>
      </c>
      <c r="AE67" s="6">
        <f>E67/R67</f>
        <v>0</v>
      </c>
      <c r="AF67" s="6">
        <f>F67/S67</f>
        <v>0</v>
      </c>
      <c r="AG67" s="6">
        <f>G67/T67</f>
        <v>0</v>
      </c>
      <c r="AH67" s="6">
        <f>H67/U67</f>
        <v>0</v>
      </c>
      <c r="AI67" s="6">
        <f>I67/V67</f>
        <v>0</v>
      </c>
      <c r="AJ67" s="6">
        <f>J67/W67</f>
        <v>0</v>
      </c>
      <c r="AK67" s="6">
        <f>K67/X67</f>
        <v>6.4011798654728044E-4</v>
      </c>
    </row>
    <row r="68" spans="1:37" x14ac:dyDescent="0.25">
      <c r="A68" t="s">
        <v>80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f>I68+J68+K68</f>
        <v>0</v>
      </c>
      <c r="N68">
        <f>B68+C68+D68+E68+F68+G68+H68+I68+J68+K68</f>
        <v>0</v>
      </c>
      <c r="O68">
        <v>55769.298000000003</v>
      </c>
      <c r="P68">
        <v>112323.41399999999</v>
      </c>
      <c r="Q68">
        <v>126170.592</v>
      </c>
      <c r="R68">
        <v>110709.19200000001</v>
      </c>
      <c r="S68">
        <v>117917.394</v>
      </c>
      <c r="T68">
        <v>131753.24400000001</v>
      </c>
      <c r="U68">
        <v>108786.44399999999</v>
      </c>
      <c r="V68">
        <v>70359.245999999999</v>
      </c>
      <c r="W68">
        <v>40071.9</v>
      </c>
      <c r="X68">
        <v>16151.268</v>
      </c>
      <c r="Y68">
        <v>763429.5780000001</v>
      </c>
      <c r="Z68">
        <f t="shared" ref="Z68:Z131" si="1">V68+W68+X68</f>
        <v>126582.414</v>
      </c>
      <c r="AA68">
        <v>890011.9920000002</v>
      </c>
      <c r="AB68" s="6">
        <f>B68/O68</f>
        <v>0</v>
      </c>
      <c r="AC68" s="6">
        <f>C68/P68</f>
        <v>0</v>
      </c>
      <c r="AD68" s="6">
        <f>D68/Q68</f>
        <v>0</v>
      </c>
      <c r="AE68" s="6">
        <f>E68/R68</f>
        <v>0</v>
      </c>
      <c r="AF68" s="6">
        <f>F68/S68</f>
        <v>0</v>
      </c>
      <c r="AG68" s="6">
        <f>G68/T68</f>
        <v>0</v>
      </c>
      <c r="AH68" s="6">
        <f>H68/U68</f>
        <v>0</v>
      </c>
      <c r="AI68" s="6">
        <f>I68/V68</f>
        <v>0</v>
      </c>
      <c r="AJ68" s="6">
        <f>J68/W68</f>
        <v>0</v>
      </c>
      <c r="AK68" s="6">
        <f>K68/X68</f>
        <v>0</v>
      </c>
    </row>
    <row r="69" spans="1:37" x14ac:dyDescent="0.25">
      <c r="A69" t="s">
        <v>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21</v>
      </c>
      <c r="L69">
        <v>0</v>
      </c>
      <c r="M69">
        <f>I69+J69+K69</f>
        <v>21</v>
      </c>
      <c r="N69">
        <f>B69+C69+D69+E69+F69+G69+H69+I69+J69+K69</f>
        <v>21</v>
      </c>
      <c r="O69">
        <v>56156.893000000004</v>
      </c>
      <c r="P69">
        <v>113484.041</v>
      </c>
      <c r="Q69">
        <v>127042.618</v>
      </c>
      <c r="R69">
        <v>111979.944</v>
      </c>
      <c r="S69">
        <v>115866.42300000001</v>
      </c>
      <c r="T69">
        <v>132333.603</v>
      </c>
      <c r="U69">
        <v>111943.488</v>
      </c>
      <c r="V69">
        <v>73350.815000000002</v>
      </c>
      <c r="W69">
        <v>41219.456999999995</v>
      </c>
      <c r="X69">
        <v>16162.742999999999</v>
      </c>
      <c r="Y69">
        <v>768807.01</v>
      </c>
      <c r="Z69">
        <f t="shared" si="1"/>
        <v>130733.015</v>
      </c>
      <c r="AA69">
        <v>899540.02499999991</v>
      </c>
      <c r="AB69" s="6">
        <f>B69/O69</f>
        <v>0</v>
      </c>
      <c r="AC69" s="6">
        <f>C69/P69</f>
        <v>0</v>
      </c>
      <c r="AD69" s="6">
        <f>D69/Q69</f>
        <v>0</v>
      </c>
      <c r="AE69" s="6">
        <f>E69/R69</f>
        <v>0</v>
      </c>
      <c r="AF69" s="6">
        <f>F69/S69</f>
        <v>0</v>
      </c>
      <c r="AG69" s="6">
        <f>G69/T69</f>
        <v>0</v>
      </c>
      <c r="AH69" s="6">
        <f>H69/U69</f>
        <v>0</v>
      </c>
      <c r="AI69" s="6">
        <f>I69/V69</f>
        <v>0</v>
      </c>
      <c r="AJ69" s="6">
        <f>J69/W69</f>
        <v>0</v>
      </c>
      <c r="AK69" s="6">
        <f>K69/X69</f>
        <v>1.299284409830683E-3</v>
      </c>
    </row>
    <row r="70" spans="1:37" x14ac:dyDescent="0.25">
      <c r="A70" t="s">
        <v>82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10</v>
      </c>
      <c r="L70">
        <v>0</v>
      </c>
      <c r="M70">
        <f>I70+J70+K70</f>
        <v>10</v>
      </c>
      <c r="N70">
        <f>B70+C70+D70+E70+F70+G70+H70+I70+J70+K70</f>
        <v>10</v>
      </c>
      <c r="O70">
        <v>56145.642</v>
      </c>
      <c r="P70">
        <v>113812.83</v>
      </c>
      <c r="Q70">
        <v>127261.97</v>
      </c>
      <c r="R70">
        <v>114392.564</v>
      </c>
      <c r="S70">
        <v>113779.46400000001</v>
      </c>
      <c r="T70">
        <v>132610.28000000003</v>
      </c>
      <c r="U70">
        <v>115009.85800000001</v>
      </c>
      <c r="V70">
        <v>77609.5</v>
      </c>
      <c r="W70">
        <v>41069.712</v>
      </c>
      <c r="X70">
        <v>16718.577999999998</v>
      </c>
      <c r="Y70">
        <v>773012.60800000012</v>
      </c>
      <c r="Z70">
        <f t="shared" si="1"/>
        <v>135397.79</v>
      </c>
      <c r="AA70">
        <v>908410.39800000004</v>
      </c>
      <c r="AB70" s="6">
        <f>B70/O70</f>
        <v>0</v>
      </c>
      <c r="AC70" s="6">
        <f>C70/P70</f>
        <v>0</v>
      </c>
      <c r="AD70" s="6">
        <f>D70/Q70</f>
        <v>0</v>
      </c>
      <c r="AE70" s="6">
        <f>E70/R70</f>
        <v>0</v>
      </c>
      <c r="AF70" s="6">
        <f>F70/S70</f>
        <v>0</v>
      </c>
      <c r="AG70" s="6">
        <f>G70/T70</f>
        <v>0</v>
      </c>
      <c r="AH70" s="6">
        <f>H70/U70</f>
        <v>0</v>
      </c>
      <c r="AI70" s="6">
        <f>I70/V70</f>
        <v>0</v>
      </c>
      <c r="AJ70" s="6">
        <f>J70/W70</f>
        <v>0</v>
      </c>
      <c r="AK70" s="6">
        <f>K70/X70</f>
        <v>5.9813699466545545E-4</v>
      </c>
    </row>
    <row r="71" spans="1:37" x14ac:dyDescent="0.25">
      <c r="A71" t="s">
        <v>83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11</v>
      </c>
      <c r="K71">
        <v>20</v>
      </c>
      <c r="L71">
        <v>0</v>
      </c>
      <c r="M71">
        <f>I71+J71+K71</f>
        <v>31</v>
      </c>
      <c r="N71">
        <f>B71+C71+D71+E71+F71+G71+H71+I71+J71+K71</f>
        <v>31</v>
      </c>
      <c r="O71">
        <v>55963.097000000002</v>
      </c>
      <c r="P71">
        <v>114168.27499999999</v>
      </c>
      <c r="Q71">
        <v>126039.97399999999</v>
      </c>
      <c r="R71">
        <v>117064.497</v>
      </c>
      <c r="S71">
        <v>112274.973</v>
      </c>
      <c r="T71">
        <v>132012.74</v>
      </c>
      <c r="U71">
        <v>118516.83900000001</v>
      </c>
      <c r="V71">
        <v>81244.688999999998</v>
      </c>
      <c r="W71">
        <v>42241.995999999999</v>
      </c>
      <c r="X71">
        <v>17598.285</v>
      </c>
      <c r="Y71">
        <v>776040.39500000002</v>
      </c>
      <c r="Z71">
        <f t="shared" si="1"/>
        <v>141084.97</v>
      </c>
      <c r="AA71">
        <v>917125.36500000011</v>
      </c>
      <c r="AB71" s="6">
        <f>B71/O71</f>
        <v>0</v>
      </c>
      <c r="AC71" s="6">
        <f>C71/P71</f>
        <v>0</v>
      </c>
      <c r="AD71" s="6">
        <f>D71/Q71</f>
        <v>0</v>
      </c>
      <c r="AE71" s="6">
        <f>E71/R71</f>
        <v>0</v>
      </c>
      <c r="AF71" s="6">
        <f>F71/S71</f>
        <v>0</v>
      </c>
      <c r="AG71" s="6">
        <f>G71/T71</f>
        <v>0</v>
      </c>
      <c r="AH71" s="6">
        <f>H71/U71</f>
        <v>0</v>
      </c>
      <c r="AI71" s="6">
        <f>I71/V71</f>
        <v>0</v>
      </c>
      <c r="AJ71" s="6">
        <f>J71/W71</f>
        <v>2.6040436157420211E-4</v>
      </c>
      <c r="AK71" s="6">
        <f>K71/X71</f>
        <v>1.1364743780430877E-3</v>
      </c>
    </row>
    <row r="72" spans="1:37" x14ac:dyDescent="0.25">
      <c r="A72" t="s">
        <v>84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10</v>
      </c>
      <c r="J72">
        <v>0</v>
      </c>
      <c r="K72">
        <v>42</v>
      </c>
      <c r="L72">
        <v>0</v>
      </c>
      <c r="M72">
        <f>I72+J72+K72</f>
        <v>52</v>
      </c>
      <c r="N72">
        <f>B72+C72+D72+E72+F72+G72+H72+I72+J72+K72</f>
        <v>52</v>
      </c>
      <c r="O72">
        <v>44587.491999999998</v>
      </c>
      <c r="P72">
        <v>90958.952000000005</v>
      </c>
      <c r="Q72">
        <v>100500.698</v>
      </c>
      <c r="R72">
        <v>98167.087</v>
      </c>
      <c r="S72">
        <v>91156.767000000007</v>
      </c>
      <c r="T72">
        <v>108026.34599999999</v>
      </c>
      <c r="U72">
        <v>101251.78899999999</v>
      </c>
      <c r="V72">
        <v>70867.410999999993</v>
      </c>
      <c r="W72">
        <v>36009.993000000002</v>
      </c>
      <c r="X72">
        <v>15076.124</v>
      </c>
      <c r="Y72">
        <v>634649.13100000005</v>
      </c>
      <c r="Z72">
        <f t="shared" si="1"/>
        <v>121953.52799999999</v>
      </c>
      <c r="AA72">
        <v>756602.65899999999</v>
      </c>
      <c r="AB72" s="6">
        <f>B72/O72</f>
        <v>0</v>
      </c>
      <c r="AC72" s="6">
        <f>C72/P72</f>
        <v>0</v>
      </c>
      <c r="AD72" s="6">
        <f>D72/Q72</f>
        <v>0</v>
      </c>
      <c r="AE72" s="6">
        <f>E72/R72</f>
        <v>0</v>
      </c>
      <c r="AF72" s="6">
        <f>F72/S72</f>
        <v>0</v>
      </c>
      <c r="AG72" s="6">
        <f>G72/T72</f>
        <v>0</v>
      </c>
      <c r="AH72" s="6">
        <f>H72/U72</f>
        <v>0</v>
      </c>
      <c r="AI72" s="6">
        <f>I72/V72</f>
        <v>1.411085837466251E-4</v>
      </c>
      <c r="AJ72" s="6">
        <f>J72/W72</f>
        <v>0</v>
      </c>
      <c r="AK72" s="6">
        <f>K72/X72</f>
        <v>2.7858619363969146E-3</v>
      </c>
    </row>
    <row r="73" spans="1:37" x14ac:dyDescent="0.25">
      <c r="A73" t="s">
        <v>85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f>I73+J73+K73</f>
        <v>0</v>
      </c>
      <c r="N73">
        <f>B73+C73+D73+E73+F73+G73+H73+I73+J73+K73</f>
        <v>0</v>
      </c>
      <c r="O73">
        <v>55711.476000000002</v>
      </c>
      <c r="P73">
        <v>114488.31</v>
      </c>
      <c r="Q73">
        <v>124332.129</v>
      </c>
      <c r="R73">
        <v>122261.967</v>
      </c>
      <c r="S73">
        <v>110395.70699999999</v>
      </c>
      <c r="T73">
        <v>129752.73</v>
      </c>
      <c r="U73">
        <v>124605.88800000001</v>
      </c>
      <c r="V73">
        <v>90855.747000000003</v>
      </c>
      <c r="W73">
        <v>44843.163</v>
      </c>
      <c r="X73">
        <v>17960.129999999997</v>
      </c>
      <c r="Y73">
        <v>781548.20699999994</v>
      </c>
      <c r="Z73">
        <f t="shared" si="1"/>
        <v>153659.04</v>
      </c>
      <c r="AA73">
        <v>935207.24699999986</v>
      </c>
      <c r="AB73" s="6">
        <f>B73/O73</f>
        <v>0</v>
      </c>
      <c r="AC73" s="6">
        <f>C73/P73</f>
        <v>0</v>
      </c>
      <c r="AD73" s="6">
        <f>D73/Q73</f>
        <v>0</v>
      </c>
      <c r="AE73" s="6">
        <f>E73/R73</f>
        <v>0</v>
      </c>
      <c r="AF73" s="6">
        <f>F73/S73</f>
        <v>0</v>
      </c>
      <c r="AG73" s="6">
        <f>G73/T73</f>
        <v>0</v>
      </c>
      <c r="AH73" s="6">
        <f>H73/U73</f>
        <v>0</v>
      </c>
      <c r="AI73" s="6">
        <f>I73/V73</f>
        <v>0</v>
      </c>
      <c r="AJ73" s="6">
        <f>J73/W73</f>
        <v>0</v>
      </c>
      <c r="AK73" s="6">
        <f>K73/X73</f>
        <v>0</v>
      </c>
    </row>
    <row r="74" spans="1:37" x14ac:dyDescent="0.25">
      <c r="A74" t="s">
        <v>86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10</v>
      </c>
      <c r="K74">
        <v>0</v>
      </c>
      <c r="L74">
        <v>0</v>
      </c>
      <c r="M74">
        <f>I74+J74+K74</f>
        <v>10</v>
      </c>
      <c r="N74">
        <f>B74+C74+D74+E74+F74+G74+H74+I74+J74+K74</f>
        <v>10</v>
      </c>
      <c r="O74">
        <v>55282</v>
      </c>
      <c r="P74">
        <v>114024</v>
      </c>
      <c r="Q74">
        <v>122886</v>
      </c>
      <c r="R74">
        <v>125241</v>
      </c>
      <c r="S74">
        <v>110313</v>
      </c>
      <c r="T74">
        <v>128392</v>
      </c>
      <c r="U74">
        <v>127029</v>
      </c>
      <c r="V74">
        <v>95605</v>
      </c>
      <c r="W74">
        <v>46641</v>
      </c>
      <c r="X74">
        <v>18319</v>
      </c>
      <c r="Y74">
        <v>783167</v>
      </c>
      <c r="Z74">
        <f t="shared" si="1"/>
        <v>160565</v>
      </c>
      <c r="AA74">
        <v>943732</v>
      </c>
      <c r="AB74" s="6">
        <f>B74/O74</f>
        <v>0</v>
      </c>
      <c r="AC74" s="6">
        <f>C74/P74</f>
        <v>0</v>
      </c>
      <c r="AD74" s="6">
        <f>D74/Q74</f>
        <v>0</v>
      </c>
      <c r="AE74" s="6">
        <f>E74/R74</f>
        <v>0</v>
      </c>
      <c r="AF74" s="6">
        <f>F74/S74</f>
        <v>0</v>
      </c>
      <c r="AG74" s="6">
        <f>G74/T74</f>
        <v>0</v>
      </c>
      <c r="AH74" s="6">
        <f>H74/U74</f>
        <v>0</v>
      </c>
      <c r="AI74" s="6">
        <f>I74/V74</f>
        <v>0</v>
      </c>
      <c r="AJ74" s="6">
        <f>J74/W74</f>
        <v>2.144036362856714E-4</v>
      </c>
      <c r="AK74" s="6">
        <f>K74/X74</f>
        <v>0</v>
      </c>
    </row>
    <row r="75" spans="1:37" x14ac:dyDescent="0.25">
      <c r="A75" t="s">
        <v>87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f>I75+J75+K75</f>
        <v>0</v>
      </c>
      <c r="N75">
        <f>B75+C75+D75+E75+F75+G75+H75+I75+J75+K75</f>
        <v>0</v>
      </c>
      <c r="O75">
        <v>35894.413</v>
      </c>
      <c r="P75">
        <v>59431.733</v>
      </c>
      <c r="Q75">
        <v>89441.815999999992</v>
      </c>
      <c r="R75">
        <v>105917.94</v>
      </c>
      <c r="S75">
        <v>86499.650999999998</v>
      </c>
      <c r="T75">
        <v>78261.589000000007</v>
      </c>
      <c r="U75">
        <v>64139.197</v>
      </c>
      <c r="V75">
        <v>36482.845999999998</v>
      </c>
      <c r="W75">
        <v>23537.32</v>
      </c>
      <c r="X75">
        <v>10003.361000000001</v>
      </c>
      <c r="Y75">
        <v>519586.33899999998</v>
      </c>
      <c r="Z75">
        <f t="shared" si="1"/>
        <v>70023.527000000002</v>
      </c>
      <c r="AA75">
        <v>589609.86599999992</v>
      </c>
      <c r="AB75" s="6">
        <f>B75/O75</f>
        <v>0</v>
      </c>
      <c r="AC75" s="6">
        <f>C75/P75</f>
        <v>0</v>
      </c>
      <c r="AD75" s="6">
        <f>D75/Q75</f>
        <v>0</v>
      </c>
      <c r="AE75" s="6">
        <f>E75/R75</f>
        <v>0</v>
      </c>
      <c r="AF75" s="6">
        <f>F75/S75</f>
        <v>0</v>
      </c>
      <c r="AG75" s="6">
        <f>G75/T75</f>
        <v>0</v>
      </c>
      <c r="AH75" s="6">
        <f>H75/U75</f>
        <v>0</v>
      </c>
      <c r="AI75" s="6">
        <f>I75/V75</f>
        <v>0</v>
      </c>
      <c r="AJ75" s="6">
        <f>J75/W75</f>
        <v>0</v>
      </c>
      <c r="AK75" s="6">
        <f>K75/X75</f>
        <v>0</v>
      </c>
    </row>
    <row r="76" spans="1:37" x14ac:dyDescent="0.25">
      <c r="A76" t="s">
        <v>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f>I76+J76+K76</f>
        <v>0</v>
      </c>
      <c r="N76">
        <f>B76+C76+D76+E76+F76+G76+H76+I76+J76+K76</f>
        <v>0</v>
      </c>
      <c r="O76">
        <v>32142</v>
      </c>
      <c r="P76">
        <v>53180.4</v>
      </c>
      <c r="Q76">
        <v>99932.4</v>
      </c>
      <c r="R76">
        <v>113958</v>
      </c>
      <c r="S76">
        <v>81816</v>
      </c>
      <c r="T76">
        <v>75387.600000000006</v>
      </c>
      <c r="U76">
        <v>61946.399999999994</v>
      </c>
      <c r="V76">
        <v>35648.400000000001</v>
      </c>
      <c r="W76">
        <v>22207.200000000001</v>
      </c>
      <c r="X76">
        <v>9350.4</v>
      </c>
      <c r="Y76">
        <v>518362.80000000005</v>
      </c>
      <c r="Z76">
        <f t="shared" si="1"/>
        <v>67206</v>
      </c>
      <c r="AA76">
        <v>585568.80000000005</v>
      </c>
      <c r="AB76" s="6">
        <f>B76/O76</f>
        <v>0</v>
      </c>
      <c r="AC76" s="6">
        <f>C76/P76</f>
        <v>0</v>
      </c>
      <c r="AD76" s="6">
        <f>D76/Q76</f>
        <v>0</v>
      </c>
      <c r="AE76" s="6">
        <f>E76/R76</f>
        <v>0</v>
      </c>
      <c r="AF76" s="6">
        <f>F76/S76</f>
        <v>0</v>
      </c>
      <c r="AG76" s="6">
        <f>G76/T76</f>
        <v>0</v>
      </c>
      <c r="AH76" s="6">
        <f>H76/U76</f>
        <v>0</v>
      </c>
      <c r="AI76" s="6">
        <f>I76/V76</f>
        <v>0</v>
      </c>
      <c r="AJ76" s="6">
        <f>J76/W76</f>
        <v>0</v>
      </c>
      <c r="AK76" s="6">
        <f>K76/X76</f>
        <v>0</v>
      </c>
    </row>
    <row r="77" spans="1:37" x14ac:dyDescent="0.25">
      <c r="A77" t="s">
        <v>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>I77+J77+K77</f>
        <v>0</v>
      </c>
      <c r="N77">
        <f>B77+C77+D77+E77+F77+G77+H77+I77+J77+K77</f>
        <v>0</v>
      </c>
      <c r="O77">
        <v>33261.480000000003</v>
      </c>
      <c r="P77">
        <v>52268.04</v>
      </c>
      <c r="Q77">
        <v>100972.35</v>
      </c>
      <c r="R77">
        <v>119384.955</v>
      </c>
      <c r="S77">
        <v>81965.790000000008</v>
      </c>
      <c r="T77">
        <v>75432.285000000003</v>
      </c>
      <c r="U77">
        <v>63553.184999999998</v>
      </c>
      <c r="V77">
        <v>35637.300000000003</v>
      </c>
      <c r="W77">
        <v>21382.38</v>
      </c>
      <c r="X77">
        <v>10097.235000000001</v>
      </c>
      <c r="Y77">
        <v>526838.08499999996</v>
      </c>
      <c r="Z77">
        <f t="shared" si="1"/>
        <v>67116.915000000008</v>
      </c>
      <c r="AA77">
        <v>593955</v>
      </c>
      <c r="AB77" s="6">
        <f>B77/O77</f>
        <v>0</v>
      </c>
      <c r="AC77" s="6">
        <f>C77/P77</f>
        <v>0</v>
      </c>
      <c r="AD77" s="6">
        <f>D77/Q77</f>
        <v>0</v>
      </c>
      <c r="AE77" s="6">
        <f>E77/R77</f>
        <v>0</v>
      </c>
      <c r="AF77" s="6">
        <f>F77/S77</f>
        <v>0</v>
      </c>
      <c r="AG77" s="6">
        <f>G77/T77</f>
        <v>0</v>
      </c>
      <c r="AH77" s="6">
        <f>H77/U77</f>
        <v>0</v>
      </c>
      <c r="AI77" s="6">
        <f>I77/V77</f>
        <v>0</v>
      </c>
      <c r="AJ77" s="6">
        <f>J77/W77</f>
        <v>0</v>
      </c>
      <c r="AK77" s="6">
        <f>K77/X77</f>
        <v>0</v>
      </c>
    </row>
    <row r="78" spans="1:37" x14ac:dyDescent="0.25">
      <c r="A78" t="s">
        <v>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>I78+J78+K78</f>
        <v>0</v>
      </c>
      <c r="N78">
        <f>B78+C78+D78+E78+F78+G78+H78+I78+J78+K78</f>
        <v>0</v>
      </c>
      <c r="O78">
        <v>34528.262999999999</v>
      </c>
      <c r="P78">
        <v>52095.274000000005</v>
      </c>
      <c r="Q78">
        <v>101161.753</v>
      </c>
      <c r="R78">
        <v>125392.113</v>
      </c>
      <c r="S78">
        <v>82383.224000000002</v>
      </c>
      <c r="T78">
        <v>75114.116000000009</v>
      </c>
      <c r="U78">
        <v>64816.213000000003</v>
      </c>
      <c r="V78">
        <v>37557.058000000005</v>
      </c>
      <c r="W78">
        <v>21807.324000000001</v>
      </c>
      <c r="X78">
        <v>10297.903</v>
      </c>
      <c r="Y78">
        <v>535490.95600000001</v>
      </c>
      <c r="Z78">
        <f t="shared" si="1"/>
        <v>69662.285000000003</v>
      </c>
      <c r="AA78">
        <v>605153.24100000004</v>
      </c>
      <c r="AB78" s="6">
        <f>B78/O78</f>
        <v>0</v>
      </c>
      <c r="AC78" s="6">
        <f>C78/P78</f>
        <v>0</v>
      </c>
      <c r="AD78" s="6">
        <f>D78/Q78</f>
        <v>0</v>
      </c>
      <c r="AE78" s="6">
        <f>E78/R78</f>
        <v>0</v>
      </c>
      <c r="AF78" s="6">
        <f>F78/S78</f>
        <v>0</v>
      </c>
      <c r="AG78" s="6">
        <f>G78/T78</f>
        <v>0</v>
      </c>
      <c r="AH78" s="6">
        <f>H78/U78</f>
        <v>0</v>
      </c>
      <c r="AI78" s="6">
        <f>I78/V78</f>
        <v>0</v>
      </c>
      <c r="AJ78" s="6">
        <f>J78/W78</f>
        <v>0</v>
      </c>
      <c r="AK78" s="6">
        <f>K78/X78</f>
        <v>0</v>
      </c>
    </row>
    <row r="79" spans="1:37" x14ac:dyDescent="0.25">
      <c r="A79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f>I79+J79+K79</f>
        <v>0</v>
      </c>
      <c r="N79">
        <f>B79+C79+D79+E79+F79+G79+H79+I79+J79+K79</f>
        <v>0</v>
      </c>
      <c r="O79">
        <v>36542.889000000003</v>
      </c>
      <c r="P79">
        <v>52027.164000000004</v>
      </c>
      <c r="Q79">
        <v>99718.731</v>
      </c>
      <c r="R79">
        <v>133164.76500000001</v>
      </c>
      <c r="S79">
        <v>84234.456000000006</v>
      </c>
      <c r="T79">
        <v>76182.633000000002</v>
      </c>
      <c r="U79">
        <v>65653.326000000001</v>
      </c>
      <c r="V79">
        <v>38401.002</v>
      </c>
      <c r="W79">
        <v>21677.985000000001</v>
      </c>
      <c r="X79">
        <v>9909.9359999999997</v>
      </c>
      <c r="Y79">
        <v>547523.96400000004</v>
      </c>
      <c r="Z79">
        <f t="shared" si="1"/>
        <v>69988.922999999995</v>
      </c>
      <c r="AA79">
        <v>617512.88699999999</v>
      </c>
      <c r="AB79" s="6">
        <f>B79/O79</f>
        <v>0</v>
      </c>
      <c r="AC79" s="6">
        <f>C79/P79</f>
        <v>0</v>
      </c>
      <c r="AD79" s="6">
        <f>D79/Q79</f>
        <v>0</v>
      </c>
      <c r="AE79" s="6">
        <f>E79/R79</f>
        <v>0</v>
      </c>
      <c r="AF79" s="6">
        <f>F79/S79</f>
        <v>0</v>
      </c>
      <c r="AG79" s="6">
        <f>G79/T79</f>
        <v>0</v>
      </c>
      <c r="AH79" s="6">
        <f>H79/U79</f>
        <v>0</v>
      </c>
      <c r="AI79" s="6">
        <f>I79/V79</f>
        <v>0</v>
      </c>
      <c r="AJ79" s="6">
        <f>J79/W79</f>
        <v>0</v>
      </c>
      <c r="AK79" s="6">
        <f>K79/X79</f>
        <v>0</v>
      </c>
    </row>
    <row r="80" spans="1:37" x14ac:dyDescent="0.25">
      <c r="A80" t="s">
        <v>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f>I80+J80+K80</f>
        <v>0</v>
      </c>
      <c r="N80">
        <f>B80+C80+D80+E80+F80+G80+H80+I80+J80+K80</f>
        <v>0</v>
      </c>
      <c r="O80">
        <v>38657.896000000001</v>
      </c>
      <c r="P80">
        <v>53233.824000000001</v>
      </c>
      <c r="Q80">
        <v>98862.815999999992</v>
      </c>
      <c r="R80">
        <v>140055.65600000002</v>
      </c>
      <c r="S80">
        <v>87455.567999999999</v>
      </c>
      <c r="T80">
        <v>76048.320000000007</v>
      </c>
      <c r="U80">
        <v>67809.752000000008</v>
      </c>
      <c r="V80">
        <v>39925.368000000002</v>
      </c>
      <c r="W80">
        <v>21547.023999999998</v>
      </c>
      <c r="X80">
        <v>10139.776</v>
      </c>
      <c r="Y80">
        <v>562123.83200000005</v>
      </c>
      <c r="Z80">
        <f t="shared" si="1"/>
        <v>71612.168000000005</v>
      </c>
      <c r="AA80">
        <v>633736</v>
      </c>
      <c r="AB80" s="6">
        <f>B80/O80</f>
        <v>0</v>
      </c>
      <c r="AC80" s="6">
        <f>C80/P80</f>
        <v>0</v>
      </c>
      <c r="AD80" s="6">
        <f>D80/Q80</f>
        <v>0</v>
      </c>
      <c r="AE80" s="6">
        <f>E80/R80</f>
        <v>0</v>
      </c>
      <c r="AF80" s="6">
        <f>F80/S80</f>
        <v>0</v>
      </c>
      <c r="AG80" s="6">
        <f>G80/T80</f>
        <v>0</v>
      </c>
      <c r="AH80" s="6">
        <f>H80/U80</f>
        <v>0</v>
      </c>
      <c r="AI80" s="6">
        <f>I80/V80</f>
        <v>0</v>
      </c>
      <c r="AJ80" s="6">
        <f>J80/W80</f>
        <v>0</v>
      </c>
      <c r="AK80" s="6">
        <f>K80/X80</f>
        <v>0</v>
      </c>
    </row>
    <row r="81" spans="1:37" x14ac:dyDescent="0.25">
      <c r="A81" t="s">
        <v>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f>I81+J81+K81</f>
        <v>0</v>
      </c>
      <c r="N81">
        <f>B81+C81+D81+E81+F81+G81+H81+I81+J81+K81</f>
        <v>0</v>
      </c>
      <c r="O81">
        <v>40144.008000000002</v>
      </c>
      <c r="P81">
        <v>55036.14</v>
      </c>
      <c r="Q81">
        <v>97770.084000000003</v>
      </c>
      <c r="R81">
        <v>145036.41600000003</v>
      </c>
      <c r="S81">
        <v>90000.276000000013</v>
      </c>
      <c r="T81">
        <v>77050.59599999999</v>
      </c>
      <c r="U81">
        <v>68633.304000000004</v>
      </c>
      <c r="V81">
        <v>41438.975999999995</v>
      </c>
      <c r="W81">
        <v>22014.455999999998</v>
      </c>
      <c r="X81">
        <v>10359.744000000001</v>
      </c>
      <c r="Y81">
        <v>573670.82400000002</v>
      </c>
      <c r="Z81">
        <f t="shared" si="1"/>
        <v>73813.175999999992</v>
      </c>
      <c r="AA81">
        <v>647484</v>
      </c>
      <c r="AB81" s="6">
        <f>B81/O81</f>
        <v>0</v>
      </c>
      <c r="AC81" s="6">
        <f>C81/P81</f>
        <v>0</v>
      </c>
      <c r="AD81" s="6">
        <f>D81/Q81</f>
        <v>0</v>
      </c>
      <c r="AE81" s="6">
        <f>E81/R81</f>
        <v>0</v>
      </c>
      <c r="AF81" s="6">
        <f>F81/S81</f>
        <v>0</v>
      </c>
      <c r="AG81" s="6">
        <f>G81/T81</f>
        <v>0</v>
      </c>
      <c r="AH81" s="6">
        <f>H81/U81</f>
        <v>0</v>
      </c>
      <c r="AI81" s="6">
        <f>I81/V81</f>
        <v>0</v>
      </c>
      <c r="AJ81" s="6">
        <f>J81/W81</f>
        <v>0</v>
      </c>
      <c r="AK81" s="6">
        <f>K81/X81</f>
        <v>0</v>
      </c>
    </row>
    <row r="82" spans="1:37" x14ac:dyDescent="0.25">
      <c r="A82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f>I82+J82+K82</f>
        <v>0</v>
      </c>
      <c r="N82">
        <f>B82+C82+D82+E82+F82+G82+H82+I82+J82+K82</f>
        <v>0</v>
      </c>
      <c r="O82">
        <v>42176.576000000001</v>
      </c>
      <c r="P82">
        <v>57333.782999999996</v>
      </c>
      <c r="Q82">
        <v>96874.323000000004</v>
      </c>
      <c r="R82">
        <v>149595.04300000001</v>
      </c>
      <c r="S82">
        <v>92920.269</v>
      </c>
      <c r="T82">
        <v>77104.053</v>
      </c>
      <c r="U82">
        <v>69195.945000000007</v>
      </c>
      <c r="V82">
        <v>42835.584999999999</v>
      </c>
      <c r="W82">
        <v>21747.296999999999</v>
      </c>
      <c r="X82">
        <v>10544.144</v>
      </c>
      <c r="Y82">
        <v>585199.99199999997</v>
      </c>
      <c r="Z82">
        <f t="shared" si="1"/>
        <v>75127.025999999998</v>
      </c>
      <c r="AA82">
        <v>660327.01799999992</v>
      </c>
      <c r="AB82" s="6">
        <f>B82/O82</f>
        <v>0</v>
      </c>
      <c r="AC82" s="6">
        <f>C82/P82</f>
        <v>0</v>
      </c>
      <c r="AD82" s="6">
        <f>D82/Q82</f>
        <v>0</v>
      </c>
      <c r="AE82" s="6">
        <f>E82/R82</f>
        <v>0</v>
      </c>
      <c r="AF82" s="6">
        <f>F82/S82</f>
        <v>0</v>
      </c>
      <c r="AG82" s="6">
        <f>G82/T82</f>
        <v>0</v>
      </c>
      <c r="AH82" s="6">
        <f>H82/U82</f>
        <v>0</v>
      </c>
      <c r="AI82" s="6">
        <f>I82/V82</f>
        <v>0</v>
      </c>
      <c r="AJ82" s="6">
        <f>J82/W82</f>
        <v>0</v>
      </c>
      <c r="AK82" s="6">
        <f>K82/X82</f>
        <v>0</v>
      </c>
    </row>
    <row r="83" spans="1:37" x14ac:dyDescent="0.25">
      <c r="A83" t="s">
        <v>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>I83+J83+K83</f>
        <v>0</v>
      </c>
      <c r="N83">
        <f>B83+C83+D83+E83+F83+G83+H83+I83+J83+K83</f>
        <v>0</v>
      </c>
      <c r="O83">
        <v>43607</v>
      </c>
      <c r="P83">
        <v>58900</v>
      </c>
      <c r="Q83">
        <v>92041</v>
      </c>
      <c r="R83">
        <v>156390</v>
      </c>
      <c r="S83">
        <v>95604</v>
      </c>
      <c r="T83">
        <v>76580</v>
      </c>
      <c r="U83">
        <v>69500</v>
      </c>
      <c r="V83">
        <v>45582</v>
      </c>
      <c r="W83">
        <v>23058</v>
      </c>
      <c r="X83">
        <v>11129</v>
      </c>
      <c r="Y83">
        <v>592622</v>
      </c>
      <c r="Z83">
        <f t="shared" si="1"/>
        <v>79769</v>
      </c>
      <c r="AA83">
        <v>672391</v>
      </c>
      <c r="AB83" s="6">
        <f>B83/O83</f>
        <v>0</v>
      </c>
      <c r="AC83" s="6">
        <f>C83/P83</f>
        <v>0</v>
      </c>
      <c r="AD83" s="6">
        <f>D83/Q83</f>
        <v>0</v>
      </c>
      <c r="AE83" s="6">
        <f>E83/R83</f>
        <v>0</v>
      </c>
      <c r="AF83" s="6">
        <f>F83/S83</f>
        <v>0</v>
      </c>
      <c r="AG83" s="6">
        <f>G83/T83</f>
        <v>0</v>
      </c>
      <c r="AH83" s="6">
        <f>H83/U83</f>
        <v>0</v>
      </c>
      <c r="AI83" s="6">
        <f>I83/V83</f>
        <v>0</v>
      </c>
      <c r="AJ83" s="6">
        <f>J83/W83</f>
        <v>0</v>
      </c>
      <c r="AK83" s="6">
        <f>K83/X83</f>
        <v>0</v>
      </c>
    </row>
    <row r="84" spans="1:37" x14ac:dyDescent="0.25">
      <c r="A84" t="s">
        <v>96</v>
      </c>
      <c r="B84">
        <v>0</v>
      </c>
      <c r="C84">
        <v>0</v>
      </c>
      <c r="D84">
        <v>0</v>
      </c>
      <c r="E84">
        <v>20</v>
      </c>
      <c r="F84">
        <v>22</v>
      </c>
      <c r="G84">
        <v>150</v>
      </c>
      <c r="H84">
        <v>201</v>
      </c>
      <c r="I84">
        <v>284</v>
      </c>
      <c r="J84">
        <v>604</v>
      </c>
      <c r="K84">
        <v>973</v>
      </c>
      <c r="L84">
        <v>393</v>
      </c>
      <c r="M84">
        <f>I84+J84+K84</f>
        <v>1861</v>
      </c>
      <c r="N84">
        <f>B84+C84+D84+E84+F84+G84+H84+I84+J84+K84</f>
        <v>2254</v>
      </c>
      <c r="O84">
        <v>906081.10199999996</v>
      </c>
      <c r="P84">
        <v>1753091.8330000001</v>
      </c>
      <c r="Q84">
        <v>1878770.2909999997</v>
      </c>
      <c r="R84">
        <v>1804668.7880000002</v>
      </c>
      <c r="S84">
        <v>2024551.0790000006</v>
      </c>
      <c r="T84">
        <v>2065119.3130000001</v>
      </c>
      <c r="U84">
        <v>1662978.7180000003</v>
      </c>
      <c r="V84">
        <v>1164681.075</v>
      </c>
      <c r="W84">
        <v>942323.72399999993</v>
      </c>
      <c r="X84">
        <v>356990.04599999991</v>
      </c>
      <c r="Y84">
        <v>12095261.124000002</v>
      </c>
      <c r="Z84">
        <f t="shared" si="1"/>
        <v>2463994.8449999997</v>
      </c>
      <c r="AA84">
        <v>14559255.969000001</v>
      </c>
      <c r="AB84" s="6">
        <f>B84/O84</f>
        <v>0</v>
      </c>
      <c r="AC84" s="6">
        <f>C84/P84</f>
        <v>0</v>
      </c>
      <c r="AD84" s="6">
        <f>D84/Q84</f>
        <v>0</v>
      </c>
      <c r="AE84" s="6">
        <f>E84/R84</f>
        <v>1.1082365990362547E-5</v>
      </c>
      <c r="AF84" s="6">
        <f>F84/S84</f>
        <v>1.0866606542160744E-5</v>
      </c>
      <c r="AG84" s="6">
        <f>G84/T84</f>
        <v>7.263502842462642E-5</v>
      </c>
      <c r="AH84" s="6">
        <f>H84/U84</f>
        <v>1.2086745177456923E-4</v>
      </c>
      <c r="AI84" s="6">
        <f>I84/V84</f>
        <v>2.4384357752185509E-4</v>
      </c>
      <c r="AJ84" s="6">
        <f>J84/W84</f>
        <v>6.4096868689257375E-4</v>
      </c>
      <c r="AK84" s="6">
        <f>K84/X84</f>
        <v>2.7255661912769418E-3</v>
      </c>
    </row>
    <row r="85" spans="1:37" x14ac:dyDescent="0.25">
      <c r="A85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>
        <v>60</v>
      </c>
      <c r="H85">
        <v>140</v>
      </c>
      <c r="I85">
        <v>294</v>
      </c>
      <c r="J85">
        <v>648</v>
      </c>
      <c r="K85">
        <v>962</v>
      </c>
      <c r="L85">
        <v>200</v>
      </c>
      <c r="M85">
        <f>I85+J85+K85</f>
        <v>1904</v>
      </c>
      <c r="N85">
        <f>B85+C85+D85+E85+F85+G85+H85+I85+J85+K85</f>
        <v>2104</v>
      </c>
      <c r="O85">
        <v>851028.33099999989</v>
      </c>
      <c r="P85">
        <v>1743912.6629999999</v>
      </c>
      <c r="Q85">
        <v>1925921.5890000002</v>
      </c>
      <c r="R85">
        <v>1775576.1359999999</v>
      </c>
      <c r="S85">
        <v>2007935.5939999998</v>
      </c>
      <c r="T85">
        <v>2145126.7070000004</v>
      </c>
      <c r="U85">
        <v>1764168.5480000002</v>
      </c>
      <c r="V85">
        <v>1277239.8089999999</v>
      </c>
      <c r="W85">
        <v>875645.72600000014</v>
      </c>
      <c r="X85">
        <v>341289.57099999994</v>
      </c>
      <c r="Y85">
        <v>12213669.568</v>
      </c>
      <c r="Z85">
        <f t="shared" si="1"/>
        <v>2494175.1060000001</v>
      </c>
      <c r="AA85">
        <v>14707844.674000001</v>
      </c>
      <c r="AB85" s="6">
        <f>B85/O85</f>
        <v>0</v>
      </c>
      <c r="AC85" s="6">
        <f>C85/P85</f>
        <v>0</v>
      </c>
      <c r="AD85" s="6">
        <f>D85/Q85</f>
        <v>0</v>
      </c>
      <c r="AE85" s="6">
        <f>E85/R85</f>
        <v>0</v>
      </c>
      <c r="AF85" s="6">
        <f>F85/S85</f>
        <v>0</v>
      </c>
      <c r="AG85" s="6">
        <f>G85/T85</f>
        <v>2.79703757378095E-5</v>
      </c>
      <c r="AH85" s="6">
        <f>H85/U85</f>
        <v>7.9357496855226781E-5</v>
      </c>
      <c r="AI85" s="6">
        <f>I85/V85</f>
        <v>2.3018386831380076E-4</v>
      </c>
      <c r="AJ85" s="6">
        <f>J85/W85</f>
        <v>7.4002531019034504E-4</v>
      </c>
      <c r="AK85" s="6">
        <f>K85/X85</f>
        <v>2.8187207630789284E-3</v>
      </c>
    </row>
    <row r="86" spans="1:37" x14ac:dyDescent="0.25">
      <c r="A86" t="s">
        <v>98</v>
      </c>
      <c r="B86">
        <v>0</v>
      </c>
      <c r="C86">
        <v>0</v>
      </c>
      <c r="D86">
        <v>0</v>
      </c>
      <c r="E86">
        <v>0</v>
      </c>
      <c r="F86">
        <v>10</v>
      </c>
      <c r="G86">
        <v>74</v>
      </c>
      <c r="H86">
        <v>193</v>
      </c>
      <c r="I86">
        <v>327</v>
      </c>
      <c r="J86">
        <v>629</v>
      </c>
      <c r="K86">
        <v>1078</v>
      </c>
      <c r="L86">
        <v>277</v>
      </c>
      <c r="M86">
        <f>I86+J86+K86</f>
        <v>2034</v>
      </c>
      <c r="N86">
        <f>B86+C86+D86+E86+F86+G86+H86+I86+J86+K86</f>
        <v>2311</v>
      </c>
      <c r="O86">
        <v>842787.53800000006</v>
      </c>
      <c r="P86">
        <v>1729621.7720000003</v>
      </c>
      <c r="Q86">
        <v>1927946.8759999997</v>
      </c>
      <c r="R86">
        <v>1783220.9189999998</v>
      </c>
      <c r="S86">
        <v>1963469.4480000003</v>
      </c>
      <c r="T86">
        <v>2156597.5309999995</v>
      </c>
      <c r="U86">
        <v>1802917.6289999997</v>
      </c>
      <c r="V86">
        <v>1304577.932</v>
      </c>
      <c r="W86">
        <v>875069.33599999989</v>
      </c>
      <c r="X86">
        <v>354729.2300000001</v>
      </c>
      <c r="Y86">
        <v>12206561.713</v>
      </c>
      <c r="Z86">
        <f t="shared" si="1"/>
        <v>2534376.4980000001</v>
      </c>
      <c r="AA86">
        <v>14740938.210999999</v>
      </c>
      <c r="AB86" s="6">
        <f>B86/O86</f>
        <v>0</v>
      </c>
      <c r="AC86" s="6">
        <f>C86/P86</f>
        <v>0</v>
      </c>
      <c r="AD86" s="6">
        <f>D86/Q86</f>
        <v>0</v>
      </c>
      <c r="AE86" s="6">
        <f>E86/R86</f>
        <v>0</v>
      </c>
      <c r="AF86" s="6">
        <f>F86/S86</f>
        <v>5.0930255167382663E-6</v>
      </c>
      <c r="AG86" s="6">
        <f>G86/T86</f>
        <v>3.4313310173218417E-5</v>
      </c>
      <c r="AH86" s="6">
        <f>H86/U86</f>
        <v>1.070487064387122E-4</v>
      </c>
      <c r="AI86" s="6">
        <f>I86/V86</f>
        <v>2.5065578067742447E-4</v>
      </c>
      <c r="AJ86" s="6">
        <f>J86/W86</f>
        <v>7.1880018430905241E-4</v>
      </c>
      <c r="AK86" s="6">
        <f>K86/X86</f>
        <v>3.0389376144728747E-3</v>
      </c>
    </row>
    <row r="87" spans="1:37" x14ac:dyDescent="0.25">
      <c r="A87" t="s">
        <v>99</v>
      </c>
      <c r="B87">
        <v>0</v>
      </c>
      <c r="C87">
        <v>0</v>
      </c>
      <c r="D87">
        <v>0</v>
      </c>
      <c r="E87">
        <v>0</v>
      </c>
      <c r="F87">
        <v>0</v>
      </c>
      <c r="G87">
        <v>25</v>
      </c>
      <c r="H87">
        <v>186</v>
      </c>
      <c r="I87">
        <v>324</v>
      </c>
      <c r="J87">
        <v>606</v>
      </c>
      <c r="K87">
        <v>1055</v>
      </c>
      <c r="L87">
        <v>211</v>
      </c>
      <c r="M87">
        <f>I87+J87+K87</f>
        <v>1985</v>
      </c>
      <c r="N87">
        <f>B87+C87+D87+E87+F87+G87+H87+I87+J87+K87</f>
        <v>2196</v>
      </c>
      <c r="O87">
        <v>841065.34600000025</v>
      </c>
      <c r="P87">
        <v>1738251.9780000001</v>
      </c>
      <c r="Q87">
        <v>1942604.0109999999</v>
      </c>
      <c r="R87">
        <v>1815571.2330000002</v>
      </c>
      <c r="S87">
        <v>1942487.3529999997</v>
      </c>
      <c r="T87">
        <v>2187058.7999999998</v>
      </c>
      <c r="U87">
        <v>1858872.8419999999</v>
      </c>
      <c r="V87">
        <v>1353051.8049999999</v>
      </c>
      <c r="W87">
        <v>879219.82400000002</v>
      </c>
      <c r="X87">
        <v>368739.99899999995</v>
      </c>
      <c r="Y87">
        <v>12325911.563000001</v>
      </c>
      <c r="Z87">
        <f t="shared" si="1"/>
        <v>2601011.6279999996</v>
      </c>
      <c r="AA87">
        <v>14926923.191000002</v>
      </c>
      <c r="AB87" s="6">
        <f>B87/O87</f>
        <v>0</v>
      </c>
      <c r="AC87" s="6">
        <f>C87/P87</f>
        <v>0</v>
      </c>
      <c r="AD87" s="6">
        <f>D87/Q87</f>
        <v>0</v>
      </c>
      <c r="AE87" s="6">
        <f>E87/R87</f>
        <v>0</v>
      </c>
      <c r="AF87" s="6">
        <f>F87/S87</f>
        <v>0</v>
      </c>
      <c r="AG87" s="6">
        <f>G87/T87</f>
        <v>1.1430876938470974E-5</v>
      </c>
      <c r="AH87" s="6">
        <f>H87/U87</f>
        <v>1.0006063663821067E-4</v>
      </c>
      <c r="AI87" s="6">
        <f>I87/V87</f>
        <v>2.3945868059353426E-4</v>
      </c>
      <c r="AJ87" s="6">
        <f>J87/W87</f>
        <v>6.8924742534012741E-4</v>
      </c>
      <c r="AK87" s="6">
        <f>K87/X87</f>
        <v>2.8610945459160782E-3</v>
      </c>
    </row>
    <row r="88" spans="1:37" x14ac:dyDescent="0.25">
      <c r="A88" t="s">
        <v>100</v>
      </c>
      <c r="B88">
        <v>0</v>
      </c>
      <c r="C88">
        <v>0</v>
      </c>
      <c r="D88">
        <v>0</v>
      </c>
      <c r="E88">
        <v>0</v>
      </c>
      <c r="F88">
        <v>13</v>
      </c>
      <c r="G88">
        <v>115</v>
      </c>
      <c r="H88">
        <v>278</v>
      </c>
      <c r="I88">
        <v>374</v>
      </c>
      <c r="J88">
        <v>609</v>
      </c>
      <c r="K88">
        <v>1153</v>
      </c>
      <c r="L88">
        <v>406</v>
      </c>
      <c r="M88">
        <f>I88+J88+K88</f>
        <v>2136</v>
      </c>
      <c r="N88">
        <f>B88+C88+D88+E88+F88+G88+H88+I88+J88+K88</f>
        <v>2542</v>
      </c>
      <c r="O88">
        <v>831398.72299999977</v>
      </c>
      <c r="P88">
        <v>1713079.9280000003</v>
      </c>
      <c r="Q88">
        <v>1914625.1359999995</v>
      </c>
      <c r="R88">
        <v>1819627.4810000001</v>
      </c>
      <c r="S88">
        <v>1892737.9219999998</v>
      </c>
      <c r="T88">
        <v>2157064.2759999996</v>
      </c>
      <c r="U88">
        <v>1865690.2739999997</v>
      </c>
      <c r="V88">
        <v>1370468.1420000005</v>
      </c>
      <c r="W88">
        <v>865305.95399999991</v>
      </c>
      <c r="X88">
        <v>375339.58999999991</v>
      </c>
      <c r="Y88">
        <v>12194223.739999998</v>
      </c>
      <c r="Z88">
        <f t="shared" si="1"/>
        <v>2611113.6860000002</v>
      </c>
      <c r="AA88">
        <v>14805337.425999999</v>
      </c>
      <c r="AB88" s="6">
        <f>B88/O88</f>
        <v>0</v>
      </c>
      <c r="AC88" s="6">
        <f>C88/P88</f>
        <v>0</v>
      </c>
      <c r="AD88" s="6">
        <f>D88/Q88</f>
        <v>0</v>
      </c>
      <c r="AE88" s="6">
        <f>E88/R88</f>
        <v>0</v>
      </c>
      <c r="AF88" s="6">
        <f>F88/S88</f>
        <v>6.8683571290542363E-6</v>
      </c>
      <c r="AG88" s="6">
        <f>G88/T88</f>
        <v>5.3313200389769017E-5</v>
      </c>
      <c r="AH88" s="6">
        <f>H88/U88</f>
        <v>1.4900651189223065E-4</v>
      </c>
      <c r="AI88" s="6">
        <f>I88/V88</f>
        <v>2.7289944839885223E-4</v>
      </c>
      <c r="AJ88" s="6">
        <f>J88/W88</f>
        <v>7.0379730681940976E-4</v>
      </c>
      <c r="AK88" s="6">
        <f>K88/X88</f>
        <v>3.0718848496637413E-3</v>
      </c>
    </row>
    <row r="89" spans="1:37" x14ac:dyDescent="0.25">
      <c r="A89" t="s">
        <v>101</v>
      </c>
      <c r="B89">
        <v>0</v>
      </c>
      <c r="C89">
        <v>0</v>
      </c>
      <c r="D89">
        <v>0</v>
      </c>
      <c r="E89">
        <v>13</v>
      </c>
      <c r="F89">
        <v>22</v>
      </c>
      <c r="G89">
        <v>139</v>
      </c>
      <c r="H89">
        <v>277</v>
      </c>
      <c r="I89">
        <v>388</v>
      </c>
      <c r="J89">
        <v>671</v>
      </c>
      <c r="K89">
        <v>1084</v>
      </c>
      <c r="L89">
        <v>451</v>
      </c>
      <c r="M89">
        <f>I89+J89+K89</f>
        <v>2143</v>
      </c>
      <c r="N89">
        <f>B89+C89+D89+E89+F89+G89+H89+I89+J89+K89</f>
        <v>2594</v>
      </c>
      <c r="O89">
        <v>843027.397</v>
      </c>
      <c r="P89">
        <v>1743956.088</v>
      </c>
      <c r="Q89">
        <v>1944872.4459999998</v>
      </c>
      <c r="R89">
        <v>1888777.0050000004</v>
      </c>
      <c r="S89">
        <v>1914019.7850000001</v>
      </c>
      <c r="T89">
        <v>2188888.017</v>
      </c>
      <c r="U89">
        <v>1949280.4130000002</v>
      </c>
      <c r="V89">
        <v>1470856.1140000001</v>
      </c>
      <c r="W89">
        <v>897461.10899999994</v>
      </c>
      <c r="X89">
        <v>389010.71599999984</v>
      </c>
      <c r="Y89">
        <v>12472821.151000002</v>
      </c>
      <c r="Z89">
        <f t="shared" si="1"/>
        <v>2757327.9390000002</v>
      </c>
      <c r="AA89">
        <v>15230149.090000002</v>
      </c>
      <c r="AB89" s="6">
        <f>B89/O89</f>
        <v>0</v>
      </c>
      <c r="AC89" s="6">
        <f>C89/P89</f>
        <v>0</v>
      </c>
      <c r="AD89" s="6">
        <f>D89/Q89</f>
        <v>0</v>
      </c>
      <c r="AE89" s="6">
        <f>E89/R89</f>
        <v>6.8827606253073783E-6</v>
      </c>
      <c r="AF89" s="6">
        <f>F89/S89</f>
        <v>1.1494134058807546E-5</v>
      </c>
      <c r="AG89" s="6">
        <f>G89/T89</f>
        <v>6.350256336571648E-5</v>
      </c>
      <c r="AH89" s="6">
        <f>H89/U89</f>
        <v>1.4210372102066568E-4</v>
      </c>
      <c r="AI89" s="6">
        <f>I89/V89</f>
        <v>2.6379194831289933E-4</v>
      </c>
      <c r="AJ89" s="6">
        <f>J89/W89</f>
        <v>7.4766471022645739E-4</v>
      </c>
      <c r="AK89" s="6">
        <f>K89/X89</f>
        <v>2.7865556279431654E-3</v>
      </c>
    </row>
    <row r="90" spans="1:37" x14ac:dyDescent="0.25">
      <c r="A90" t="s">
        <v>102</v>
      </c>
      <c r="B90">
        <v>0</v>
      </c>
      <c r="C90">
        <v>0</v>
      </c>
      <c r="D90">
        <v>0</v>
      </c>
      <c r="E90">
        <v>0</v>
      </c>
      <c r="F90">
        <v>0</v>
      </c>
      <c r="G90">
        <v>56</v>
      </c>
      <c r="H90">
        <v>224</v>
      </c>
      <c r="I90">
        <v>441</v>
      </c>
      <c r="J90">
        <v>733</v>
      </c>
      <c r="K90">
        <v>1097</v>
      </c>
      <c r="L90">
        <v>280</v>
      </c>
      <c r="M90">
        <f>I90+J90+K90</f>
        <v>2271</v>
      </c>
      <c r="N90">
        <f>B90+C90+D90+E90+F90+G90+H90+I90+J90+K90</f>
        <v>2551</v>
      </c>
      <c r="O90">
        <v>825028.54800000018</v>
      </c>
      <c r="P90">
        <v>1701832.878</v>
      </c>
      <c r="Q90">
        <v>1892406.7309999999</v>
      </c>
      <c r="R90">
        <v>1882629.7779999995</v>
      </c>
      <c r="S90">
        <v>1869819.8019999997</v>
      </c>
      <c r="T90">
        <v>2139382.4469999997</v>
      </c>
      <c r="U90">
        <v>1948257.6150000002</v>
      </c>
      <c r="V90">
        <v>1488599.5349999997</v>
      </c>
      <c r="W90">
        <v>894612.38199999998</v>
      </c>
      <c r="X90">
        <v>398292.39600000012</v>
      </c>
      <c r="Y90">
        <v>12259357.798999997</v>
      </c>
      <c r="Z90">
        <f t="shared" si="1"/>
        <v>2781504.3129999996</v>
      </c>
      <c r="AA90">
        <v>15040862.111999996</v>
      </c>
      <c r="AB90" s="6">
        <f>B90/O90</f>
        <v>0</v>
      </c>
      <c r="AC90" s="6">
        <f>C90/P90</f>
        <v>0</v>
      </c>
      <c r="AD90" s="6">
        <f>D90/Q90</f>
        <v>0</v>
      </c>
      <c r="AE90" s="6">
        <f>E90/R90</f>
        <v>0</v>
      </c>
      <c r="AF90" s="6">
        <f>F90/S90</f>
        <v>0</v>
      </c>
      <c r="AG90" s="6">
        <f>G90/T90</f>
        <v>2.6175778004782335E-5</v>
      </c>
      <c r="AH90" s="6">
        <f>H90/U90</f>
        <v>1.1497452815037501E-4</v>
      </c>
      <c r="AI90" s="6">
        <f>I90/V90</f>
        <v>2.9625160402861476E-4</v>
      </c>
      <c r="AJ90" s="6">
        <f>J90/W90</f>
        <v>8.1934926762504835E-4</v>
      </c>
      <c r="AK90" s="6">
        <f>K90/X90</f>
        <v>2.7542579547514125E-3</v>
      </c>
    </row>
    <row r="91" spans="1:37" x14ac:dyDescent="0.25">
      <c r="A91" t="s">
        <v>103</v>
      </c>
      <c r="B91">
        <v>0</v>
      </c>
      <c r="C91">
        <v>0</v>
      </c>
      <c r="D91">
        <v>0</v>
      </c>
      <c r="E91">
        <v>0</v>
      </c>
      <c r="F91">
        <v>30</v>
      </c>
      <c r="G91">
        <v>108</v>
      </c>
      <c r="H91">
        <v>274</v>
      </c>
      <c r="I91">
        <v>471</v>
      </c>
      <c r="J91">
        <v>701</v>
      </c>
      <c r="K91">
        <v>1088</v>
      </c>
      <c r="L91">
        <v>412</v>
      </c>
      <c r="M91">
        <f>I91+J91+K91</f>
        <v>2260</v>
      </c>
      <c r="N91">
        <f>B91+C91+D91+E91+F91+G91+H91+I91+J91+K91</f>
        <v>2672</v>
      </c>
      <c r="O91">
        <v>916492.16099999985</v>
      </c>
      <c r="P91">
        <v>1892502.8380000005</v>
      </c>
      <c r="Q91">
        <v>2078697.7689999999</v>
      </c>
      <c r="R91">
        <v>2109483.0669999998</v>
      </c>
      <c r="S91">
        <v>2038451.7120000001</v>
      </c>
      <c r="T91">
        <v>2319462.0989999995</v>
      </c>
      <c r="U91">
        <v>2169324.8729999997</v>
      </c>
      <c r="V91">
        <v>1710445.108</v>
      </c>
      <c r="W91">
        <v>999500.46499999997</v>
      </c>
      <c r="X91">
        <v>443972.91</v>
      </c>
      <c r="Y91">
        <v>13524414.518999999</v>
      </c>
      <c r="Z91">
        <f t="shared" si="1"/>
        <v>3153918.483</v>
      </c>
      <c r="AA91">
        <v>16678333.002</v>
      </c>
      <c r="AB91" s="6">
        <f>B91/O91</f>
        <v>0</v>
      </c>
      <c r="AC91" s="6">
        <f>C91/P91</f>
        <v>0</v>
      </c>
      <c r="AD91" s="6">
        <f>D91/Q91</f>
        <v>0</v>
      </c>
      <c r="AE91" s="6">
        <f>E91/R91</f>
        <v>0</v>
      </c>
      <c r="AF91" s="6">
        <f>F91/S91</f>
        <v>1.4717052076041524E-5</v>
      </c>
      <c r="AG91" s="6">
        <f>G91/T91</f>
        <v>4.6562519838786132E-5</v>
      </c>
      <c r="AH91" s="6">
        <f>H91/U91</f>
        <v>1.2630657741045503E-4</v>
      </c>
      <c r="AI91" s="6">
        <f>I91/V91</f>
        <v>2.7536691928730403E-4</v>
      </c>
      <c r="AJ91" s="6">
        <f>J91/W91</f>
        <v>7.0135034904661106E-4</v>
      </c>
      <c r="AK91" s="6">
        <f>K91/X91</f>
        <v>2.4505999701648464E-3</v>
      </c>
    </row>
    <row r="92" spans="1:37" x14ac:dyDescent="0.25">
      <c r="A92" t="s">
        <v>104</v>
      </c>
      <c r="B92">
        <v>0</v>
      </c>
      <c r="C92">
        <v>0</v>
      </c>
      <c r="D92">
        <v>0</v>
      </c>
      <c r="E92">
        <v>0</v>
      </c>
      <c r="F92">
        <v>0</v>
      </c>
      <c r="G92">
        <v>51</v>
      </c>
      <c r="H92">
        <v>300</v>
      </c>
      <c r="I92">
        <v>516</v>
      </c>
      <c r="J92">
        <v>744</v>
      </c>
      <c r="K92">
        <v>1294</v>
      </c>
      <c r="L92">
        <v>351</v>
      </c>
      <c r="M92">
        <f>I92+J92+K92</f>
        <v>2554</v>
      </c>
      <c r="N92">
        <f>B92+C92+D92+E92+F92+G92+H92+I92+J92+K92</f>
        <v>2905</v>
      </c>
      <c r="O92">
        <v>868000</v>
      </c>
      <c r="P92">
        <v>1788102</v>
      </c>
      <c r="Q92">
        <v>1949567</v>
      </c>
      <c r="R92">
        <v>2041188</v>
      </c>
      <c r="S92">
        <v>1952527</v>
      </c>
      <c r="T92">
        <v>2203985</v>
      </c>
      <c r="U92">
        <v>2106216</v>
      </c>
      <c r="V92">
        <v>1682089</v>
      </c>
      <c r="W92">
        <v>969346</v>
      </c>
      <c r="X92">
        <v>430122</v>
      </c>
      <c r="Y92">
        <v>12909585</v>
      </c>
      <c r="Z92">
        <f t="shared" si="1"/>
        <v>3081557</v>
      </c>
      <c r="AA92">
        <v>15991142</v>
      </c>
      <c r="AB92" s="6">
        <f>B92/O92</f>
        <v>0</v>
      </c>
      <c r="AC92" s="6">
        <f>C92/P92</f>
        <v>0</v>
      </c>
      <c r="AD92" s="6">
        <f>D92/Q92</f>
        <v>0</v>
      </c>
      <c r="AE92" s="6">
        <f>E92/R92</f>
        <v>0</v>
      </c>
      <c r="AF92" s="6">
        <f>F92/S92</f>
        <v>0</v>
      </c>
      <c r="AG92" s="6">
        <f>G92/T92</f>
        <v>2.3139903402246385E-5</v>
      </c>
      <c r="AH92" s="6">
        <f>H92/U92</f>
        <v>1.4243553367745759E-4</v>
      </c>
      <c r="AI92" s="6">
        <f>I92/V92</f>
        <v>3.0676141393231866E-4</v>
      </c>
      <c r="AJ92" s="6">
        <f>J92/W92</f>
        <v>7.6752779709206005E-4</v>
      </c>
      <c r="AK92" s="6">
        <f>K92/X92</f>
        <v>3.0084487656990341E-3</v>
      </c>
    </row>
    <row r="93" spans="1:37" x14ac:dyDescent="0.25">
      <c r="A93" t="s">
        <v>105</v>
      </c>
      <c r="B93">
        <v>0</v>
      </c>
      <c r="C93">
        <v>0</v>
      </c>
      <c r="D93">
        <v>0</v>
      </c>
      <c r="E93">
        <v>0</v>
      </c>
      <c r="F93">
        <v>10</v>
      </c>
      <c r="G93">
        <v>31</v>
      </c>
      <c r="H93">
        <v>116</v>
      </c>
      <c r="I93">
        <v>189</v>
      </c>
      <c r="J93">
        <v>410</v>
      </c>
      <c r="K93">
        <v>562</v>
      </c>
      <c r="L93">
        <v>157</v>
      </c>
      <c r="M93">
        <f>I93+J93+K93</f>
        <v>1161</v>
      </c>
      <c r="N93">
        <f>B93+C93+D93+E93+F93+G93+H93+I93+J93+K93</f>
        <v>1318</v>
      </c>
      <c r="O93">
        <v>434042.54100000008</v>
      </c>
      <c r="P93">
        <v>806777.2300000001</v>
      </c>
      <c r="Q93">
        <v>777832.40700000012</v>
      </c>
      <c r="R93">
        <v>754116.62500000023</v>
      </c>
      <c r="S93">
        <v>822371.71199999982</v>
      </c>
      <c r="T93">
        <v>762733.94600000023</v>
      </c>
      <c r="U93">
        <v>551295.19999999995</v>
      </c>
      <c r="V93">
        <v>315363.23900000006</v>
      </c>
      <c r="W93">
        <v>183645.56199999992</v>
      </c>
      <c r="X93">
        <v>64880.001000000004</v>
      </c>
      <c r="Y93">
        <v>4909169.6610000003</v>
      </c>
      <c r="Z93">
        <f t="shared" si="1"/>
        <v>563888.80200000003</v>
      </c>
      <c r="AA93">
        <v>5473058.4630000005</v>
      </c>
      <c r="AB93" s="6">
        <f>B93/O93</f>
        <v>0</v>
      </c>
      <c r="AC93" s="6">
        <f>C93/P93</f>
        <v>0</v>
      </c>
      <c r="AD93" s="6">
        <f>D93/Q93</f>
        <v>0</v>
      </c>
      <c r="AE93" s="6">
        <f>E93/R93</f>
        <v>0</v>
      </c>
      <c r="AF93" s="6">
        <f>F93/S93</f>
        <v>1.2159951338404016E-5</v>
      </c>
      <c r="AG93" s="6">
        <f>G93/T93</f>
        <v>4.0643267764038905E-5</v>
      </c>
      <c r="AH93" s="6">
        <f>H93/U93</f>
        <v>2.1041358604246874E-4</v>
      </c>
      <c r="AI93" s="6">
        <f>I93/V93</f>
        <v>5.9930891311019282E-4</v>
      </c>
      <c r="AJ93" s="6">
        <f>J93/W93</f>
        <v>2.2325614381032534E-3</v>
      </c>
      <c r="AK93" s="6">
        <f>K93/X93</f>
        <v>8.6621453658732219E-3</v>
      </c>
    </row>
    <row r="94" spans="1:37" x14ac:dyDescent="0.25">
      <c r="A94" t="s">
        <v>106</v>
      </c>
      <c r="B94">
        <v>0</v>
      </c>
      <c r="C94">
        <v>0</v>
      </c>
      <c r="D94">
        <v>0</v>
      </c>
      <c r="E94">
        <v>0</v>
      </c>
      <c r="F94">
        <v>0</v>
      </c>
      <c r="G94">
        <v>22</v>
      </c>
      <c r="H94">
        <v>91</v>
      </c>
      <c r="I94">
        <v>223</v>
      </c>
      <c r="J94">
        <v>392</v>
      </c>
      <c r="K94">
        <v>557</v>
      </c>
      <c r="L94">
        <v>113</v>
      </c>
      <c r="M94">
        <f>I94+J94+K94</f>
        <v>1172</v>
      </c>
      <c r="N94">
        <f>B94+C94+D94+E94+F94+G94+H94+I94+J94+K94</f>
        <v>1285</v>
      </c>
      <c r="O94">
        <v>410246.14900000009</v>
      </c>
      <c r="P94">
        <v>805107.696</v>
      </c>
      <c r="Q94">
        <v>786208.16800000006</v>
      </c>
      <c r="R94">
        <v>748617.38499999989</v>
      </c>
      <c r="S94">
        <v>826098.5410000002</v>
      </c>
      <c r="T94">
        <v>785552.32800000033</v>
      </c>
      <c r="U94">
        <v>584272.50900000008</v>
      </c>
      <c r="V94">
        <v>334080.76100000006</v>
      </c>
      <c r="W94">
        <v>179216.00800000003</v>
      </c>
      <c r="X94">
        <v>62583.827999999987</v>
      </c>
      <c r="Y94">
        <v>4946102.7760000005</v>
      </c>
      <c r="Z94">
        <f t="shared" si="1"/>
        <v>575880.59700000007</v>
      </c>
      <c r="AA94">
        <v>5521983.3730000006</v>
      </c>
      <c r="AB94" s="6">
        <f>B94/O94</f>
        <v>0</v>
      </c>
      <c r="AC94" s="6">
        <f>C94/P94</f>
        <v>0</v>
      </c>
      <c r="AD94" s="6">
        <f>D94/Q94</f>
        <v>0</v>
      </c>
      <c r="AE94" s="6">
        <f>E94/R94</f>
        <v>0</v>
      </c>
      <c r="AF94" s="6">
        <f>F94/S94</f>
        <v>0</v>
      </c>
      <c r="AG94" s="6">
        <f>G94/T94</f>
        <v>2.8005772773930333E-5</v>
      </c>
      <c r="AH94" s="6">
        <f>H94/U94</f>
        <v>1.5574924131848893E-4</v>
      </c>
      <c r="AI94" s="6">
        <f>I94/V94</f>
        <v>6.6750326876799696E-4</v>
      </c>
      <c r="AJ94" s="6">
        <f>J94/W94</f>
        <v>2.1873046072982496E-3</v>
      </c>
      <c r="AK94" s="6">
        <f>K94/X94</f>
        <v>8.9000628085581495E-3</v>
      </c>
    </row>
    <row r="95" spans="1:37" x14ac:dyDescent="0.25">
      <c r="A95" t="s">
        <v>107</v>
      </c>
      <c r="B95">
        <v>0</v>
      </c>
      <c r="C95">
        <v>0</v>
      </c>
      <c r="D95">
        <v>0</v>
      </c>
      <c r="E95">
        <v>0</v>
      </c>
      <c r="F95">
        <v>0</v>
      </c>
      <c r="G95">
        <v>12</v>
      </c>
      <c r="H95">
        <v>130</v>
      </c>
      <c r="I95">
        <v>253</v>
      </c>
      <c r="J95">
        <v>376</v>
      </c>
      <c r="K95">
        <v>544</v>
      </c>
      <c r="L95">
        <v>142</v>
      </c>
      <c r="M95">
        <f>I95+J95+K95</f>
        <v>1173</v>
      </c>
      <c r="N95">
        <f>B95+C95+D95+E95+F95+G95+H95+I95+J95+K95</f>
        <v>1315</v>
      </c>
      <c r="O95">
        <v>401194.77099999983</v>
      </c>
      <c r="P95">
        <v>800217.90799999994</v>
      </c>
      <c r="Q95">
        <v>778059.56599999988</v>
      </c>
      <c r="R95">
        <v>733079.06799999997</v>
      </c>
      <c r="S95">
        <v>804281.21900000016</v>
      </c>
      <c r="T95">
        <v>782983.42300000007</v>
      </c>
      <c r="U95">
        <v>595190.44299999997</v>
      </c>
      <c r="V95">
        <v>343335.33800000011</v>
      </c>
      <c r="W95">
        <v>181710.25099999999</v>
      </c>
      <c r="X95">
        <v>63327.722999999991</v>
      </c>
      <c r="Y95">
        <v>4895006.398</v>
      </c>
      <c r="Z95">
        <f t="shared" si="1"/>
        <v>588373.31200000015</v>
      </c>
      <c r="AA95">
        <v>5483379.7100000009</v>
      </c>
      <c r="AB95" s="6">
        <f>B95/O95</f>
        <v>0</v>
      </c>
      <c r="AC95" s="6">
        <f>C95/P95</f>
        <v>0</v>
      </c>
      <c r="AD95" s="6">
        <f>D95/Q95</f>
        <v>0</v>
      </c>
      <c r="AE95" s="6">
        <f>E95/R95</f>
        <v>0</v>
      </c>
      <c r="AF95" s="6">
        <f>F95/S95</f>
        <v>0</v>
      </c>
      <c r="AG95" s="6">
        <f>G95/T95</f>
        <v>1.5325994966818089E-5</v>
      </c>
      <c r="AH95" s="6">
        <f>H95/U95</f>
        <v>2.1841748557780523E-4</v>
      </c>
      <c r="AI95" s="6">
        <f>I95/V95</f>
        <v>7.3688890131082263E-4</v>
      </c>
      <c r="AJ95" s="6">
        <f>J95/W95</f>
        <v>2.0692283342891868E-3</v>
      </c>
      <c r="AK95" s="6">
        <f>K95/X95</f>
        <v>8.590234643364645E-3</v>
      </c>
    </row>
    <row r="96" spans="1:37" x14ac:dyDescent="0.25">
      <c r="A96" t="s">
        <v>108</v>
      </c>
      <c r="B96">
        <v>0</v>
      </c>
      <c r="C96">
        <v>0</v>
      </c>
      <c r="D96">
        <v>0</v>
      </c>
      <c r="E96">
        <v>0</v>
      </c>
      <c r="F96">
        <v>0</v>
      </c>
      <c r="G96">
        <v>13</v>
      </c>
      <c r="H96">
        <v>109</v>
      </c>
      <c r="I96">
        <v>156</v>
      </c>
      <c r="J96">
        <v>419</v>
      </c>
      <c r="K96">
        <v>533</v>
      </c>
      <c r="L96">
        <v>122</v>
      </c>
      <c r="M96">
        <f>I96+J96+K96</f>
        <v>1108</v>
      </c>
      <c r="N96">
        <f>B96+C96+D96+E96+F96+G96+H96+I96+J96+K96</f>
        <v>1230</v>
      </c>
      <c r="O96">
        <v>404445.84299999982</v>
      </c>
      <c r="P96">
        <v>821939.50699999975</v>
      </c>
      <c r="Q96">
        <v>799734.98800000036</v>
      </c>
      <c r="R96">
        <v>753130.12299999991</v>
      </c>
      <c r="S96">
        <v>814208.48199999984</v>
      </c>
      <c r="T96">
        <v>802511.31200000003</v>
      </c>
      <c r="U96">
        <v>618649.37700000009</v>
      </c>
      <c r="V96">
        <v>358610.23900000006</v>
      </c>
      <c r="W96">
        <v>184699.08900000004</v>
      </c>
      <c r="X96">
        <v>65319.386999999995</v>
      </c>
      <c r="Y96">
        <v>5014619.6320000002</v>
      </c>
      <c r="Z96">
        <f t="shared" si="1"/>
        <v>608628.71500000008</v>
      </c>
      <c r="AA96">
        <v>5623248.3470000001</v>
      </c>
      <c r="AB96" s="6">
        <f>B96/O96</f>
        <v>0</v>
      </c>
      <c r="AC96" s="6">
        <f>C96/P96</f>
        <v>0</v>
      </c>
      <c r="AD96" s="6">
        <f>D96/Q96</f>
        <v>0</v>
      </c>
      <c r="AE96" s="6">
        <f>E96/R96</f>
        <v>0</v>
      </c>
      <c r="AF96" s="6">
        <f>F96/S96</f>
        <v>0</v>
      </c>
      <c r="AG96" s="6">
        <f>G96/T96</f>
        <v>1.6199148604649201E-5</v>
      </c>
      <c r="AH96" s="6">
        <f>H96/U96</f>
        <v>1.7619026875703131E-4</v>
      </c>
      <c r="AI96" s="6">
        <f>I96/V96</f>
        <v>4.3501267681316809E-4</v>
      </c>
      <c r="AJ96" s="6">
        <f>J96/W96</f>
        <v>2.268554773434751E-3</v>
      </c>
      <c r="AK96" s="6">
        <f>K96/X96</f>
        <v>8.1599051136226983E-3</v>
      </c>
    </row>
    <row r="97" spans="1:37" x14ac:dyDescent="0.25">
      <c r="A97" t="s">
        <v>109</v>
      </c>
      <c r="B97">
        <v>0</v>
      </c>
      <c r="C97">
        <v>0</v>
      </c>
      <c r="D97">
        <v>0</v>
      </c>
      <c r="E97">
        <v>0</v>
      </c>
      <c r="F97">
        <v>17</v>
      </c>
      <c r="G97">
        <v>42</v>
      </c>
      <c r="H97">
        <v>113</v>
      </c>
      <c r="I97">
        <v>222</v>
      </c>
      <c r="J97">
        <v>398</v>
      </c>
      <c r="K97">
        <v>531</v>
      </c>
      <c r="L97">
        <v>172</v>
      </c>
      <c r="M97">
        <f>I97+J97+K97</f>
        <v>1151</v>
      </c>
      <c r="N97">
        <f>B97+C97+D97+E97+F97+G97+H97+I97+J97+K97</f>
        <v>1323</v>
      </c>
      <c r="O97">
        <v>397338.27100000012</v>
      </c>
      <c r="P97">
        <v>824019.32400000026</v>
      </c>
      <c r="Q97">
        <v>825105.33200000017</v>
      </c>
      <c r="R97">
        <v>758514.58500000008</v>
      </c>
      <c r="S97">
        <v>796489.62900000007</v>
      </c>
      <c r="T97">
        <v>803610.18399999989</v>
      </c>
      <c r="U97">
        <v>637439.80000000028</v>
      </c>
      <c r="V97">
        <v>380129.147</v>
      </c>
      <c r="W97">
        <v>191397.86600000001</v>
      </c>
      <c r="X97">
        <v>69032.518000000011</v>
      </c>
      <c r="Y97">
        <v>5042517.1250000019</v>
      </c>
      <c r="Z97">
        <f t="shared" si="1"/>
        <v>640559.53100000008</v>
      </c>
      <c r="AA97">
        <v>5683076.6560000023</v>
      </c>
      <c r="AB97" s="6">
        <f>B97/O97</f>
        <v>0</v>
      </c>
      <c r="AC97" s="6">
        <f>C97/P97</f>
        <v>0</v>
      </c>
      <c r="AD97" s="6">
        <f>D97/Q97</f>
        <v>0</v>
      </c>
      <c r="AE97" s="6">
        <f>E97/R97</f>
        <v>0</v>
      </c>
      <c r="AF97" s="6">
        <f>F97/S97</f>
        <v>2.1343655185245354E-5</v>
      </c>
      <c r="AG97" s="6">
        <f>G97/T97</f>
        <v>5.2264146020329684E-5</v>
      </c>
      <c r="AH97" s="6">
        <f>H97/U97</f>
        <v>1.7727164196524903E-4</v>
      </c>
      <c r="AI97" s="6">
        <f>I97/V97</f>
        <v>5.8401204367525121E-4</v>
      </c>
      <c r="AJ97" s="6">
        <f>J97/W97</f>
        <v>2.0794380225744001E-3</v>
      </c>
      <c r="AK97" s="6">
        <f>K97/X97</f>
        <v>7.6920271110493162E-3</v>
      </c>
    </row>
    <row r="98" spans="1:37" x14ac:dyDescent="0.25">
      <c r="A98" t="s">
        <v>110</v>
      </c>
      <c r="B98">
        <v>0</v>
      </c>
      <c r="C98">
        <v>0</v>
      </c>
      <c r="D98">
        <v>0</v>
      </c>
      <c r="E98">
        <v>0</v>
      </c>
      <c r="F98">
        <v>14</v>
      </c>
      <c r="G98">
        <v>47</v>
      </c>
      <c r="H98">
        <v>187</v>
      </c>
      <c r="I98">
        <v>257</v>
      </c>
      <c r="J98">
        <v>348</v>
      </c>
      <c r="K98">
        <v>528</v>
      </c>
      <c r="L98">
        <v>248</v>
      </c>
      <c r="M98">
        <f>I98+J98+K98</f>
        <v>1133</v>
      </c>
      <c r="N98">
        <f>B98+C98+D98+E98+F98+G98+H98+I98+J98+K98</f>
        <v>1381</v>
      </c>
      <c r="O98">
        <v>464759.01699999976</v>
      </c>
      <c r="P98">
        <v>966547.5149999999</v>
      </c>
      <c r="Q98">
        <v>961960.40099999984</v>
      </c>
      <c r="R98">
        <v>936605.08199999982</v>
      </c>
      <c r="S98">
        <v>949115.40800000017</v>
      </c>
      <c r="T98">
        <v>950522.74700000021</v>
      </c>
      <c r="U98">
        <v>762741.34499999986</v>
      </c>
      <c r="V98">
        <v>451897.283</v>
      </c>
      <c r="W98">
        <v>223091.16099999996</v>
      </c>
      <c r="X98">
        <v>82996.426000000007</v>
      </c>
      <c r="Y98">
        <v>5992251.5149999997</v>
      </c>
      <c r="Z98">
        <f t="shared" si="1"/>
        <v>757984.86999999988</v>
      </c>
      <c r="AA98">
        <v>6750236.3849999998</v>
      </c>
      <c r="AB98" s="6">
        <f>B98/O98</f>
        <v>0</v>
      </c>
      <c r="AC98" s="6">
        <f>C98/P98</f>
        <v>0</v>
      </c>
      <c r="AD98" s="6">
        <f>D98/Q98</f>
        <v>0</v>
      </c>
      <c r="AE98" s="6">
        <f>E98/R98</f>
        <v>0</v>
      </c>
      <c r="AF98" s="6">
        <f>F98/S98</f>
        <v>1.4750577097363904E-5</v>
      </c>
      <c r="AG98" s="6">
        <f>G98/T98</f>
        <v>4.944647579275658E-5</v>
      </c>
      <c r="AH98" s="6">
        <f>H98/U98</f>
        <v>2.451683014508674E-4</v>
      </c>
      <c r="AI98" s="6">
        <f>I98/V98</f>
        <v>5.6871331089636138E-4</v>
      </c>
      <c r="AJ98" s="6">
        <f>J98/W98</f>
        <v>1.5599004390855272E-3</v>
      </c>
      <c r="AK98" s="6">
        <f>K98/X98</f>
        <v>6.361719720316631E-3</v>
      </c>
    </row>
    <row r="99" spans="1:37" x14ac:dyDescent="0.25">
      <c r="A99" t="s">
        <v>111</v>
      </c>
      <c r="B99">
        <v>0</v>
      </c>
      <c r="C99">
        <v>0</v>
      </c>
      <c r="D99">
        <v>0</v>
      </c>
      <c r="E99">
        <v>0</v>
      </c>
      <c r="F99">
        <v>0</v>
      </c>
      <c r="G99">
        <v>11</v>
      </c>
      <c r="H99">
        <v>162</v>
      </c>
      <c r="I99">
        <v>241</v>
      </c>
      <c r="J99">
        <v>419</v>
      </c>
      <c r="K99">
        <v>499</v>
      </c>
      <c r="L99">
        <v>173</v>
      </c>
      <c r="M99">
        <f>I99+J99+K99</f>
        <v>1159</v>
      </c>
      <c r="N99">
        <f>B99+C99+D99+E99+F99+G99+H99+I99+J99+K99</f>
        <v>1332</v>
      </c>
      <c r="O99">
        <v>387869.82100000023</v>
      </c>
      <c r="P99">
        <v>835880.98299999989</v>
      </c>
      <c r="Q99">
        <v>816593.87900000019</v>
      </c>
      <c r="R99">
        <v>765889.38</v>
      </c>
      <c r="S99">
        <v>792456.70200000005</v>
      </c>
      <c r="T99">
        <v>816230.54099999997</v>
      </c>
      <c r="U99">
        <v>680563.64099999971</v>
      </c>
      <c r="V99">
        <v>423526.06800000009</v>
      </c>
      <c r="W99">
        <v>202782.79800000001</v>
      </c>
      <c r="X99">
        <v>70996.463000000018</v>
      </c>
      <c r="Y99">
        <v>5095484.9469999997</v>
      </c>
      <c r="Z99">
        <f t="shared" si="1"/>
        <v>697305.32900000014</v>
      </c>
      <c r="AA99">
        <v>5792790.2760000005</v>
      </c>
      <c r="AB99" s="6">
        <f>B99/O99</f>
        <v>0</v>
      </c>
      <c r="AC99" s="6">
        <f>C99/P99</f>
        <v>0</v>
      </c>
      <c r="AD99" s="6">
        <f>D99/Q99</f>
        <v>0</v>
      </c>
      <c r="AE99" s="6">
        <f>E99/R99</f>
        <v>0</v>
      </c>
      <c r="AF99" s="6">
        <f>F99/S99</f>
        <v>0</v>
      </c>
      <c r="AG99" s="6">
        <f>G99/T99</f>
        <v>1.3476584674868226E-5</v>
      </c>
      <c r="AH99" s="6">
        <f>H99/U99</f>
        <v>2.3803798827977656E-4</v>
      </c>
      <c r="AI99" s="6">
        <f>I99/V99</f>
        <v>5.6903227028755159E-4</v>
      </c>
      <c r="AJ99" s="6">
        <f>J99/W99</f>
        <v>2.0662502151686454E-3</v>
      </c>
      <c r="AK99" s="6">
        <f>K99/X99</f>
        <v>7.0285191531302043E-3</v>
      </c>
    </row>
    <row r="100" spans="1:37" x14ac:dyDescent="0.25">
      <c r="A100" t="s">
        <v>112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10</v>
      </c>
      <c r="H100">
        <v>192</v>
      </c>
      <c r="I100">
        <v>266</v>
      </c>
      <c r="J100">
        <v>351</v>
      </c>
      <c r="K100">
        <v>451</v>
      </c>
      <c r="L100">
        <v>202</v>
      </c>
      <c r="M100">
        <f>I100+J100+K100</f>
        <v>1068</v>
      </c>
      <c r="N100">
        <f>B100+C100+D100+E100+F100+G100+H100+I100+J100+K100</f>
        <v>1270</v>
      </c>
      <c r="O100">
        <v>389375.30600000004</v>
      </c>
      <c r="P100">
        <v>845277.14200000023</v>
      </c>
      <c r="Q100">
        <v>854936.21999999986</v>
      </c>
      <c r="R100">
        <v>787196.41200000013</v>
      </c>
      <c r="S100">
        <v>799016.82599999988</v>
      </c>
      <c r="T100">
        <v>822117.00299999956</v>
      </c>
      <c r="U100">
        <v>693072.88999999966</v>
      </c>
      <c r="V100">
        <v>448308.40700000012</v>
      </c>
      <c r="W100">
        <v>210435.22299999997</v>
      </c>
      <c r="X100">
        <v>72737.896000000008</v>
      </c>
      <c r="Y100">
        <v>5190991.7989999996</v>
      </c>
      <c r="Z100">
        <f t="shared" si="1"/>
        <v>731481.52600000007</v>
      </c>
      <c r="AA100">
        <v>5922473.3250000002</v>
      </c>
      <c r="AB100" s="6">
        <f>B100/O100</f>
        <v>0</v>
      </c>
      <c r="AC100" s="6">
        <f>C100/P100</f>
        <v>0</v>
      </c>
      <c r="AD100" s="6">
        <f>D100/Q100</f>
        <v>0</v>
      </c>
      <c r="AE100" s="6">
        <f>E100/R100</f>
        <v>0</v>
      </c>
      <c r="AF100" s="6">
        <f>F100/S100</f>
        <v>0</v>
      </c>
      <c r="AG100" s="6">
        <f>G100/T100</f>
        <v>1.2163718745031242E-5</v>
      </c>
      <c r="AH100" s="6">
        <f>H100/U100</f>
        <v>2.7702713923783703E-4</v>
      </c>
      <c r="AI100" s="6">
        <f>I100/V100</f>
        <v>5.9334153865198407E-4</v>
      </c>
      <c r="AJ100" s="6">
        <f>J100/W100</f>
        <v>1.6679717159327459E-3</v>
      </c>
      <c r="AK100" s="6">
        <f>K100/X100</f>
        <v>6.2003443157058044E-3</v>
      </c>
    </row>
    <row r="101" spans="1:37" x14ac:dyDescent="0.25">
      <c r="A101" t="s">
        <v>113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20</v>
      </c>
      <c r="H101">
        <v>149</v>
      </c>
      <c r="I101">
        <v>274</v>
      </c>
      <c r="J101">
        <v>391</v>
      </c>
      <c r="K101">
        <v>452</v>
      </c>
      <c r="L101">
        <v>169</v>
      </c>
      <c r="M101">
        <f>I101+J101+K101</f>
        <v>1117</v>
      </c>
      <c r="N101">
        <f>B101+C101+D101+E101+F101+G101+H101+I101+J101+K101</f>
        <v>1286</v>
      </c>
      <c r="O101">
        <v>381243</v>
      </c>
      <c r="P101">
        <v>830630</v>
      </c>
      <c r="Q101">
        <v>816070</v>
      </c>
      <c r="R101">
        <v>779000</v>
      </c>
      <c r="S101">
        <v>785802</v>
      </c>
      <c r="T101">
        <v>811342</v>
      </c>
      <c r="U101">
        <v>695688</v>
      </c>
      <c r="V101">
        <v>457505</v>
      </c>
      <c r="W101">
        <v>209406</v>
      </c>
      <c r="X101">
        <v>72056</v>
      </c>
      <c r="Y101">
        <v>5099775</v>
      </c>
      <c r="Z101">
        <f t="shared" si="1"/>
        <v>738967</v>
      </c>
      <c r="AA101">
        <v>5838742</v>
      </c>
      <c r="AB101" s="6">
        <f>B101/O101</f>
        <v>0</v>
      </c>
      <c r="AC101" s="6">
        <f>C101/P101</f>
        <v>0</v>
      </c>
      <c r="AD101" s="6">
        <f>D101/Q101</f>
        <v>0</v>
      </c>
      <c r="AE101" s="6">
        <f>E101/R101</f>
        <v>0</v>
      </c>
      <c r="AF101" s="6">
        <f>F101/S101</f>
        <v>0</v>
      </c>
      <c r="AG101" s="6">
        <f>G101/T101</f>
        <v>2.4650517291105353E-5</v>
      </c>
      <c r="AH101" s="6">
        <f>H101/U101</f>
        <v>2.1417646991179955E-4</v>
      </c>
      <c r="AI101" s="6">
        <f>I101/V101</f>
        <v>5.9890055846384188E-4</v>
      </c>
      <c r="AJ101" s="6">
        <f>J101/W101</f>
        <v>1.8671862315310928E-3</v>
      </c>
      <c r="AK101" s="6">
        <f>K101/X101</f>
        <v>6.2728988564449868E-3</v>
      </c>
    </row>
    <row r="102" spans="1:37" x14ac:dyDescent="0.25">
      <c r="A102" t="s">
        <v>114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105</v>
      </c>
      <c r="L102">
        <v>0</v>
      </c>
      <c r="M102">
        <f>I102+J102+K102</f>
        <v>105</v>
      </c>
      <c r="N102">
        <f>B102+C102+D102+E102+F102+G102+H102+I102+J102+K102</f>
        <v>105</v>
      </c>
      <c r="O102">
        <v>86680.740999999995</v>
      </c>
      <c r="P102">
        <v>154047.16699999999</v>
      </c>
      <c r="Q102">
        <v>174733.16500000001</v>
      </c>
      <c r="R102">
        <v>183511.85700000002</v>
      </c>
      <c r="S102">
        <v>175700.70799999998</v>
      </c>
      <c r="T102">
        <v>180058.22700000001</v>
      </c>
      <c r="U102">
        <v>147014.962</v>
      </c>
      <c r="V102">
        <v>86906.005000000005</v>
      </c>
      <c r="W102">
        <v>67847.144</v>
      </c>
      <c r="X102">
        <v>25893.421000000002</v>
      </c>
      <c r="Y102">
        <v>1101746.827</v>
      </c>
      <c r="Z102">
        <f t="shared" si="1"/>
        <v>180646.57</v>
      </c>
      <c r="AA102">
        <v>1282393.3970000001</v>
      </c>
      <c r="AB102" s="6">
        <f>B102/O102</f>
        <v>0</v>
      </c>
      <c r="AC102" s="6">
        <f>C102/P102</f>
        <v>0</v>
      </c>
      <c r="AD102" s="6">
        <f>D102/Q102</f>
        <v>0</v>
      </c>
      <c r="AE102" s="6">
        <f>E102/R102</f>
        <v>0</v>
      </c>
      <c r="AF102" s="6">
        <f>F102/S102</f>
        <v>0</v>
      </c>
      <c r="AG102" s="6">
        <f>G102/T102</f>
        <v>0</v>
      </c>
      <c r="AH102" s="6">
        <f>H102/U102</f>
        <v>0</v>
      </c>
      <c r="AI102" s="6">
        <f>I102/V102</f>
        <v>0</v>
      </c>
      <c r="AJ102" s="6">
        <f>J102/W102</f>
        <v>0</v>
      </c>
      <c r="AK102" s="6">
        <f>K102/X102</f>
        <v>4.0550841080442789E-3</v>
      </c>
    </row>
    <row r="103" spans="1:37" x14ac:dyDescent="0.25">
      <c r="A103" t="s">
        <v>115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22</v>
      </c>
      <c r="K103">
        <v>119</v>
      </c>
      <c r="L103">
        <v>0</v>
      </c>
      <c r="M103">
        <f>I103+J103+K103</f>
        <v>141</v>
      </c>
      <c r="N103">
        <f>B103+C103+D103+E103+F103+G103+H103+I103+J103+K103</f>
        <v>141</v>
      </c>
      <c r="O103">
        <v>86252.421000000002</v>
      </c>
      <c r="P103">
        <v>162175.20699999999</v>
      </c>
      <c r="Q103">
        <v>180941.44699999999</v>
      </c>
      <c r="R103">
        <v>179787.30600000001</v>
      </c>
      <c r="S103">
        <v>179139.76900000003</v>
      </c>
      <c r="T103">
        <v>194286.103</v>
      </c>
      <c r="U103">
        <v>165165.84500000003</v>
      </c>
      <c r="V103">
        <v>93984.444000000003</v>
      </c>
      <c r="W103">
        <v>64883.703000000001</v>
      </c>
      <c r="X103">
        <v>27040.289000000001</v>
      </c>
      <c r="Y103">
        <v>1147748.098</v>
      </c>
      <c r="Z103">
        <f t="shared" si="1"/>
        <v>185908.43599999999</v>
      </c>
      <c r="AA103">
        <v>1333656.534</v>
      </c>
      <c r="AB103" s="6">
        <f>B103/O103</f>
        <v>0</v>
      </c>
      <c r="AC103" s="6">
        <f>C103/P103</f>
        <v>0</v>
      </c>
      <c r="AD103" s="6">
        <f>D103/Q103</f>
        <v>0</v>
      </c>
      <c r="AE103" s="6">
        <f>E103/R103</f>
        <v>0</v>
      </c>
      <c r="AF103" s="6">
        <f>F103/S103</f>
        <v>0</v>
      </c>
      <c r="AG103" s="6">
        <f>G103/T103</f>
        <v>0</v>
      </c>
      <c r="AH103" s="6">
        <f>H103/U103</f>
        <v>0</v>
      </c>
      <c r="AI103" s="6">
        <f>I103/V103</f>
        <v>0</v>
      </c>
      <c r="AJ103" s="6">
        <f>J103/W103</f>
        <v>3.3906819405791312E-4</v>
      </c>
      <c r="AK103" s="6">
        <f>K103/X103</f>
        <v>4.4008405383537137E-3</v>
      </c>
    </row>
    <row r="104" spans="1:37" x14ac:dyDescent="0.25">
      <c r="A104" t="s">
        <v>116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11</v>
      </c>
      <c r="K104">
        <v>182</v>
      </c>
      <c r="L104">
        <v>0</v>
      </c>
      <c r="M104">
        <f>I104+J104+K104</f>
        <v>193</v>
      </c>
      <c r="N104">
        <f>B104+C104+D104+E104+F104+G104+H104+I104+J104+K104</f>
        <v>193</v>
      </c>
      <c r="O104">
        <v>87273.002000000008</v>
      </c>
      <c r="P104">
        <v>163361.68199999997</v>
      </c>
      <c r="Q104">
        <v>181829.71500000003</v>
      </c>
      <c r="R104">
        <v>183269.86199999996</v>
      </c>
      <c r="S104">
        <v>177677.43799999999</v>
      </c>
      <c r="T104">
        <v>192700.54499999998</v>
      </c>
      <c r="U104">
        <v>170625.44500000001</v>
      </c>
      <c r="V104">
        <v>97991.891999999993</v>
      </c>
      <c r="W104">
        <v>65051.873999999996</v>
      </c>
      <c r="X104">
        <v>28777.923999999999</v>
      </c>
      <c r="Y104">
        <v>1156737.689</v>
      </c>
      <c r="Z104">
        <f t="shared" si="1"/>
        <v>191821.69</v>
      </c>
      <c r="AA104">
        <v>1348559.3790000002</v>
      </c>
      <c r="AB104" s="6">
        <f>B104/O104</f>
        <v>0</v>
      </c>
      <c r="AC104" s="6">
        <f>C104/P104</f>
        <v>0</v>
      </c>
      <c r="AD104" s="6">
        <f>D104/Q104</f>
        <v>0</v>
      </c>
      <c r="AE104" s="6">
        <f>E104/R104</f>
        <v>0</v>
      </c>
      <c r="AF104" s="6">
        <f>F104/S104</f>
        <v>0</v>
      </c>
      <c r="AG104" s="6">
        <f>G104/T104</f>
        <v>0</v>
      </c>
      <c r="AH104" s="6">
        <f>H104/U104</f>
        <v>0</v>
      </c>
      <c r="AI104" s="6">
        <f>I104/V104</f>
        <v>0</v>
      </c>
      <c r="AJ104" s="6">
        <f>J104/W104</f>
        <v>1.6909582036022514E-4</v>
      </c>
      <c r="AK104" s="6">
        <f>K104/X104</f>
        <v>6.3242921900829264E-3</v>
      </c>
    </row>
    <row r="105" spans="1:37" x14ac:dyDescent="0.25">
      <c r="A105" t="s">
        <v>117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31</v>
      </c>
      <c r="K105">
        <v>239</v>
      </c>
      <c r="L105">
        <v>0</v>
      </c>
      <c r="M105">
        <f>I105+J105+K105</f>
        <v>270</v>
      </c>
      <c r="N105">
        <f>B105+C105+D105+E105+F105+G105+H105+I105+J105+K105</f>
        <v>270</v>
      </c>
      <c r="O105">
        <v>88387.760999999999</v>
      </c>
      <c r="P105">
        <v>163162.18200000003</v>
      </c>
      <c r="Q105">
        <v>182441.71500000003</v>
      </c>
      <c r="R105">
        <v>188610.20899999997</v>
      </c>
      <c r="S105">
        <v>176124.67699999997</v>
      </c>
      <c r="T105">
        <v>191607.36000000004</v>
      </c>
      <c r="U105">
        <v>174620.43300000002</v>
      </c>
      <c r="V105">
        <v>102127.91</v>
      </c>
      <c r="W105">
        <v>63200.142</v>
      </c>
      <c r="X105">
        <v>31781.493000000002</v>
      </c>
      <c r="Y105">
        <v>1164954.3370000001</v>
      </c>
      <c r="Z105">
        <f t="shared" si="1"/>
        <v>197109.54499999998</v>
      </c>
      <c r="AA105">
        <v>1362063.882</v>
      </c>
      <c r="AB105" s="6">
        <f>B105/O105</f>
        <v>0</v>
      </c>
      <c r="AC105" s="6">
        <f>C105/P105</f>
        <v>0</v>
      </c>
      <c r="AD105" s="6">
        <f>D105/Q105</f>
        <v>0</v>
      </c>
      <c r="AE105" s="6">
        <f>E105/R105</f>
        <v>0</v>
      </c>
      <c r="AF105" s="6">
        <f>F105/S105</f>
        <v>0</v>
      </c>
      <c r="AG105" s="6">
        <f>G105/T105</f>
        <v>0</v>
      </c>
      <c r="AH105" s="6">
        <f>H105/U105</f>
        <v>0</v>
      </c>
      <c r="AI105" s="6">
        <f>I105/V105</f>
        <v>0</v>
      </c>
      <c r="AJ105" s="6">
        <f>J105/W105</f>
        <v>4.9050522702939498E-4</v>
      </c>
      <c r="AK105" s="6">
        <f>K105/X105</f>
        <v>7.520099826650686E-3</v>
      </c>
    </row>
    <row r="106" spans="1:37" x14ac:dyDescent="0.25">
      <c r="A106" t="s">
        <v>118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67</v>
      </c>
      <c r="K106">
        <v>252</v>
      </c>
      <c r="L106">
        <v>0</v>
      </c>
      <c r="M106">
        <f>I106+J106+K106</f>
        <v>319</v>
      </c>
      <c r="N106">
        <f>B106+C106+D106+E106+F106+G106+H106+I106+J106+K106</f>
        <v>319</v>
      </c>
      <c r="O106">
        <v>88924.034</v>
      </c>
      <c r="P106">
        <v>165870.53599999999</v>
      </c>
      <c r="Q106">
        <v>182628.31600000005</v>
      </c>
      <c r="R106">
        <v>192634.27100000001</v>
      </c>
      <c r="S106">
        <v>174196.14199999999</v>
      </c>
      <c r="T106">
        <v>188485.302</v>
      </c>
      <c r="U106">
        <v>177111.15399999998</v>
      </c>
      <c r="V106">
        <v>106876.09300000001</v>
      </c>
      <c r="W106">
        <v>62754.051000000007</v>
      </c>
      <c r="X106">
        <v>32578.109000000004</v>
      </c>
      <c r="Y106">
        <v>1169849.7550000001</v>
      </c>
      <c r="Z106">
        <f t="shared" si="1"/>
        <v>202208.25300000003</v>
      </c>
      <c r="AA106">
        <v>1372058.0080000001</v>
      </c>
      <c r="AB106" s="6">
        <f>B106/O106</f>
        <v>0</v>
      </c>
      <c r="AC106" s="6">
        <f>C106/P106</f>
        <v>0</v>
      </c>
      <c r="AD106" s="6">
        <f>D106/Q106</f>
        <v>0</v>
      </c>
      <c r="AE106" s="6">
        <f>E106/R106</f>
        <v>0</v>
      </c>
      <c r="AF106" s="6">
        <f>F106/S106</f>
        <v>0</v>
      </c>
      <c r="AG106" s="6">
        <f>G106/T106</f>
        <v>0</v>
      </c>
      <c r="AH106" s="6">
        <f>H106/U106</f>
        <v>0</v>
      </c>
      <c r="AI106" s="6">
        <f>I106/V106</f>
        <v>0</v>
      </c>
      <c r="AJ106" s="6">
        <f>J106/W106</f>
        <v>1.0676601579075746E-3</v>
      </c>
      <c r="AK106" s="6">
        <f>K106/X106</f>
        <v>7.7352555975547868E-3</v>
      </c>
    </row>
    <row r="107" spans="1:37" x14ac:dyDescent="0.25">
      <c r="A107" t="s">
        <v>119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62</v>
      </c>
      <c r="K107">
        <v>224</v>
      </c>
      <c r="L107">
        <v>0</v>
      </c>
      <c r="M107">
        <f>I107+J107+K107</f>
        <v>286</v>
      </c>
      <c r="N107">
        <f>B107+C107+D107+E107+F107+G107+H107+I107+J107+K107</f>
        <v>286</v>
      </c>
      <c r="O107">
        <v>89518.225999999995</v>
      </c>
      <c r="P107">
        <v>168002.12400000001</v>
      </c>
      <c r="Q107">
        <v>186077.82</v>
      </c>
      <c r="R107">
        <v>199121.4</v>
      </c>
      <c r="S107">
        <v>174280.28599999999</v>
      </c>
      <c r="T107">
        <v>184341.89499999999</v>
      </c>
      <c r="U107">
        <v>177204.234</v>
      </c>
      <c r="V107">
        <v>112912.48300000001</v>
      </c>
      <c r="W107">
        <v>64472.092000000004</v>
      </c>
      <c r="X107">
        <v>35489.49</v>
      </c>
      <c r="Y107">
        <v>1178545.9850000001</v>
      </c>
      <c r="Z107">
        <f t="shared" si="1"/>
        <v>212874.065</v>
      </c>
      <c r="AA107">
        <v>1391420.05</v>
      </c>
      <c r="AB107" s="6">
        <f>B107/O107</f>
        <v>0</v>
      </c>
      <c r="AC107" s="6">
        <f>C107/P107</f>
        <v>0</v>
      </c>
      <c r="AD107" s="6">
        <f>D107/Q107</f>
        <v>0</v>
      </c>
      <c r="AE107" s="6">
        <f>E107/R107</f>
        <v>0</v>
      </c>
      <c r="AF107" s="6">
        <f>F107/S107</f>
        <v>0</v>
      </c>
      <c r="AG107" s="6">
        <f>G107/T107</f>
        <v>0</v>
      </c>
      <c r="AH107" s="6">
        <f>H107/U107</f>
        <v>0</v>
      </c>
      <c r="AI107" s="6">
        <f>I107/V107</f>
        <v>0</v>
      </c>
      <c r="AJ107" s="6">
        <f>J107/W107</f>
        <v>9.6165640165670439E-4</v>
      </c>
      <c r="AK107" s="6">
        <f>K107/X107</f>
        <v>6.3117277819433309E-3</v>
      </c>
    </row>
    <row r="108" spans="1:37" x14ac:dyDescent="0.25">
      <c r="A108" t="s">
        <v>120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79</v>
      </c>
      <c r="K108">
        <v>326</v>
      </c>
      <c r="L108">
        <v>0</v>
      </c>
      <c r="M108">
        <f>I108+J108+K108</f>
        <v>405</v>
      </c>
      <c r="N108">
        <f>B108+C108+D108+E108+F108+G108+H108+I108+J108+K108</f>
        <v>405</v>
      </c>
      <c r="O108">
        <v>91491.915999999997</v>
      </c>
      <c r="P108">
        <v>168365.158</v>
      </c>
      <c r="Q108">
        <v>184446.451</v>
      </c>
      <c r="R108">
        <v>204911.74500000002</v>
      </c>
      <c r="S108">
        <v>175432.212</v>
      </c>
      <c r="T108">
        <v>181558.92700000003</v>
      </c>
      <c r="U108">
        <v>179121.21399999998</v>
      </c>
      <c r="V108">
        <v>119782.58900000001</v>
      </c>
      <c r="W108">
        <v>63347.563999999998</v>
      </c>
      <c r="X108">
        <v>36780.498999999996</v>
      </c>
      <c r="Y108">
        <v>1185327.6230000001</v>
      </c>
      <c r="Z108">
        <f t="shared" si="1"/>
        <v>219910.652</v>
      </c>
      <c r="AA108">
        <v>1405238.2750000001</v>
      </c>
      <c r="AB108" s="6">
        <f>B108/O108</f>
        <v>0</v>
      </c>
      <c r="AC108" s="6">
        <f>C108/P108</f>
        <v>0</v>
      </c>
      <c r="AD108" s="6">
        <f>D108/Q108</f>
        <v>0</v>
      </c>
      <c r="AE108" s="6">
        <f>E108/R108</f>
        <v>0</v>
      </c>
      <c r="AF108" s="6">
        <f>F108/S108</f>
        <v>0</v>
      </c>
      <c r="AG108" s="6">
        <f>G108/T108</f>
        <v>0</v>
      </c>
      <c r="AH108" s="6">
        <f>H108/U108</f>
        <v>0</v>
      </c>
      <c r="AI108" s="6">
        <f>I108/V108</f>
        <v>0</v>
      </c>
      <c r="AJ108" s="6">
        <f>J108/W108</f>
        <v>1.2470882068961642E-3</v>
      </c>
      <c r="AK108" s="6">
        <f>K108/X108</f>
        <v>8.8633925276543971E-3</v>
      </c>
    </row>
    <row r="109" spans="1:37" x14ac:dyDescent="0.25">
      <c r="A109" t="s">
        <v>121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45</v>
      </c>
      <c r="K109">
        <v>303</v>
      </c>
      <c r="L109">
        <v>0</v>
      </c>
      <c r="M109">
        <f>I109+J109+K109</f>
        <v>348</v>
      </c>
      <c r="N109">
        <f>B109+C109+D109+E109+F109+G109+H109+I109+J109+K109</f>
        <v>348</v>
      </c>
      <c r="O109">
        <v>92158.558000000019</v>
      </c>
      <c r="P109">
        <v>167987.815</v>
      </c>
      <c r="Q109">
        <v>180209.18800000002</v>
      </c>
      <c r="R109">
        <v>203187.95700000002</v>
      </c>
      <c r="S109">
        <v>176254.22399999999</v>
      </c>
      <c r="T109">
        <v>181785.24800000002</v>
      </c>
      <c r="U109">
        <v>184036.68399999998</v>
      </c>
      <c r="V109">
        <v>126288.821</v>
      </c>
      <c r="W109">
        <v>63877.966999999997</v>
      </c>
      <c r="X109">
        <v>37988.300000000003</v>
      </c>
      <c r="Y109">
        <v>1185619.6740000001</v>
      </c>
      <c r="Z109">
        <f t="shared" si="1"/>
        <v>228155.08799999999</v>
      </c>
      <c r="AA109">
        <v>1413774.7620000001</v>
      </c>
      <c r="AB109" s="6">
        <f>B109/O109</f>
        <v>0</v>
      </c>
      <c r="AC109" s="6">
        <f>C109/P109</f>
        <v>0</v>
      </c>
      <c r="AD109" s="6">
        <f>D109/Q109</f>
        <v>0</v>
      </c>
      <c r="AE109" s="6">
        <f>E109/R109</f>
        <v>0</v>
      </c>
      <c r="AF109" s="6">
        <f>F109/S109</f>
        <v>0</v>
      </c>
      <c r="AG109" s="6">
        <f>G109/T109</f>
        <v>0</v>
      </c>
      <c r="AH109" s="6">
        <f>H109/U109</f>
        <v>0</v>
      </c>
      <c r="AI109" s="6">
        <f>I109/V109</f>
        <v>0</v>
      </c>
      <c r="AJ109" s="6">
        <f>J109/W109</f>
        <v>7.044682558541665E-4</v>
      </c>
      <c r="AK109" s="6">
        <f>K109/X109</f>
        <v>7.9761400220594234E-3</v>
      </c>
    </row>
    <row r="110" spans="1:37" x14ac:dyDescent="0.25">
      <c r="A110" t="s">
        <v>122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76</v>
      </c>
      <c r="K110">
        <v>382</v>
      </c>
      <c r="L110">
        <v>0</v>
      </c>
      <c r="M110">
        <f>I110+J110+K110</f>
        <v>458</v>
      </c>
      <c r="N110">
        <f>B110+C110+D110+E110+F110+G110+H110+I110+J110+K110</f>
        <v>458</v>
      </c>
      <c r="O110">
        <v>91417</v>
      </c>
      <c r="P110">
        <v>168638</v>
      </c>
      <c r="Q110">
        <v>177283</v>
      </c>
      <c r="R110">
        <v>205405</v>
      </c>
      <c r="S110">
        <v>177403</v>
      </c>
      <c r="T110">
        <v>179765</v>
      </c>
      <c r="U110">
        <v>183621</v>
      </c>
      <c r="V110">
        <v>133674</v>
      </c>
      <c r="W110">
        <v>66599</v>
      </c>
      <c r="X110">
        <v>37853</v>
      </c>
      <c r="Y110">
        <v>1183532</v>
      </c>
      <c r="Z110">
        <f t="shared" si="1"/>
        <v>238126</v>
      </c>
      <c r="AA110">
        <v>1421658</v>
      </c>
      <c r="AB110" s="6">
        <f>B110/O110</f>
        <v>0</v>
      </c>
      <c r="AC110" s="6">
        <f>C110/P110</f>
        <v>0</v>
      </c>
      <c r="AD110" s="6">
        <f>D110/Q110</f>
        <v>0</v>
      </c>
      <c r="AE110" s="6">
        <f>E110/R110</f>
        <v>0</v>
      </c>
      <c r="AF110" s="6">
        <f>F110/S110</f>
        <v>0</v>
      </c>
      <c r="AG110" s="6">
        <f>G110/T110</f>
        <v>0</v>
      </c>
      <c r="AH110" s="6">
        <f>H110/U110</f>
        <v>0</v>
      </c>
      <c r="AI110" s="6">
        <f>I110/V110</f>
        <v>0</v>
      </c>
      <c r="AJ110" s="6">
        <f>J110/W110</f>
        <v>1.1411582756497844E-3</v>
      </c>
      <c r="AK110" s="6">
        <f>K110/X110</f>
        <v>1.0091670409214593E-2</v>
      </c>
    </row>
    <row r="111" spans="1:37" x14ac:dyDescent="0.25">
      <c r="A111" t="s">
        <v>123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10</v>
      </c>
      <c r="L111">
        <v>0</v>
      </c>
      <c r="M111">
        <f>I111+J111+K111</f>
        <v>10</v>
      </c>
      <c r="N111">
        <f>B111+C111+D111+E111+F111+G111+H111+I111+J111+K111</f>
        <v>10</v>
      </c>
      <c r="O111">
        <v>105947.80399999997</v>
      </c>
      <c r="P111">
        <v>198993.02700000003</v>
      </c>
      <c r="Q111">
        <v>195731.52300000002</v>
      </c>
      <c r="R111">
        <v>182161.3</v>
      </c>
      <c r="S111">
        <v>175735.80100000004</v>
      </c>
      <c r="T111">
        <v>186953.59500000003</v>
      </c>
      <c r="U111">
        <v>146898.29500000001</v>
      </c>
      <c r="V111">
        <v>85590.985000000001</v>
      </c>
      <c r="W111">
        <v>53459.828999999998</v>
      </c>
      <c r="X111">
        <v>21991.816999999995</v>
      </c>
      <c r="Y111">
        <v>1192421.345</v>
      </c>
      <c r="Z111">
        <f t="shared" si="1"/>
        <v>161042.63099999999</v>
      </c>
      <c r="AA111">
        <v>1353463.976</v>
      </c>
      <c r="AB111" s="6">
        <f>B111/O111</f>
        <v>0</v>
      </c>
      <c r="AC111" s="6">
        <f>C111/P111</f>
        <v>0</v>
      </c>
      <c r="AD111" s="6">
        <f>D111/Q111</f>
        <v>0</v>
      </c>
      <c r="AE111" s="6">
        <f>E111/R111</f>
        <v>0</v>
      </c>
      <c r="AF111" s="6">
        <f>F111/S111</f>
        <v>0</v>
      </c>
      <c r="AG111" s="6">
        <f>G111/T111</f>
        <v>0</v>
      </c>
      <c r="AH111" s="6">
        <f>H111/U111</f>
        <v>0</v>
      </c>
      <c r="AI111" s="6">
        <f>I111/V111</f>
        <v>0</v>
      </c>
      <c r="AJ111" s="6">
        <f>J111/W111</f>
        <v>0</v>
      </c>
      <c r="AK111" s="6">
        <f>K111/X111</f>
        <v>4.5471458770323536E-4</v>
      </c>
    </row>
    <row r="112" spans="1:37" x14ac:dyDescent="0.25">
      <c r="A112" t="s">
        <v>124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10</v>
      </c>
      <c r="K112">
        <v>68</v>
      </c>
      <c r="L112">
        <v>0</v>
      </c>
      <c r="M112">
        <f>I112+J112+K112</f>
        <v>78</v>
      </c>
      <c r="N112">
        <f>B112+C112+D112+E112+F112+G112+H112+I112+J112+K112</f>
        <v>78</v>
      </c>
      <c r="O112">
        <v>104986.72599999997</v>
      </c>
      <c r="P112">
        <v>205247.391</v>
      </c>
      <c r="Q112">
        <v>191919.78999999998</v>
      </c>
      <c r="R112">
        <v>180427.30000000002</v>
      </c>
      <c r="S112">
        <v>174914.33299999993</v>
      </c>
      <c r="T112">
        <v>187317.53899999999</v>
      </c>
      <c r="U112">
        <v>152189.64000000001</v>
      </c>
      <c r="V112">
        <v>89500.652999999991</v>
      </c>
      <c r="W112">
        <v>51980.527999999991</v>
      </c>
      <c r="X112">
        <v>21535.765000000003</v>
      </c>
      <c r="Y112">
        <v>1197002.7189999998</v>
      </c>
      <c r="Z112">
        <f t="shared" si="1"/>
        <v>163016.946</v>
      </c>
      <c r="AA112">
        <v>1360019.6649999996</v>
      </c>
      <c r="AB112" s="6">
        <f>B112/O112</f>
        <v>0</v>
      </c>
      <c r="AC112" s="6">
        <f>C112/P112</f>
        <v>0</v>
      </c>
      <c r="AD112" s="6">
        <f>D112/Q112</f>
        <v>0</v>
      </c>
      <c r="AE112" s="6">
        <f>E112/R112</f>
        <v>0</v>
      </c>
      <c r="AF112" s="6">
        <f>F112/S112</f>
        <v>0</v>
      </c>
      <c r="AG112" s="6">
        <f>G112/T112</f>
        <v>0</v>
      </c>
      <c r="AH112" s="6">
        <f>H112/U112</f>
        <v>0</v>
      </c>
      <c r="AI112" s="6">
        <f>I112/V112</f>
        <v>0</v>
      </c>
      <c r="AJ112" s="6">
        <f>J112/W112</f>
        <v>1.9237973111777552E-4</v>
      </c>
      <c r="AK112" s="6">
        <f>K112/X112</f>
        <v>3.157538169644774E-3</v>
      </c>
    </row>
    <row r="113" spans="1:37" x14ac:dyDescent="0.25">
      <c r="A113" t="s">
        <v>125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61</v>
      </c>
      <c r="L113">
        <v>0</v>
      </c>
      <c r="M113">
        <f>I113+J113+K113</f>
        <v>61</v>
      </c>
      <c r="N113">
        <f>B113+C113+D113+E113+F113+G113+H113+I113+J113+K113</f>
        <v>61</v>
      </c>
      <c r="O113">
        <v>106783.79499999998</v>
      </c>
      <c r="P113">
        <v>211065.85200000001</v>
      </c>
      <c r="Q113">
        <v>194654.67499999996</v>
      </c>
      <c r="R113">
        <v>186370.92099999997</v>
      </c>
      <c r="S113">
        <v>176959.53400000001</v>
      </c>
      <c r="T113">
        <v>190397.36699999994</v>
      </c>
      <c r="U113">
        <v>160902.66999999998</v>
      </c>
      <c r="V113">
        <v>95933.291000000012</v>
      </c>
      <c r="W113">
        <v>54880.194999999992</v>
      </c>
      <c r="X113">
        <v>22431.853000000006</v>
      </c>
      <c r="Y113">
        <v>1227134.8139999998</v>
      </c>
      <c r="Z113">
        <f t="shared" si="1"/>
        <v>173245.33900000001</v>
      </c>
      <c r="AA113">
        <v>1400380.1529999999</v>
      </c>
      <c r="AB113" s="6">
        <f>B113/O113</f>
        <v>0</v>
      </c>
      <c r="AC113" s="6">
        <f>C113/P113</f>
        <v>0</v>
      </c>
      <c r="AD113" s="6">
        <f>D113/Q113</f>
        <v>0</v>
      </c>
      <c r="AE113" s="6">
        <f>E113/R113</f>
        <v>0</v>
      </c>
      <c r="AF113" s="6">
        <f>F113/S113</f>
        <v>0</v>
      </c>
      <c r="AG113" s="6">
        <f>G113/T113</f>
        <v>0</v>
      </c>
      <c r="AH113" s="6">
        <f>H113/U113</f>
        <v>0</v>
      </c>
      <c r="AI113" s="6">
        <f>I113/V113</f>
        <v>0</v>
      </c>
      <c r="AJ113" s="6">
        <f>J113/W113</f>
        <v>0</v>
      </c>
      <c r="AK113" s="6">
        <f>K113/X113</f>
        <v>2.7193473495034041E-3</v>
      </c>
    </row>
    <row r="114" spans="1:37" x14ac:dyDescent="0.25">
      <c r="A114" t="s">
        <v>126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46</v>
      </c>
      <c r="L114">
        <v>0</v>
      </c>
      <c r="M114">
        <f>I114+J114+K114</f>
        <v>46</v>
      </c>
      <c r="N114">
        <f>B114+C114+D114+E114+F114+G114+H114+I114+J114+K114</f>
        <v>46</v>
      </c>
      <c r="O114">
        <v>106070.44399999999</v>
      </c>
      <c r="P114">
        <v>211693.88600000003</v>
      </c>
      <c r="Q114">
        <v>195278.60599999997</v>
      </c>
      <c r="R114">
        <v>187301.58299999993</v>
      </c>
      <c r="S114">
        <v>175083.51400000002</v>
      </c>
      <c r="T114">
        <v>187894.73599999998</v>
      </c>
      <c r="U114">
        <v>164533.68200000003</v>
      </c>
      <c r="V114">
        <v>100111.41</v>
      </c>
      <c r="W114">
        <v>54994.237000000008</v>
      </c>
      <c r="X114">
        <v>22516.838000000003</v>
      </c>
      <c r="Y114">
        <v>1227856.4509999999</v>
      </c>
      <c r="Z114">
        <f t="shared" si="1"/>
        <v>177622.48499999999</v>
      </c>
      <c r="AA114">
        <v>1405478.9359999998</v>
      </c>
      <c r="AB114" s="6">
        <f>B114/O114</f>
        <v>0</v>
      </c>
      <c r="AC114" s="6">
        <f>C114/P114</f>
        <v>0</v>
      </c>
      <c r="AD114" s="6">
        <f>D114/Q114</f>
        <v>0</v>
      </c>
      <c r="AE114" s="6">
        <f>E114/R114</f>
        <v>0</v>
      </c>
      <c r="AF114" s="6">
        <f>F114/S114</f>
        <v>0</v>
      </c>
      <c r="AG114" s="6">
        <f>G114/T114</f>
        <v>0</v>
      </c>
      <c r="AH114" s="6">
        <f>H114/U114</f>
        <v>0</v>
      </c>
      <c r="AI114" s="6">
        <f>I114/V114</f>
        <v>0</v>
      </c>
      <c r="AJ114" s="6">
        <f>J114/W114</f>
        <v>0</v>
      </c>
      <c r="AK114" s="6">
        <f>K114/X114</f>
        <v>2.0429156171927866E-3</v>
      </c>
    </row>
    <row r="115" spans="1:37" x14ac:dyDescent="0.25">
      <c r="A115" t="s">
        <v>127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12</v>
      </c>
      <c r="K115">
        <v>94</v>
      </c>
      <c r="L115">
        <v>0</v>
      </c>
      <c r="M115">
        <f>I115+J115+K115</f>
        <v>106</v>
      </c>
      <c r="N115">
        <f>B115+C115+D115+E115+F115+G115+H115+I115+J115+K115</f>
        <v>106</v>
      </c>
      <c r="O115">
        <v>105636.46199999998</v>
      </c>
      <c r="P115">
        <v>216652.79300000003</v>
      </c>
      <c r="Q115">
        <v>195542.25099999999</v>
      </c>
      <c r="R115">
        <v>190122.80100000004</v>
      </c>
      <c r="S115">
        <v>178071.40599999999</v>
      </c>
      <c r="T115">
        <v>187024.82799999998</v>
      </c>
      <c r="U115">
        <v>169626.63200000001</v>
      </c>
      <c r="V115">
        <v>104555.851</v>
      </c>
      <c r="W115">
        <v>55378.262999999992</v>
      </c>
      <c r="X115">
        <v>22754.024000000001</v>
      </c>
      <c r="Y115">
        <v>1242677.173</v>
      </c>
      <c r="Z115">
        <f t="shared" si="1"/>
        <v>182688.13800000001</v>
      </c>
      <c r="AA115">
        <v>1425365.311</v>
      </c>
      <c r="AB115" s="6">
        <f>B115/O115</f>
        <v>0</v>
      </c>
      <c r="AC115" s="6">
        <f>C115/P115</f>
        <v>0</v>
      </c>
      <c r="AD115" s="6">
        <f>D115/Q115</f>
        <v>0</v>
      </c>
      <c r="AE115" s="6">
        <f>E115/R115</f>
        <v>0</v>
      </c>
      <c r="AF115" s="6">
        <f>F115/S115</f>
        <v>0</v>
      </c>
      <c r="AG115" s="6">
        <f>G115/T115</f>
        <v>0</v>
      </c>
      <c r="AH115" s="6">
        <f>H115/U115</f>
        <v>0</v>
      </c>
      <c r="AI115" s="6">
        <f>I115/V115</f>
        <v>0</v>
      </c>
      <c r="AJ115" s="6">
        <f>J115/W115</f>
        <v>2.1669152028116161E-4</v>
      </c>
      <c r="AK115" s="6">
        <f>K115/X115</f>
        <v>4.131137419913067E-3</v>
      </c>
    </row>
    <row r="116" spans="1:37" x14ac:dyDescent="0.25">
      <c r="A116" t="s">
        <v>128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56</v>
      </c>
      <c r="L116">
        <v>0</v>
      </c>
      <c r="M116">
        <f>I116+J116+K116</f>
        <v>56</v>
      </c>
      <c r="N116">
        <f>B116+C116+D116+E116+F116+G116+H116+I116+J116+K116</f>
        <v>56</v>
      </c>
      <c r="O116">
        <v>94614.867000000013</v>
      </c>
      <c r="P116">
        <v>198486.53700000001</v>
      </c>
      <c r="Q116">
        <v>179346</v>
      </c>
      <c r="R116">
        <v>176611.39499999996</v>
      </c>
      <c r="S116">
        <v>163962.40400000004</v>
      </c>
      <c r="T116">
        <v>167138.56999999998</v>
      </c>
      <c r="U116">
        <v>154251.51499999998</v>
      </c>
      <c r="V116">
        <v>97454.325000000012</v>
      </c>
      <c r="W116">
        <v>51180.423999999999</v>
      </c>
      <c r="X116">
        <v>20861.443000000003</v>
      </c>
      <c r="Y116">
        <v>1134411.2879999999</v>
      </c>
      <c r="Z116">
        <f t="shared" si="1"/>
        <v>169496.19200000001</v>
      </c>
      <c r="AA116">
        <v>1303907.48</v>
      </c>
      <c r="AB116" s="6">
        <f>B116/O116</f>
        <v>0</v>
      </c>
      <c r="AC116" s="6">
        <f>C116/P116</f>
        <v>0</v>
      </c>
      <c r="AD116" s="6">
        <f>D116/Q116</f>
        <v>0</v>
      </c>
      <c r="AE116" s="6">
        <f>E116/R116</f>
        <v>0</v>
      </c>
      <c r="AF116" s="6">
        <f>F116/S116</f>
        <v>0</v>
      </c>
      <c r="AG116" s="6">
        <f>G116/T116</f>
        <v>0</v>
      </c>
      <c r="AH116" s="6">
        <f>H116/U116</f>
        <v>0</v>
      </c>
      <c r="AI116" s="6">
        <f>I116/V116</f>
        <v>0</v>
      </c>
      <c r="AJ116" s="6">
        <f>J116/W116</f>
        <v>0</v>
      </c>
      <c r="AK116" s="6">
        <f>K116/X116</f>
        <v>2.6843780653140817E-3</v>
      </c>
    </row>
    <row r="117" spans="1:37" x14ac:dyDescent="0.25">
      <c r="A117" t="s">
        <v>129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13</v>
      </c>
      <c r="K117">
        <v>69</v>
      </c>
      <c r="L117">
        <v>0</v>
      </c>
      <c r="M117">
        <f>I117+J117+K117</f>
        <v>82</v>
      </c>
      <c r="N117">
        <f>B117+C117+D117+E117+F117+G117+H117+I117+J117+K117</f>
        <v>82</v>
      </c>
      <c r="O117">
        <v>97243.644000000044</v>
      </c>
      <c r="P117">
        <v>208083.20300000004</v>
      </c>
      <c r="Q117">
        <v>188553.90099999998</v>
      </c>
      <c r="R117">
        <v>186005.25900000008</v>
      </c>
      <c r="S117">
        <v>174751.86200000002</v>
      </c>
      <c r="T117">
        <v>174902.57400000002</v>
      </c>
      <c r="U117">
        <v>164318.234</v>
      </c>
      <c r="V117">
        <v>107569.54399999999</v>
      </c>
      <c r="W117">
        <v>54033.75</v>
      </c>
      <c r="X117">
        <v>20800.325000000001</v>
      </c>
      <c r="Y117">
        <v>1193858.6770000001</v>
      </c>
      <c r="Z117">
        <f t="shared" si="1"/>
        <v>182403.61900000001</v>
      </c>
      <c r="AA117">
        <v>1376262.2960000001</v>
      </c>
      <c r="AB117" s="6">
        <f>B117/O117</f>
        <v>0</v>
      </c>
      <c r="AC117" s="6">
        <f>C117/P117</f>
        <v>0</v>
      </c>
      <c r="AD117" s="6">
        <f>D117/Q117</f>
        <v>0</v>
      </c>
      <c r="AE117" s="6">
        <f>E117/R117</f>
        <v>0</v>
      </c>
      <c r="AF117" s="6">
        <f>F117/S117</f>
        <v>0</v>
      </c>
      <c r="AG117" s="6">
        <f>G117/T117</f>
        <v>0</v>
      </c>
      <c r="AH117" s="6">
        <f>H117/U117</f>
        <v>0</v>
      </c>
      <c r="AI117" s="6">
        <f>I117/V117</f>
        <v>0</v>
      </c>
      <c r="AJ117" s="6">
        <f>J117/W117</f>
        <v>2.4059037175839176E-4</v>
      </c>
      <c r="AK117" s="6">
        <f>K117/X117</f>
        <v>3.3172558601848767E-3</v>
      </c>
    </row>
    <row r="118" spans="1:37" x14ac:dyDescent="0.25">
      <c r="A118" t="s">
        <v>130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42</v>
      </c>
      <c r="L118">
        <v>0</v>
      </c>
      <c r="M118">
        <f>I118+J118+K118</f>
        <v>42</v>
      </c>
      <c r="N118">
        <f>B118+C118+D118+E118+F118+G118+H118+I118+J118+K118</f>
        <v>42</v>
      </c>
      <c r="O118">
        <v>94523.720000000016</v>
      </c>
      <c r="P118">
        <v>205779.82899999997</v>
      </c>
      <c r="Q118">
        <v>185992.03999999998</v>
      </c>
      <c r="R118">
        <v>182898.52299999999</v>
      </c>
      <c r="S118">
        <v>171158.587</v>
      </c>
      <c r="T118">
        <v>168440.81299999999</v>
      </c>
      <c r="U118">
        <v>165244.51899999997</v>
      </c>
      <c r="V118">
        <v>113937.56299999999</v>
      </c>
      <c r="W118">
        <v>55622.736000000004</v>
      </c>
      <c r="X118">
        <v>22156.598999999998</v>
      </c>
      <c r="Y118">
        <v>1174038.031</v>
      </c>
      <c r="Z118">
        <f t="shared" si="1"/>
        <v>191716.89799999999</v>
      </c>
      <c r="AA118">
        <v>1365754.929</v>
      </c>
      <c r="AB118" s="6">
        <f>B118/O118</f>
        <v>0</v>
      </c>
      <c r="AC118" s="6">
        <f>C118/P118</f>
        <v>0</v>
      </c>
      <c r="AD118" s="6">
        <f>D118/Q118</f>
        <v>0</v>
      </c>
      <c r="AE118" s="6">
        <f>E118/R118</f>
        <v>0</v>
      </c>
      <c r="AF118" s="6">
        <f>F118/S118</f>
        <v>0</v>
      </c>
      <c r="AG118" s="6">
        <f>G118/T118</f>
        <v>0</v>
      </c>
      <c r="AH118" s="6">
        <f>H118/U118</f>
        <v>0</v>
      </c>
      <c r="AI118" s="6">
        <f>I118/V118</f>
        <v>0</v>
      </c>
      <c r="AJ118" s="6">
        <f>J118/W118</f>
        <v>0</v>
      </c>
      <c r="AK118" s="6">
        <f>K118/X118</f>
        <v>1.8955977855626669E-3</v>
      </c>
    </row>
    <row r="119" spans="1:37" x14ac:dyDescent="0.25">
      <c r="A119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26</v>
      </c>
      <c r="K119">
        <v>79</v>
      </c>
      <c r="L119">
        <v>0</v>
      </c>
      <c r="M119">
        <f>I119+J119+K119</f>
        <v>105</v>
      </c>
      <c r="N119">
        <f>B119+C119+D119+E119+F119+G119+H119+I119+J119+K119</f>
        <v>105</v>
      </c>
      <c r="O119">
        <v>93684</v>
      </c>
      <c r="P119">
        <v>205180</v>
      </c>
      <c r="Q119">
        <v>188265</v>
      </c>
      <c r="R119">
        <v>184171</v>
      </c>
      <c r="S119">
        <v>172846</v>
      </c>
      <c r="T119">
        <v>167135</v>
      </c>
      <c r="U119">
        <v>165166</v>
      </c>
      <c r="V119">
        <v>117830</v>
      </c>
      <c r="W119">
        <v>55965</v>
      </c>
      <c r="X119">
        <v>22271</v>
      </c>
      <c r="Y119">
        <v>1176447</v>
      </c>
      <c r="Z119">
        <f t="shared" si="1"/>
        <v>196066</v>
      </c>
      <c r="AA119">
        <v>1372513</v>
      </c>
      <c r="AB119" s="6">
        <f>B119/O119</f>
        <v>0</v>
      </c>
      <c r="AC119" s="6">
        <f>C119/P119</f>
        <v>0</v>
      </c>
      <c r="AD119" s="6">
        <f>D119/Q119</f>
        <v>0</v>
      </c>
      <c r="AE119" s="6">
        <f>E119/R119</f>
        <v>0</v>
      </c>
      <c r="AF119" s="6">
        <f>F119/S119</f>
        <v>0</v>
      </c>
      <c r="AG119" s="6">
        <f>G119/T119</f>
        <v>0</v>
      </c>
      <c r="AH119" s="6">
        <f>H119/U119</f>
        <v>0</v>
      </c>
      <c r="AI119" s="6">
        <f>I119/V119</f>
        <v>0</v>
      </c>
      <c r="AJ119" s="6">
        <f>J119/W119</f>
        <v>4.6457607433217189E-4</v>
      </c>
      <c r="AK119" s="6">
        <f>K119/X119</f>
        <v>3.5472138655650845E-3</v>
      </c>
    </row>
    <row r="120" spans="1:37" x14ac:dyDescent="0.25">
      <c r="A120" t="s">
        <v>132</v>
      </c>
      <c r="B120">
        <v>0</v>
      </c>
      <c r="C120">
        <v>0</v>
      </c>
      <c r="D120">
        <v>0</v>
      </c>
      <c r="E120">
        <v>0</v>
      </c>
      <c r="F120">
        <v>22</v>
      </c>
      <c r="G120">
        <v>67</v>
      </c>
      <c r="H120">
        <v>173</v>
      </c>
      <c r="I120">
        <v>263</v>
      </c>
      <c r="J120">
        <v>589</v>
      </c>
      <c r="K120">
        <v>1154</v>
      </c>
      <c r="L120">
        <v>262</v>
      </c>
      <c r="M120">
        <f>I120+J120+K120</f>
        <v>2006</v>
      </c>
      <c r="N120">
        <f>B120+C120+D120+E120+F120+G120+H120+I120+J120+K120</f>
        <v>2268</v>
      </c>
      <c r="O120">
        <v>348706.0959999999</v>
      </c>
      <c r="P120">
        <v>721013.02500000002</v>
      </c>
      <c r="Q120">
        <v>743608.68700000015</v>
      </c>
      <c r="R120">
        <v>622986.36499999999</v>
      </c>
      <c r="S120">
        <v>734803.58799999999</v>
      </c>
      <c r="T120">
        <v>757032.43099999987</v>
      </c>
      <c r="U120">
        <v>540964.04500000004</v>
      </c>
      <c r="V120">
        <v>314546.576</v>
      </c>
      <c r="W120">
        <v>204481.90999999997</v>
      </c>
      <c r="X120">
        <v>88912.904999999999</v>
      </c>
      <c r="Y120">
        <v>4469114.2369999997</v>
      </c>
      <c r="Z120">
        <f t="shared" si="1"/>
        <v>607941.39099999995</v>
      </c>
      <c r="AA120">
        <v>5077055.6280000005</v>
      </c>
      <c r="AB120" s="6">
        <f>B120/O120</f>
        <v>0</v>
      </c>
      <c r="AC120" s="6">
        <f>C120/P120</f>
        <v>0</v>
      </c>
      <c r="AD120" s="6">
        <f>D120/Q120</f>
        <v>0</v>
      </c>
      <c r="AE120" s="6">
        <f>E120/R120</f>
        <v>0</v>
      </c>
      <c r="AF120" s="6">
        <f>F120/S120</f>
        <v>2.9939973564745303E-5</v>
      </c>
      <c r="AG120" s="6">
        <f>G120/T120</f>
        <v>8.8503473902031566E-5</v>
      </c>
      <c r="AH120" s="6">
        <f>H120/U120</f>
        <v>3.19799442493447E-4</v>
      </c>
      <c r="AI120" s="6">
        <f>I120/V120</f>
        <v>8.3612418658151277E-4</v>
      </c>
      <c r="AJ120" s="6">
        <f>J120/W120</f>
        <v>2.8804504026786531E-3</v>
      </c>
      <c r="AK120" s="6">
        <f>K120/X120</f>
        <v>1.2978993319361233E-2</v>
      </c>
    </row>
    <row r="121" spans="1:37" x14ac:dyDescent="0.25">
      <c r="A121" t="s">
        <v>133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20</v>
      </c>
      <c r="H121">
        <v>148</v>
      </c>
      <c r="I121">
        <v>247</v>
      </c>
      <c r="J121">
        <v>597</v>
      </c>
      <c r="K121">
        <v>1068</v>
      </c>
      <c r="L121">
        <v>168</v>
      </c>
      <c r="M121">
        <f>I121+J121+K121</f>
        <v>1912</v>
      </c>
      <c r="N121">
        <f>B121+C121+D121+E121+F121+G121+H121+I121+J121+K121</f>
        <v>2080</v>
      </c>
      <c r="O121">
        <v>343575.82899999997</v>
      </c>
      <c r="P121">
        <v>729518.65800000005</v>
      </c>
      <c r="Q121">
        <v>719795.88299999991</v>
      </c>
      <c r="R121">
        <v>640452.20099999988</v>
      </c>
      <c r="S121">
        <v>722462.99499999988</v>
      </c>
      <c r="T121">
        <v>762623.50900000008</v>
      </c>
      <c r="U121">
        <v>567161.74899999995</v>
      </c>
      <c r="V121">
        <v>324841.02199999994</v>
      </c>
      <c r="W121">
        <v>205723.42200000002</v>
      </c>
      <c r="X121">
        <v>90436.635000000024</v>
      </c>
      <c r="Y121">
        <v>4485590.824</v>
      </c>
      <c r="Z121">
        <f t="shared" si="1"/>
        <v>621001.07899999991</v>
      </c>
      <c r="AA121">
        <v>5106591.9029999999</v>
      </c>
      <c r="AB121" s="6">
        <f>B121/O121</f>
        <v>0</v>
      </c>
      <c r="AC121" s="6">
        <f>C121/P121</f>
        <v>0</v>
      </c>
      <c r="AD121" s="6">
        <f>D121/Q121</f>
        <v>0</v>
      </c>
      <c r="AE121" s="6">
        <f>E121/R121</f>
        <v>0</v>
      </c>
      <c r="AF121" s="6">
        <f>F121/S121</f>
        <v>0</v>
      </c>
      <c r="AG121" s="6">
        <f>G121/T121</f>
        <v>2.6225260254860564E-5</v>
      </c>
      <c r="AH121" s="6">
        <f>H121/U121</f>
        <v>2.6094848649604543E-4</v>
      </c>
      <c r="AI121" s="6">
        <f>I121/V121</f>
        <v>7.6037194588065313E-4</v>
      </c>
      <c r="AJ121" s="6">
        <f>J121/W121</f>
        <v>2.9019544502813101E-3</v>
      </c>
      <c r="AK121" s="6">
        <f>K121/X121</f>
        <v>1.1809373491174231E-2</v>
      </c>
    </row>
    <row r="122" spans="1:37" x14ac:dyDescent="0.25">
      <c r="A122" t="s">
        <v>134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41</v>
      </c>
      <c r="H122">
        <v>201</v>
      </c>
      <c r="I122">
        <v>256</v>
      </c>
      <c r="J122">
        <v>625</v>
      </c>
      <c r="K122">
        <v>1168</v>
      </c>
      <c r="L122">
        <v>242</v>
      </c>
      <c r="M122">
        <f>I122+J122+K122</f>
        <v>2049</v>
      </c>
      <c r="N122">
        <f>B122+C122+D122+E122+F122+G122+H122+I122+J122+K122</f>
        <v>2291</v>
      </c>
      <c r="O122">
        <v>294376.77699999994</v>
      </c>
      <c r="P122">
        <v>633879.28700000001</v>
      </c>
      <c r="Q122">
        <v>644368.65500000003</v>
      </c>
      <c r="R122">
        <v>563363.70499999996</v>
      </c>
      <c r="S122">
        <v>622651.36900000006</v>
      </c>
      <c r="T122">
        <v>679614.03799999994</v>
      </c>
      <c r="U122">
        <v>523244.12600000016</v>
      </c>
      <c r="V122">
        <v>302518.56400000001</v>
      </c>
      <c r="W122">
        <v>186646.99800000002</v>
      </c>
      <c r="X122">
        <v>83776.846000000005</v>
      </c>
      <c r="Y122">
        <v>3961497.9570000004</v>
      </c>
      <c r="Z122">
        <f t="shared" si="1"/>
        <v>572942.40800000005</v>
      </c>
      <c r="AA122">
        <v>4534440.3650000002</v>
      </c>
      <c r="AB122" s="6">
        <f>B122/O122</f>
        <v>0</v>
      </c>
      <c r="AC122" s="6">
        <f>C122/P122</f>
        <v>0</v>
      </c>
      <c r="AD122" s="6">
        <f>D122/Q122</f>
        <v>0</v>
      </c>
      <c r="AE122" s="6">
        <f>E122/R122</f>
        <v>0</v>
      </c>
      <c r="AF122" s="6">
        <f>F122/S122</f>
        <v>0</v>
      </c>
      <c r="AG122" s="6">
        <f>G122/T122</f>
        <v>6.0328359491597205E-5</v>
      </c>
      <c r="AH122" s="6">
        <f>H122/U122</f>
        <v>3.8414191390272759E-4</v>
      </c>
      <c r="AI122" s="6">
        <f>I122/V122</f>
        <v>8.4622905984705124E-4</v>
      </c>
      <c r="AJ122" s="6">
        <f>J122/W122</f>
        <v>3.3485671170559086E-3</v>
      </c>
      <c r="AK122" s="6">
        <f>K122/X122</f>
        <v>1.3941799623251512E-2</v>
      </c>
    </row>
    <row r="123" spans="1:37" x14ac:dyDescent="0.25">
      <c r="A123" t="s">
        <v>135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33</v>
      </c>
      <c r="H123">
        <v>185</v>
      </c>
      <c r="I123">
        <v>292</v>
      </c>
      <c r="J123">
        <v>559</v>
      </c>
      <c r="K123">
        <v>1132</v>
      </c>
      <c r="L123">
        <v>218</v>
      </c>
      <c r="M123">
        <f>I123+J123+K123</f>
        <v>1983</v>
      </c>
      <c r="N123">
        <f>B123+C123+D123+E123+F123+G123+H123+I123+J123+K123</f>
        <v>2201</v>
      </c>
      <c r="O123">
        <v>680720.69499999995</v>
      </c>
      <c r="P123">
        <v>1398557.4670000002</v>
      </c>
      <c r="Q123">
        <v>1450590.4300000006</v>
      </c>
      <c r="R123">
        <v>1479943.3549999997</v>
      </c>
      <c r="S123">
        <v>1411200.5639999998</v>
      </c>
      <c r="T123">
        <v>1480787.9640000002</v>
      </c>
      <c r="U123">
        <v>1179862.622</v>
      </c>
      <c r="V123">
        <v>678662.00300000003</v>
      </c>
      <c r="W123">
        <v>417207.57500000007</v>
      </c>
      <c r="X123">
        <v>185825.46899999995</v>
      </c>
      <c r="Y123">
        <v>9081663.0969999991</v>
      </c>
      <c r="Z123">
        <f t="shared" si="1"/>
        <v>1281695.0470000003</v>
      </c>
      <c r="AA123">
        <v>10363358.143999999</v>
      </c>
      <c r="AB123" s="6">
        <f>B123/O123</f>
        <v>0</v>
      </c>
      <c r="AC123" s="6">
        <f>C123/P123</f>
        <v>0</v>
      </c>
      <c r="AD123" s="6">
        <f>D123/Q123</f>
        <v>0</v>
      </c>
      <c r="AE123" s="6">
        <f>E123/R123</f>
        <v>0</v>
      </c>
      <c r="AF123" s="6">
        <f>F123/S123</f>
        <v>0</v>
      </c>
      <c r="AG123" s="6">
        <f>G123/T123</f>
        <v>2.2285432352420173E-5</v>
      </c>
      <c r="AH123" s="6">
        <f>H123/U123</f>
        <v>1.567979157492117E-4</v>
      </c>
      <c r="AI123" s="6">
        <f>I123/V123</f>
        <v>4.3025835940309744E-4</v>
      </c>
      <c r="AJ123" s="6">
        <f>J123/W123</f>
        <v>1.3398606197406648E-3</v>
      </c>
      <c r="AK123" s="6">
        <f>K123/X123</f>
        <v>6.0917376185930698E-3</v>
      </c>
    </row>
    <row r="124" spans="1:37" x14ac:dyDescent="0.25">
      <c r="A124" t="s">
        <v>136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10</v>
      </c>
      <c r="H124">
        <v>175</v>
      </c>
      <c r="I124">
        <v>315</v>
      </c>
      <c r="J124">
        <v>600</v>
      </c>
      <c r="K124">
        <v>1207</v>
      </c>
      <c r="L124">
        <v>185</v>
      </c>
      <c r="M124">
        <f>I124+J124+K124</f>
        <v>2122</v>
      </c>
      <c r="N124">
        <f>B124+C124+D124+E124+F124+G124+H124+I124+J124+K124</f>
        <v>2307</v>
      </c>
      <c r="O124">
        <v>319475.39400000003</v>
      </c>
      <c r="P124">
        <v>707433.36800000002</v>
      </c>
      <c r="Q124">
        <v>703994.16300000018</v>
      </c>
      <c r="R124">
        <v>622739.14800000004</v>
      </c>
      <c r="S124">
        <v>669646.82899999991</v>
      </c>
      <c r="T124">
        <v>740179.8</v>
      </c>
      <c r="U124">
        <v>603936.20699999994</v>
      </c>
      <c r="V124">
        <v>350977.62699999998</v>
      </c>
      <c r="W124">
        <v>200136.55799999996</v>
      </c>
      <c r="X124">
        <v>91266.107000000004</v>
      </c>
      <c r="Y124">
        <v>4367404.909</v>
      </c>
      <c r="Z124">
        <f t="shared" si="1"/>
        <v>642380.2919999999</v>
      </c>
      <c r="AA124">
        <v>5009785.2010000004</v>
      </c>
      <c r="AB124" s="6">
        <f>B124/O124</f>
        <v>0</v>
      </c>
      <c r="AC124" s="6">
        <f>C124/P124</f>
        <v>0</v>
      </c>
      <c r="AD124" s="6">
        <f>D124/Q124</f>
        <v>0</v>
      </c>
      <c r="AE124" s="6">
        <f>E124/R124</f>
        <v>0</v>
      </c>
      <c r="AF124" s="6">
        <f>F124/S124</f>
        <v>0</v>
      </c>
      <c r="AG124" s="6">
        <f>G124/T124</f>
        <v>1.3510230892547999E-5</v>
      </c>
      <c r="AH124" s="6">
        <f>H124/U124</f>
        <v>2.8976570368134929E-4</v>
      </c>
      <c r="AI124" s="6">
        <f>I124/V124</f>
        <v>8.9749310431117598E-4</v>
      </c>
      <c r="AJ124" s="6">
        <f>J124/W124</f>
        <v>2.9979530276522501E-3</v>
      </c>
      <c r="AK124" s="6">
        <f>K124/X124</f>
        <v>1.3225062837401403E-2</v>
      </c>
    </row>
    <row r="125" spans="1:37" x14ac:dyDescent="0.25">
      <c r="A125" t="s">
        <v>137</v>
      </c>
      <c r="B125">
        <v>0</v>
      </c>
      <c r="C125">
        <v>0</v>
      </c>
      <c r="D125">
        <v>0</v>
      </c>
      <c r="E125">
        <v>0</v>
      </c>
      <c r="F125">
        <v>12</v>
      </c>
      <c r="G125">
        <v>36</v>
      </c>
      <c r="H125">
        <v>181</v>
      </c>
      <c r="I125">
        <v>333</v>
      </c>
      <c r="J125">
        <v>577</v>
      </c>
      <c r="K125">
        <v>1215</v>
      </c>
      <c r="L125">
        <v>229</v>
      </c>
      <c r="M125">
        <f>I125+J125+K125</f>
        <v>2125</v>
      </c>
      <c r="N125">
        <f>B125+C125+D125+E125+F125+G125+H125+I125+J125+K125</f>
        <v>2354</v>
      </c>
      <c r="O125">
        <v>313824.05199999997</v>
      </c>
      <c r="P125">
        <v>701947.49699999997</v>
      </c>
      <c r="Q125">
        <v>709125.84600000014</v>
      </c>
      <c r="R125">
        <v>624066.35900000005</v>
      </c>
      <c r="S125">
        <v>663640.31200000003</v>
      </c>
      <c r="T125">
        <v>734857.0399999998</v>
      </c>
      <c r="U125">
        <v>620481.8339999998</v>
      </c>
      <c r="V125">
        <v>364055.27700000006</v>
      </c>
      <c r="W125">
        <v>201106.56099999999</v>
      </c>
      <c r="X125">
        <v>92107.080999999976</v>
      </c>
      <c r="Y125">
        <v>4367942.9399999995</v>
      </c>
      <c r="Z125">
        <f t="shared" si="1"/>
        <v>657268.91899999999</v>
      </c>
      <c r="AA125">
        <v>5025211.8589999992</v>
      </c>
      <c r="AB125" s="6">
        <f>B125/O125</f>
        <v>0</v>
      </c>
      <c r="AC125" s="6">
        <f>C125/P125</f>
        <v>0</v>
      </c>
      <c r="AD125" s="6">
        <f>D125/Q125</f>
        <v>0</v>
      </c>
      <c r="AE125" s="6">
        <f>E125/R125</f>
        <v>0</v>
      </c>
      <c r="AF125" s="6">
        <f>F125/S125</f>
        <v>1.8082084199851922E-5</v>
      </c>
      <c r="AG125" s="6">
        <f>G125/T125</f>
        <v>4.8989120387279696E-5</v>
      </c>
      <c r="AH125" s="6">
        <f>H125/U125</f>
        <v>2.9170878192060021E-4</v>
      </c>
      <c r="AI125" s="6">
        <f>I125/V125</f>
        <v>9.1469625916176442E-4</v>
      </c>
      <c r="AJ125" s="6">
        <f>J125/W125</f>
        <v>2.8691256870530448E-3</v>
      </c>
      <c r="AK125" s="6">
        <f>K125/X125</f>
        <v>1.3191168222994716E-2</v>
      </c>
    </row>
    <row r="126" spans="1:37" x14ac:dyDescent="0.25">
      <c r="A126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25</v>
      </c>
      <c r="H126">
        <v>189</v>
      </c>
      <c r="I126">
        <v>315</v>
      </c>
      <c r="J126">
        <v>541</v>
      </c>
      <c r="K126">
        <v>1141</v>
      </c>
      <c r="L126">
        <v>214</v>
      </c>
      <c r="M126">
        <f>I126+J126+K126</f>
        <v>1997</v>
      </c>
      <c r="N126">
        <f>B126+C126+D126+E126+F126+G126+H126+I126+J126+K126</f>
        <v>2211</v>
      </c>
      <c r="O126">
        <v>621135.62999999977</v>
      </c>
      <c r="P126">
        <v>1287800.2479999999</v>
      </c>
      <c r="Q126">
        <v>1353295.344</v>
      </c>
      <c r="R126">
        <v>1417597.0109999997</v>
      </c>
      <c r="S126">
        <v>1304455.6480000005</v>
      </c>
      <c r="T126">
        <v>1347059.7760000001</v>
      </c>
      <c r="U126">
        <v>1187222.8590000002</v>
      </c>
      <c r="V126">
        <v>709730.43599999999</v>
      </c>
      <c r="W126">
        <v>393302.65399999998</v>
      </c>
      <c r="X126">
        <v>181308.61799999996</v>
      </c>
      <c r="Y126">
        <v>8518566.5159999989</v>
      </c>
      <c r="Z126">
        <f t="shared" si="1"/>
        <v>1284341.7079999999</v>
      </c>
      <c r="AA126">
        <v>9802908.2239999995</v>
      </c>
      <c r="AB126" s="6">
        <f>B126/O126</f>
        <v>0</v>
      </c>
      <c r="AC126" s="6">
        <f>C126/P126</f>
        <v>0</v>
      </c>
      <c r="AD126" s="6">
        <f>D126/Q126</f>
        <v>0</v>
      </c>
      <c r="AE126" s="6">
        <f>E126/R126</f>
        <v>0</v>
      </c>
      <c r="AF126" s="6">
        <f>F126/S126</f>
        <v>0</v>
      </c>
      <c r="AG126" s="6">
        <f>G126/T126</f>
        <v>1.8558938842518001E-5</v>
      </c>
      <c r="AH126" s="6">
        <f>H126/U126</f>
        <v>1.591950479787721E-4</v>
      </c>
      <c r="AI126" s="6">
        <f>I126/V126</f>
        <v>4.4383047988659177E-4</v>
      </c>
      <c r="AJ126" s="6">
        <f>J126/W126</f>
        <v>1.3755310179015471E-3</v>
      </c>
      <c r="AK126" s="6">
        <f>K126/X126</f>
        <v>6.29313715247667E-3</v>
      </c>
    </row>
    <row r="127" spans="1:37" x14ac:dyDescent="0.25">
      <c r="A127" t="s">
        <v>139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26</v>
      </c>
      <c r="H127">
        <v>216</v>
      </c>
      <c r="I127">
        <v>333</v>
      </c>
      <c r="J127">
        <v>519</v>
      </c>
      <c r="K127">
        <v>947</v>
      </c>
      <c r="L127">
        <v>242</v>
      </c>
      <c r="M127">
        <f>I127+J127+K127</f>
        <v>1799</v>
      </c>
      <c r="N127">
        <f>B127+C127+D127+E127+F127+G127+H127+I127+J127+K127</f>
        <v>2041</v>
      </c>
      <c r="O127">
        <v>285014.64300000004</v>
      </c>
      <c r="P127">
        <v>647622.57999999996</v>
      </c>
      <c r="Q127">
        <v>671258.45200000005</v>
      </c>
      <c r="R127">
        <v>581302.1100000001</v>
      </c>
      <c r="S127">
        <v>611061.16999999993</v>
      </c>
      <c r="T127">
        <v>672378.58699999994</v>
      </c>
      <c r="U127">
        <v>601407.9</v>
      </c>
      <c r="V127">
        <v>375769.53800000006</v>
      </c>
      <c r="W127">
        <v>192993.76700000002</v>
      </c>
      <c r="X127">
        <v>89024.130000000019</v>
      </c>
      <c r="Y127">
        <v>4070045.4419999998</v>
      </c>
      <c r="Z127">
        <f t="shared" si="1"/>
        <v>657787.43500000006</v>
      </c>
      <c r="AA127">
        <v>4727832.8769999994</v>
      </c>
      <c r="AB127" s="6">
        <f>B127/O127</f>
        <v>0</v>
      </c>
      <c r="AC127" s="6">
        <f>C127/P127</f>
        <v>0</v>
      </c>
      <c r="AD127" s="6">
        <f>D127/Q127</f>
        <v>0</v>
      </c>
      <c r="AE127" s="6">
        <f>E127/R127</f>
        <v>0</v>
      </c>
      <c r="AF127" s="6">
        <f>F127/S127</f>
        <v>0</v>
      </c>
      <c r="AG127" s="6">
        <f>G127/T127</f>
        <v>3.8668691274072357E-5</v>
      </c>
      <c r="AH127" s="6">
        <f>H127/U127</f>
        <v>3.5915723754210743E-4</v>
      </c>
      <c r="AI127" s="6">
        <f>I127/V127</f>
        <v>8.8618146583238991E-4</v>
      </c>
      <c r="AJ127" s="6">
        <f>J127/W127</f>
        <v>2.689206019798556E-3</v>
      </c>
      <c r="AK127" s="6">
        <f>K127/X127</f>
        <v>1.063756534323896E-2</v>
      </c>
    </row>
    <row r="128" spans="1:37" x14ac:dyDescent="0.25">
      <c r="A128" t="s">
        <v>140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23</v>
      </c>
      <c r="H128">
        <v>202</v>
      </c>
      <c r="I128">
        <v>370</v>
      </c>
      <c r="J128">
        <v>587</v>
      </c>
      <c r="K128">
        <v>1069</v>
      </c>
      <c r="L128">
        <v>225</v>
      </c>
      <c r="M128">
        <f>I128+J128+K128</f>
        <v>2026</v>
      </c>
      <c r="N128">
        <f>B128+C128+D128+E128+F128+G128+H128+I128+J128+K128</f>
        <v>2251</v>
      </c>
      <c r="O128">
        <v>298887</v>
      </c>
      <c r="P128">
        <v>670268</v>
      </c>
      <c r="Q128">
        <v>702446</v>
      </c>
      <c r="R128">
        <v>610939</v>
      </c>
      <c r="S128">
        <v>634136</v>
      </c>
      <c r="T128">
        <v>694201</v>
      </c>
      <c r="U128">
        <v>644253</v>
      </c>
      <c r="V128">
        <v>413433</v>
      </c>
      <c r="W128">
        <v>207888</v>
      </c>
      <c r="X128">
        <v>95726</v>
      </c>
      <c r="Y128">
        <v>4255130</v>
      </c>
      <c r="Z128">
        <f t="shared" si="1"/>
        <v>717047</v>
      </c>
      <c r="AA128">
        <v>4972177</v>
      </c>
      <c r="AB128" s="6">
        <f>B128/O128</f>
        <v>0</v>
      </c>
      <c r="AC128" s="6">
        <f>C128/P128</f>
        <v>0</v>
      </c>
      <c r="AD128" s="6">
        <f>D128/Q128</f>
        <v>0</v>
      </c>
      <c r="AE128" s="6">
        <f>E128/R128</f>
        <v>0</v>
      </c>
      <c r="AF128" s="6">
        <f>F128/S128</f>
        <v>0</v>
      </c>
      <c r="AG128" s="6">
        <f>G128/T128</f>
        <v>3.3131614618820775E-5</v>
      </c>
      <c r="AH128" s="6">
        <f>H128/U128</f>
        <v>3.1354141928714339E-4</v>
      </c>
      <c r="AI128" s="6">
        <f>I128/V128</f>
        <v>8.9494549298193421E-4</v>
      </c>
      <c r="AJ128" s="6">
        <f>J128/W128</f>
        <v>2.8236358038944047E-3</v>
      </c>
      <c r="AK128" s="6">
        <f>K128/X128</f>
        <v>1.1167289973465933E-2</v>
      </c>
    </row>
    <row r="129" spans="1:37" x14ac:dyDescent="0.25">
      <c r="A129" t="s">
        <v>141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45</v>
      </c>
      <c r="I129">
        <v>98</v>
      </c>
      <c r="J129">
        <v>296</v>
      </c>
      <c r="K129">
        <v>537</v>
      </c>
      <c r="L129">
        <v>45</v>
      </c>
      <c r="M129">
        <f>I129+J129+K129</f>
        <v>931</v>
      </c>
      <c r="N129">
        <f>B129+C129+D129+E129+F129+G129+H129+I129+J129+K129</f>
        <v>976</v>
      </c>
      <c r="O129">
        <v>187310.23500000002</v>
      </c>
      <c r="P129">
        <v>373320.32999999996</v>
      </c>
      <c r="Q129">
        <v>415026.35800000001</v>
      </c>
      <c r="R129">
        <v>342851.55799999996</v>
      </c>
      <c r="S129">
        <v>370466.08199999994</v>
      </c>
      <c r="T129">
        <v>395960.57</v>
      </c>
      <c r="U129">
        <v>298992.32199999999</v>
      </c>
      <c r="V129">
        <v>177086.40299999999</v>
      </c>
      <c r="W129">
        <v>120496.083</v>
      </c>
      <c r="X129">
        <v>47621.612999999998</v>
      </c>
      <c r="Y129">
        <v>2383927.4550000001</v>
      </c>
      <c r="Z129">
        <f t="shared" si="1"/>
        <v>345204.09899999999</v>
      </c>
      <c r="AA129">
        <v>2729131.554</v>
      </c>
      <c r="AB129" s="6">
        <f>B129/O129</f>
        <v>0</v>
      </c>
      <c r="AC129" s="6">
        <f>C129/P129</f>
        <v>0</v>
      </c>
      <c r="AD129" s="6">
        <f>D129/Q129</f>
        <v>0</v>
      </c>
      <c r="AE129" s="6">
        <f>E129/R129</f>
        <v>0</v>
      </c>
      <c r="AF129" s="6">
        <f>F129/S129</f>
        <v>0</v>
      </c>
      <c r="AG129" s="6">
        <f>G129/T129</f>
        <v>0</v>
      </c>
      <c r="AH129" s="6">
        <f>H129/U129</f>
        <v>1.5050553706191826E-4</v>
      </c>
      <c r="AI129" s="6">
        <f>I129/V129</f>
        <v>5.5340217170710734E-4</v>
      </c>
      <c r="AJ129" s="6">
        <f>J129/W129</f>
        <v>2.4565113871792828E-3</v>
      </c>
      <c r="AK129" s="6">
        <f>K129/X129</f>
        <v>1.1276392506906477E-2</v>
      </c>
    </row>
    <row r="130" spans="1:37" x14ac:dyDescent="0.25">
      <c r="A130" t="s">
        <v>142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10</v>
      </c>
      <c r="H130">
        <v>43</v>
      </c>
      <c r="I130">
        <v>91</v>
      </c>
      <c r="J130">
        <v>311</v>
      </c>
      <c r="K130">
        <v>549</v>
      </c>
      <c r="L130">
        <v>53</v>
      </c>
      <c r="M130">
        <f>I130+J130+K130</f>
        <v>951</v>
      </c>
      <c r="N130">
        <f>B130+C130+D130+E130+F130+G130+H130+I130+J130+K130</f>
        <v>1004</v>
      </c>
      <c r="O130">
        <v>186381.32699999999</v>
      </c>
      <c r="P130">
        <v>382983.73400000005</v>
      </c>
      <c r="Q130">
        <v>416573.20699999999</v>
      </c>
      <c r="R130">
        <v>342479.62899999996</v>
      </c>
      <c r="S130">
        <v>366480.87900000007</v>
      </c>
      <c r="T130">
        <v>400835.473</v>
      </c>
      <c r="U130">
        <v>315429.72699999996</v>
      </c>
      <c r="V130">
        <v>185251.89500000002</v>
      </c>
      <c r="W130">
        <v>122025.755</v>
      </c>
      <c r="X130">
        <v>47005.09399999999</v>
      </c>
      <c r="Y130">
        <v>2411163.9759999998</v>
      </c>
      <c r="Z130">
        <f t="shared" si="1"/>
        <v>354282.74400000001</v>
      </c>
      <c r="AA130">
        <v>2765446.7199999997</v>
      </c>
      <c r="AB130" s="6">
        <f>B130/O130</f>
        <v>0</v>
      </c>
      <c r="AC130" s="6">
        <f>C130/P130</f>
        <v>0</v>
      </c>
      <c r="AD130" s="6">
        <f>D130/Q130</f>
        <v>0</v>
      </c>
      <c r="AE130" s="6">
        <f>E130/R130</f>
        <v>0</v>
      </c>
      <c r="AF130" s="6">
        <f>F130/S130</f>
        <v>0</v>
      </c>
      <c r="AG130" s="6">
        <f>G130/T130</f>
        <v>2.4947891775037584E-5</v>
      </c>
      <c r="AH130" s="6">
        <f>H130/U130</f>
        <v>1.3632196435309349E-4</v>
      </c>
      <c r="AI130" s="6">
        <f>I130/V130</f>
        <v>4.9122304524874089E-4</v>
      </c>
      <c r="AJ130" s="6">
        <f>J130/W130</f>
        <v>2.5486422927684404E-3</v>
      </c>
      <c r="AK130" s="6">
        <f>K130/X130</f>
        <v>1.1679585195596037E-2</v>
      </c>
    </row>
    <row r="131" spans="1:37" x14ac:dyDescent="0.25">
      <c r="A13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12</v>
      </c>
      <c r="I131">
        <v>77</v>
      </c>
      <c r="J131">
        <v>250</v>
      </c>
      <c r="K131">
        <v>458</v>
      </c>
      <c r="L131">
        <v>12</v>
      </c>
      <c r="M131">
        <f>I131+J131+K131</f>
        <v>785</v>
      </c>
      <c r="N131">
        <f>B131+C131+D131+E131+F131+G131+H131+I131+J131+K131</f>
        <v>797</v>
      </c>
      <c r="O131">
        <v>172446.89800000004</v>
      </c>
      <c r="P131">
        <v>355558.01699999993</v>
      </c>
      <c r="Q131">
        <v>391955.72200000007</v>
      </c>
      <c r="R131">
        <v>321494.4740000001</v>
      </c>
      <c r="S131">
        <v>335254.17200000002</v>
      </c>
      <c r="T131">
        <v>371718.63500000001</v>
      </c>
      <c r="U131">
        <v>302586.86199999996</v>
      </c>
      <c r="V131">
        <v>176616.64600000001</v>
      </c>
      <c r="W131">
        <v>112994.25399999999</v>
      </c>
      <c r="X131">
        <v>45317.687999999987</v>
      </c>
      <c r="Y131">
        <v>2251014.7800000003</v>
      </c>
      <c r="Z131">
        <f t="shared" si="1"/>
        <v>334928.58799999999</v>
      </c>
      <c r="AA131">
        <v>2585943.3680000007</v>
      </c>
      <c r="AB131" s="6">
        <f>B131/O131</f>
        <v>0</v>
      </c>
      <c r="AC131" s="6">
        <f>C131/P131</f>
        <v>0</v>
      </c>
      <c r="AD131" s="6">
        <f>D131/Q131</f>
        <v>0</v>
      </c>
      <c r="AE131" s="6">
        <f>E131/R131</f>
        <v>0</v>
      </c>
      <c r="AF131" s="6">
        <f>F131/S131</f>
        <v>0</v>
      </c>
      <c r="AG131" s="6">
        <f>G131/T131</f>
        <v>0</v>
      </c>
      <c r="AH131" s="6">
        <f>H131/U131</f>
        <v>3.9658033797911564E-5</v>
      </c>
      <c r="AI131" s="6">
        <f>I131/V131</f>
        <v>4.3597249604660702E-4</v>
      </c>
      <c r="AJ131" s="6">
        <f>J131/W131</f>
        <v>2.2125018852728567E-3</v>
      </c>
      <c r="AK131" s="6">
        <f>K131/X131</f>
        <v>1.0106429083496054E-2</v>
      </c>
    </row>
    <row r="132" spans="1:37" x14ac:dyDescent="0.25">
      <c r="A132" t="s">
        <v>144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35</v>
      </c>
      <c r="J132">
        <v>244</v>
      </c>
      <c r="K132">
        <v>472</v>
      </c>
      <c r="L132">
        <v>0</v>
      </c>
      <c r="M132">
        <f>I132+J132+K132</f>
        <v>751</v>
      </c>
      <c r="N132">
        <f>B132+C132+D132+E132+F132+G132+H132+I132+J132+K132</f>
        <v>751</v>
      </c>
      <c r="O132">
        <v>176818.08199999999</v>
      </c>
      <c r="P132">
        <v>365820.08299999998</v>
      </c>
      <c r="Q132">
        <v>403674.16700000002</v>
      </c>
      <c r="R132">
        <v>331457.49000000011</v>
      </c>
      <c r="S132">
        <v>339411.21699999995</v>
      </c>
      <c r="T132">
        <v>380591.95700000005</v>
      </c>
      <c r="U132">
        <v>322050.73000000004</v>
      </c>
      <c r="V132">
        <v>188703.46799999999</v>
      </c>
      <c r="W132">
        <v>115930.53200000001</v>
      </c>
      <c r="X132">
        <v>47650.068999999989</v>
      </c>
      <c r="Y132">
        <v>2319823.7260000003</v>
      </c>
      <c r="Z132">
        <f t="shared" ref="Z132:Z195" si="2">V132+W132+X132</f>
        <v>352284.06900000002</v>
      </c>
      <c r="AA132">
        <v>2672107.7950000004</v>
      </c>
      <c r="AB132" s="6">
        <f>B132/O132</f>
        <v>0</v>
      </c>
      <c r="AC132" s="6">
        <f>C132/P132</f>
        <v>0</v>
      </c>
      <c r="AD132" s="6">
        <f>D132/Q132</f>
        <v>0</v>
      </c>
      <c r="AE132" s="6">
        <f>E132/R132</f>
        <v>0</v>
      </c>
      <c r="AF132" s="6">
        <f>F132/S132</f>
        <v>0</v>
      </c>
      <c r="AG132" s="6">
        <f>G132/T132</f>
        <v>0</v>
      </c>
      <c r="AH132" s="6">
        <f>H132/U132</f>
        <v>0</v>
      </c>
      <c r="AI132" s="6">
        <f>I132/V132</f>
        <v>1.8547618849273082E-4</v>
      </c>
      <c r="AJ132" s="6">
        <f>J132/W132</f>
        <v>2.1047087060723571E-3</v>
      </c>
      <c r="AK132" s="6">
        <f>K132/X132</f>
        <v>9.9055470412855035E-3</v>
      </c>
    </row>
    <row r="133" spans="1:37" x14ac:dyDescent="0.25">
      <c r="A133" t="s">
        <v>145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55</v>
      </c>
      <c r="I133">
        <v>95</v>
      </c>
      <c r="J133">
        <v>265</v>
      </c>
      <c r="K133">
        <v>532</v>
      </c>
      <c r="L133">
        <v>55</v>
      </c>
      <c r="M133">
        <f>I133+J133+K133</f>
        <v>892</v>
      </c>
      <c r="N133">
        <f>B133+C133+D133+E133+F133+G133+H133+I133+J133+K133</f>
        <v>947</v>
      </c>
      <c r="O133">
        <v>179922.55199999994</v>
      </c>
      <c r="P133">
        <v>377039.34900000005</v>
      </c>
      <c r="Q133">
        <v>412682.42700000003</v>
      </c>
      <c r="R133">
        <v>341829.50900000002</v>
      </c>
      <c r="S133">
        <v>345177.96599999996</v>
      </c>
      <c r="T133">
        <v>386770.96500000003</v>
      </c>
      <c r="U133">
        <v>339592.10299999989</v>
      </c>
      <c r="V133">
        <v>202124.51</v>
      </c>
      <c r="W133">
        <v>118199.288</v>
      </c>
      <c r="X133">
        <v>50497.022999999994</v>
      </c>
      <c r="Y133">
        <v>2383014.8710000003</v>
      </c>
      <c r="Z133">
        <f t="shared" si="2"/>
        <v>370820.821</v>
      </c>
      <c r="AA133">
        <v>2753835.6920000003</v>
      </c>
      <c r="AB133" s="6">
        <f>B133/O133</f>
        <v>0</v>
      </c>
      <c r="AC133" s="6">
        <f>C133/P133</f>
        <v>0</v>
      </c>
      <c r="AD133" s="6">
        <f>D133/Q133</f>
        <v>0</v>
      </c>
      <c r="AE133" s="6">
        <f>E133/R133</f>
        <v>0</v>
      </c>
      <c r="AF133" s="6">
        <f>F133/S133</f>
        <v>0</v>
      </c>
      <c r="AG133" s="6">
        <f>G133/T133</f>
        <v>0</v>
      </c>
      <c r="AH133" s="6">
        <f>H133/U133</f>
        <v>1.6195900762745364E-4</v>
      </c>
      <c r="AI133" s="6">
        <f>I133/V133</f>
        <v>4.700073237035924E-4</v>
      </c>
      <c r="AJ133" s="6">
        <f>J133/W133</f>
        <v>2.2419762799247996E-3</v>
      </c>
      <c r="AK133" s="6">
        <f>K133/X133</f>
        <v>1.0535274524995267E-2</v>
      </c>
    </row>
    <row r="134" spans="1:37" x14ac:dyDescent="0.25">
      <c r="A134" t="s">
        <v>146</v>
      </c>
      <c r="B134">
        <v>0</v>
      </c>
      <c r="C134">
        <v>0</v>
      </c>
      <c r="D134">
        <v>0</v>
      </c>
      <c r="E134">
        <v>0</v>
      </c>
      <c r="F134">
        <v>12</v>
      </c>
      <c r="G134">
        <v>0</v>
      </c>
      <c r="H134">
        <v>65</v>
      </c>
      <c r="I134">
        <v>100</v>
      </c>
      <c r="J134">
        <v>250</v>
      </c>
      <c r="K134">
        <v>455</v>
      </c>
      <c r="L134">
        <v>77</v>
      </c>
      <c r="M134">
        <f>I134+J134+K134</f>
        <v>805</v>
      </c>
      <c r="N134">
        <f>B134+C134+D134+E134+F134+G134+H134+I134+J134+K134</f>
        <v>882</v>
      </c>
      <c r="O134">
        <v>170718.21999999997</v>
      </c>
      <c r="P134">
        <v>359387.16900000011</v>
      </c>
      <c r="Q134">
        <v>383651.28700000007</v>
      </c>
      <c r="R134">
        <v>326897.96399999992</v>
      </c>
      <c r="S134">
        <v>325425.71699999995</v>
      </c>
      <c r="T134">
        <v>361857.25400000002</v>
      </c>
      <c r="U134">
        <v>329634.67099999997</v>
      </c>
      <c r="V134">
        <v>199019.35800000001</v>
      </c>
      <c r="W134">
        <v>112659.01900000001</v>
      </c>
      <c r="X134">
        <v>49403.665000000001</v>
      </c>
      <c r="Y134">
        <v>2257572.2820000001</v>
      </c>
      <c r="Z134">
        <f t="shared" si="2"/>
        <v>361082.04200000002</v>
      </c>
      <c r="AA134">
        <v>2618654.324</v>
      </c>
      <c r="AB134" s="6">
        <f>B134/O134</f>
        <v>0</v>
      </c>
      <c r="AC134" s="6">
        <f>C134/P134</f>
        <v>0</v>
      </c>
      <c r="AD134" s="6">
        <f>D134/Q134</f>
        <v>0</v>
      </c>
      <c r="AE134" s="6">
        <f>E134/R134</f>
        <v>0</v>
      </c>
      <c r="AF134" s="6">
        <f>F134/S134</f>
        <v>3.6874774712411565E-5</v>
      </c>
      <c r="AG134" s="6">
        <f>G134/T134</f>
        <v>0</v>
      </c>
      <c r="AH134" s="6">
        <f>H134/U134</f>
        <v>1.9718799543389052E-4</v>
      </c>
      <c r="AI134" s="6">
        <f>I134/V134</f>
        <v>5.0246368496475601E-4</v>
      </c>
      <c r="AJ134" s="6">
        <f>J134/W134</f>
        <v>2.2190855398802997E-3</v>
      </c>
      <c r="AK134" s="6">
        <f>K134/X134</f>
        <v>9.2098430349246349E-3</v>
      </c>
    </row>
    <row r="135" spans="1:37" x14ac:dyDescent="0.25">
      <c r="A135" t="s">
        <v>147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13</v>
      </c>
      <c r="I135">
        <v>97</v>
      </c>
      <c r="J135">
        <v>273</v>
      </c>
      <c r="K135">
        <v>480</v>
      </c>
      <c r="L135">
        <v>13</v>
      </c>
      <c r="M135">
        <f>I135+J135+K135</f>
        <v>850</v>
      </c>
      <c r="N135">
        <f>B135+C135+D135+E135+F135+G135+H135+I135+J135+K135</f>
        <v>863</v>
      </c>
      <c r="O135">
        <v>169718.85100000002</v>
      </c>
      <c r="P135">
        <v>361512.07299999997</v>
      </c>
      <c r="Q135">
        <v>402541.24900000001</v>
      </c>
      <c r="R135">
        <v>334918.87599999999</v>
      </c>
      <c r="S135">
        <v>328687.34100000001</v>
      </c>
      <c r="T135">
        <v>360223.08200000005</v>
      </c>
      <c r="U135">
        <v>337966.16500000004</v>
      </c>
      <c r="V135">
        <v>210647.25899999996</v>
      </c>
      <c r="W135">
        <v>113794.92</v>
      </c>
      <c r="X135">
        <v>50581.555</v>
      </c>
      <c r="Y135">
        <v>2295567.6370000001</v>
      </c>
      <c r="Z135">
        <f t="shared" si="2"/>
        <v>375023.73399999994</v>
      </c>
      <c r="AA135">
        <v>2670591.3710000003</v>
      </c>
      <c r="AB135" s="6">
        <f>B135/O135</f>
        <v>0</v>
      </c>
      <c r="AC135" s="6">
        <f>C135/P135</f>
        <v>0</v>
      </c>
      <c r="AD135" s="6">
        <f>D135/Q135</f>
        <v>0</v>
      </c>
      <c r="AE135" s="6">
        <f>E135/R135</f>
        <v>0</v>
      </c>
      <c r="AF135" s="6">
        <f>F135/S135</f>
        <v>0</v>
      </c>
      <c r="AG135" s="6">
        <f>G135/T135</f>
        <v>0</v>
      </c>
      <c r="AH135" s="6">
        <f>H135/U135</f>
        <v>3.8465388983539218E-5</v>
      </c>
      <c r="AI135" s="6">
        <f>I135/V135</f>
        <v>4.6048546019770433E-4</v>
      </c>
      <c r="AJ135" s="6">
        <f>J135/W135</f>
        <v>2.399052611487402E-3</v>
      </c>
      <c r="AK135" s="6">
        <f>K135/X135</f>
        <v>9.4896252201024656E-3</v>
      </c>
    </row>
    <row r="136" spans="1:37" x14ac:dyDescent="0.25">
      <c r="A136" t="s">
        <v>148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14</v>
      </c>
      <c r="H136">
        <v>49</v>
      </c>
      <c r="I136">
        <v>133</v>
      </c>
      <c r="J136">
        <v>229</v>
      </c>
      <c r="K136">
        <v>387</v>
      </c>
      <c r="L136">
        <v>63</v>
      </c>
      <c r="M136">
        <f>I136+J136+K136</f>
        <v>749</v>
      </c>
      <c r="N136">
        <f>B136+C136+D136+E136+F136+G136+H136+I136+J136+K136</f>
        <v>812</v>
      </c>
      <c r="O136">
        <v>175129.76999999996</v>
      </c>
      <c r="P136">
        <v>371122.13699999987</v>
      </c>
      <c r="Q136">
        <v>415452.26399999997</v>
      </c>
      <c r="R136">
        <v>343567.00800000003</v>
      </c>
      <c r="S136">
        <v>335323.554</v>
      </c>
      <c r="T136">
        <v>365543.95900000003</v>
      </c>
      <c r="U136">
        <v>353417.59300000011</v>
      </c>
      <c r="V136">
        <v>229945.39000000004</v>
      </c>
      <c r="W136">
        <v>121053.677</v>
      </c>
      <c r="X136">
        <v>54739.135000000009</v>
      </c>
      <c r="Y136">
        <v>2359556.2850000001</v>
      </c>
      <c r="Z136">
        <f t="shared" si="2"/>
        <v>405738.20200000005</v>
      </c>
      <c r="AA136">
        <v>2765294.4870000007</v>
      </c>
      <c r="AB136" s="6">
        <f>B136/O136</f>
        <v>0</v>
      </c>
      <c r="AC136" s="6">
        <f>C136/P136</f>
        <v>0</v>
      </c>
      <c r="AD136" s="6">
        <f>D136/Q136</f>
        <v>0</v>
      </c>
      <c r="AE136" s="6">
        <f>E136/R136</f>
        <v>0</v>
      </c>
      <c r="AF136" s="6">
        <f>F136/S136</f>
        <v>0</v>
      </c>
      <c r="AG136" s="6">
        <f>G136/T136</f>
        <v>3.8299087306213691E-5</v>
      </c>
      <c r="AH136" s="6">
        <f>H136/U136</f>
        <v>1.386461822233054E-4</v>
      </c>
      <c r="AI136" s="6">
        <f>I136/V136</f>
        <v>5.7839820141643186E-4</v>
      </c>
      <c r="AJ136" s="6">
        <f>J136/W136</f>
        <v>1.8917227933522417E-3</v>
      </c>
      <c r="AK136" s="6">
        <f>K136/X136</f>
        <v>7.0698961538212092E-3</v>
      </c>
    </row>
    <row r="137" spans="1:37" x14ac:dyDescent="0.25">
      <c r="A137" t="s">
        <v>149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10</v>
      </c>
      <c r="H137">
        <v>47</v>
      </c>
      <c r="I137">
        <v>150</v>
      </c>
      <c r="J137">
        <v>276</v>
      </c>
      <c r="K137">
        <v>456</v>
      </c>
      <c r="L137">
        <v>57</v>
      </c>
      <c r="M137">
        <f>I137+J137+K137</f>
        <v>882</v>
      </c>
      <c r="N137">
        <f>B137+C137+D137+E137+F137+G137+H137+I137+J137+K137</f>
        <v>939</v>
      </c>
      <c r="O137">
        <v>175498</v>
      </c>
      <c r="P137">
        <v>374345</v>
      </c>
      <c r="Q137">
        <v>403223</v>
      </c>
      <c r="R137">
        <v>348784</v>
      </c>
      <c r="S137">
        <v>338847</v>
      </c>
      <c r="T137">
        <v>362922</v>
      </c>
      <c r="U137">
        <v>360393</v>
      </c>
      <c r="V137">
        <v>239035</v>
      </c>
      <c r="W137">
        <v>119744</v>
      </c>
      <c r="X137">
        <v>54146</v>
      </c>
      <c r="Y137">
        <v>2364012</v>
      </c>
      <c r="Z137">
        <f t="shared" si="2"/>
        <v>412925</v>
      </c>
      <c r="AA137">
        <v>2776937</v>
      </c>
      <c r="AB137" s="6">
        <f>B137/O137</f>
        <v>0</v>
      </c>
      <c r="AC137" s="6">
        <f>C137/P137</f>
        <v>0</v>
      </c>
      <c r="AD137" s="6">
        <f>D137/Q137</f>
        <v>0</v>
      </c>
      <c r="AE137" s="6">
        <f>E137/R137</f>
        <v>0</v>
      </c>
      <c r="AF137" s="6">
        <f>F137/S137</f>
        <v>0</v>
      </c>
      <c r="AG137" s="6">
        <f>G137/T137</f>
        <v>2.7554130088558975E-5</v>
      </c>
      <c r="AH137" s="6">
        <f>H137/U137</f>
        <v>1.304131878255127E-4</v>
      </c>
      <c r="AI137" s="6">
        <f>I137/V137</f>
        <v>6.2752316606354719E-4</v>
      </c>
      <c r="AJ137" s="6">
        <f>J137/W137</f>
        <v>2.3049171566007481E-3</v>
      </c>
      <c r="AK137" s="6">
        <f>K137/X137</f>
        <v>8.4216747312820892E-3</v>
      </c>
    </row>
    <row r="138" spans="1:37" x14ac:dyDescent="0.25">
      <c r="A138" t="s">
        <v>150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12</v>
      </c>
      <c r="H138">
        <v>10</v>
      </c>
      <c r="I138">
        <v>16</v>
      </c>
      <c r="J138">
        <v>148</v>
      </c>
      <c r="K138">
        <v>342</v>
      </c>
      <c r="L138">
        <v>22</v>
      </c>
      <c r="M138">
        <f>I138+J138+K138</f>
        <v>506</v>
      </c>
      <c r="N138">
        <f>B138+C138+D138+E138+F138+G138+H138+I138+J138+K138</f>
        <v>528</v>
      </c>
      <c r="O138">
        <v>87611.892999999996</v>
      </c>
      <c r="P138">
        <v>172129.47000000003</v>
      </c>
      <c r="Q138">
        <v>212876.36700000003</v>
      </c>
      <c r="R138">
        <v>151436.74699999997</v>
      </c>
      <c r="S138">
        <v>167003.29999999999</v>
      </c>
      <c r="T138">
        <v>196039.12300000002</v>
      </c>
      <c r="U138">
        <v>149325.95899999994</v>
      </c>
      <c r="V138">
        <v>97004.85</v>
      </c>
      <c r="W138">
        <v>73533.633999999991</v>
      </c>
      <c r="X138">
        <v>33525.697000000007</v>
      </c>
      <c r="Y138">
        <v>1136422.8589999999</v>
      </c>
      <c r="Z138">
        <f t="shared" si="2"/>
        <v>204064.18100000001</v>
      </c>
      <c r="AA138">
        <v>1340487.04</v>
      </c>
      <c r="AB138" s="6">
        <f>B138/O138</f>
        <v>0</v>
      </c>
      <c r="AC138" s="6">
        <f>C138/P138</f>
        <v>0</v>
      </c>
      <c r="AD138" s="6">
        <f>D138/Q138</f>
        <v>0</v>
      </c>
      <c r="AE138" s="6">
        <f>E138/R138</f>
        <v>0</v>
      </c>
      <c r="AF138" s="6">
        <f>F138/S138</f>
        <v>0</v>
      </c>
      <c r="AG138" s="6">
        <f>G138/T138</f>
        <v>6.1212271389318539E-5</v>
      </c>
      <c r="AH138" s="6">
        <f>H138/U138</f>
        <v>6.6967592687618396E-5</v>
      </c>
      <c r="AI138" s="6">
        <f>I138/V138</f>
        <v>1.6494020659791751E-4</v>
      </c>
      <c r="AJ138" s="6">
        <f>J138/W138</f>
        <v>2.0126844268297693E-3</v>
      </c>
      <c r="AK138" s="6">
        <f>K138/X138</f>
        <v>1.0201130195742088E-2</v>
      </c>
    </row>
    <row r="139" spans="1:37" x14ac:dyDescent="0.25">
      <c r="A139" t="s">
        <v>151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10</v>
      </c>
      <c r="J139">
        <v>105</v>
      </c>
      <c r="K139">
        <v>319</v>
      </c>
      <c r="L139">
        <v>0</v>
      </c>
      <c r="M139">
        <f>I139+J139+K139</f>
        <v>434</v>
      </c>
      <c r="N139">
        <f>B139+C139+D139+E139+F139+G139+H139+I139+J139+K139</f>
        <v>434</v>
      </c>
      <c r="O139">
        <v>83460.464000000007</v>
      </c>
      <c r="P139">
        <v>169086.73699999999</v>
      </c>
      <c r="Q139">
        <v>201414.68299999996</v>
      </c>
      <c r="R139">
        <v>152239.82399999999</v>
      </c>
      <c r="S139">
        <v>156539.76500000001</v>
      </c>
      <c r="T139">
        <v>187783.68000000005</v>
      </c>
      <c r="U139">
        <v>150129.05299999996</v>
      </c>
      <c r="V139">
        <v>95188.546999999991</v>
      </c>
      <c r="W139">
        <v>70286.437999999995</v>
      </c>
      <c r="X139">
        <v>31985.401000000002</v>
      </c>
      <c r="Y139">
        <v>1100654.206</v>
      </c>
      <c r="Z139">
        <f t="shared" si="2"/>
        <v>197460.386</v>
      </c>
      <c r="AA139">
        <v>1298114.5920000002</v>
      </c>
      <c r="AB139" s="6">
        <f>B139/O139</f>
        <v>0</v>
      </c>
      <c r="AC139" s="6">
        <f>C139/P139</f>
        <v>0</v>
      </c>
      <c r="AD139" s="6">
        <f>D139/Q139</f>
        <v>0</v>
      </c>
      <c r="AE139" s="6">
        <f>E139/R139</f>
        <v>0</v>
      </c>
      <c r="AF139" s="6">
        <f>F139/S139</f>
        <v>0</v>
      </c>
      <c r="AG139" s="6">
        <f>G139/T139</f>
        <v>0</v>
      </c>
      <c r="AH139" s="6">
        <f>H139/U139</f>
        <v>0</v>
      </c>
      <c r="AI139" s="6">
        <f>I139/V139</f>
        <v>1.0505465536731012E-4</v>
      </c>
      <c r="AJ139" s="6">
        <f>J139/W139</f>
        <v>1.4938870568458741E-3</v>
      </c>
      <c r="AK139" s="6">
        <f>K139/X139</f>
        <v>9.9733000064623229E-3</v>
      </c>
    </row>
    <row r="140" spans="1:37" x14ac:dyDescent="0.25">
      <c r="A140" t="s">
        <v>152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109</v>
      </c>
      <c r="K140">
        <v>388</v>
      </c>
      <c r="L140">
        <v>0</v>
      </c>
      <c r="M140">
        <f>I140+J140+K140</f>
        <v>497</v>
      </c>
      <c r="N140">
        <f>B140+C140+D140+E140+F140+G140+H140+I140+J140+K140</f>
        <v>497</v>
      </c>
      <c r="O140">
        <v>86189.136999999988</v>
      </c>
      <c r="P140">
        <v>173852.68700000003</v>
      </c>
      <c r="Q140">
        <v>203772.21299999999</v>
      </c>
      <c r="R140">
        <v>160797.96700000003</v>
      </c>
      <c r="S140">
        <v>159138.45200000002</v>
      </c>
      <c r="T140">
        <v>192699.22100000002</v>
      </c>
      <c r="U140">
        <v>162316.18900000001</v>
      </c>
      <c r="V140">
        <v>101151.35400000001</v>
      </c>
      <c r="W140">
        <v>71712.563000000024</v>
      </c>
      <c r="X140">
        <v>32731.349000000002</v>
      </c>
      <c r="Y140">
        <v>1138765.8660000002</v>
      </c>
      <c r="Z140">
        <f t="shared" si="2"/>
        <v>205595.266</v>
      </c>
      <c r="AA140">
        <v>1344361.1320000002</v>
      </c>
      <c r="AB140" s="6">
        <f>B140/O140</f>
        <v>0</v>
      </c>
      <c r="AC140" s="6">
        <f>C140/P140</f>
        <v>0</v>
      </c>
      <c r="AD140" s="6">
        <f>D140/Q140</f>
        <v>0</v>
      </c>
      <c r="AE140" s="6">
        <f>E140/R140</f>
        <v>0</v>
      </c>
      <c r="AF140" s="6">
        <f>F140/S140</f>
        <v>0</v>
      </c>
      <c r="AG140" s="6">
        <f>G140/T140</f>
        <v>0</v>
      </c>
      <c r="AH140" s="6">
        <f>H140/U140</f>
        <v>0</v>
      </c>
      <c r="AI140" s="6">
        <f>I140/V140</f>
        <v>0</v>
      </c>
      <c r="AJ140" s="6">
        <f>J140/W140</f>
        <v>1.51995683099487E-3</v>
      </c>
      <c r="AK140" s="6">
        <f>K140/X140</f>
        <v>1.1854079097076017E-2</v>
      </c>
    </row>
    <row r="141" spans="1:37" x14ac:dyDescent="0.25">
      <c r="A141" t="s">
        <v>153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102</v>
      </c>
      <c r="K141">
        <v>411</v>
      </c>
      <c r="L141">
        <v>0</v>
      </c>
      <c r="M141">
        <f>I141+J141+K141</f>
        <v>513</v>
      </c>
      <c r="N141">
        <f>B141+C141+D141+E141+F141+G141+H141+I141+J141+K141</f>
        <v>513</v>
      </c>
      <c r="O141">
        <v>83350.996000000014</v>
      </c>
      <c r="P141">
        <v>167619.03799999994</v>
      </c>
      <c r="Q141">
        <v>201242.821</v>
      </c>
      <c r="R141">
        <v>156839.32399999999</v>
      </c>
      <c r="S141">
        <v>149568.81799999997</v>
      </c>
      <c r="T141">
        <v>182476.57999999996</v>
      </c>
      <c r="U141">
        <v>159797.44</v>
      </c>
      <c r="V141">
        <v>98757.429000000004</v>
      </c>
      <c r="W141">
        <v>68170.546999999991</v>
      </c>
      <c r="X141">
        <v>32408.410999999996</v>
      </c>
      <c r="Y141">
        <v>1100895.017</v>
      </c>
      <c r="Z141">
        <f t="shared" si="2"/>
        <v>199336.38699999999</v>
      </c>
      <c r="AA141">
        <v>1300231.4040000001</v>
      </c>
      <c r="AB141" s="6">
        <f>B141/O141</f>
        <v>0</v>
      </c>
      <c r="AC141" s="6">
        <f>C141/P141</f>
        <v>0</v>
      </c>
      <c r="AD141" s="6">
        <f>D141/Q141</f>
        <v>0</v>
      </c>
      <c r="AE141" s="6">
        <f>E141/R141</f>
        <v>0</v>
      </c>
      <c r="AF141" s="6">
        <f>F141/S141</f>
        <v>0</v>
      </c>
      <c r="AG141" s="6">
        <f>G141/T141</f>
        <v>0</v>
      </c>
      <c r="AH141" s="6">
        <f>H141/U141</f>
        <v>0</v>
      </c>
      <c r="AI141" s="6">
        <f>I141/V141</f>
        <v>0</v>
      </c>
      <c r="AJ141" s="6">
        <f>J141/W141</f>
        <v>1.4962473456462072E-3</v>
      </c>
      <c r="AK141" s="6">
        <f>K141/X141</f>
        <v>1.2681892981423868E-2</v>
      </c>
    </row>
    <row r="142" spans="1:37" x14ac:dyDescent="0.25">
      <c r="A142" t="s">
        <v>154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15</v>
      </c>
      <c r="J142">
        <v>154</v>
      </c>
      <c r="K142">
        <v>452</v>
      </c>
      <c r="L142">
        <v>0</v>
      </c>
      <c r="M142">
        <f>I142+J142+K142</f>
        <v>621</v>
      </c>
      <c r="N142">
        <f>B142+C142+D142+E142+F142+G142+H142+I142+J142+K142</f>
        <v>621</v>
      </c>
      <c r="O142">
        <v>86788.390999999989</v>
      </c>
      <c r="P142">
        <v>178273.739</v>
      </c>
      <c r="Q142">
        <v>210205.554</v>
      </c>
      <c r="R142">
        <v>166099.68900000001</v>
      </c>
      <c r="S142">
        <v>156690.64900000003</v>
      </c>
      <c r="T142">
        <v>190463.87499999994</v>
      </c>
      <c r="U142">
        <v>174537.08499999996</v>
      </c>
      <c r="V142">
        <v>105456.594</v>
      </c>
      <c r="W142">
        <v>71110.570999999996</v>
      </c>
      <c r="X142">
        <v>35007.805999999997</v>
      </c>
      <c r="Y142">
        <v>1163058.9820000001</v>
      </c>
      <c r="Z142">
        <f t="shared" si="2"/>
        <v>211574.97099999996</v>
      </c>
      <c r="AA142">
        <v>1374633.9530000002</v>
      </c>
      <c r="AB142" s="6">
        <f>B142/O142</f>
        <v>0</v>
      </c>
      <c r="AC142" s="6">
        <f>C142/P142</f>
        <v>0</v>
      </c>
      <c r="AD142" s="6">
        <f>D142/Q142</f>
        <v>0</v>
      </c>
      <c r="AE142" s="6">
        <f>E142/R142</f>
        <v>0</v>
      </c>
      <c r="AF142" s="6">
        <f>F142/S142</f>
        <v>0</v>
      </c>
      <c r="AG142" s="6">
        <f>G142/T142</f>
        <v>0</v>
      </c>
      <c r="AH142" s="6">
        <f>H142/U142</f>
        <v>0</v>
      </c>
      <c r="AI142" s="6">
        <f>I142/V142</f>
        <v>1.4223861620260559E-4</v>
      </c>
      <c r="AJ142" s="6">
        <f>J142/W142</f>
        <v>2.165641448723566E-3</v>
      </c>
      <c r="AK142" s="6">
        <f>K142/X142</f>
        <v>1.2911406101827691E-2</v>
      </c>
    </row>
    <row r="143" spans="1:37" x14ac:dyDescent="0.25">
      <c r="A143" t="s">
        <v>155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87</v>
      </c>
      <c r="K143">
        <v>333</v>
      </c>
      <c r="L143">
        <v>0</v>
      </c>
      <c r="M143">
        <f>I143+J143+K143</f>
        <v>420</v>
      </c>
      <c r="N143">
        <f>B143+C143+D143+E143+F143+G143+H143+I143+J143+K143</f>
        <v>420</v>
      </c>
      <c r="O143">
        <v>77479.330999999976</v>
      </c>
      <c r="P143">
        <v>160174.76699999999</v>
      </c>
      <c r="Q143">
        <v>190332.96</v>
      </c>
      <c r="R143">
        <v>151050.75</v>
      </c>
      <c r="S143">
        <v>140763.58799999999</v>
      </c>
      <c r="T143">
        <v>165880.27900000001</v>
      </c>
      <c r="U143">
        <v>156582.09500000003</v>
      </c>
      <c r="V143">
        <v>96318.731999999989</v>
      </c>
      <c r="W143">
        <v>61517.411999999997</v>
      </c>
      <c r="X143">
        <v>29529.098000000005</v>
      </c>
      <c r="Y143">
        <v>1042263.77</v>
      </c>
      <c r="Z143">
        <f t="shared" si="2"/>
        <v>187365.24199999997</v>
      </c>
      <c r="AA143">
        <v>1229629.0120000001</v>
      </c>
      <c r="AB143" s="6">
        <f>B143/O143</f>
        <v>0</v>
      </c>
      <c r="AC143" s="6">
        <f>C143/P143</f>
        <v>0</v>
      </c>
      <c r="AD143" s="6">
        <f>D143/Q143</f>
        <v>0</v>
      </c>
      <c r="AE143" s="6">
        <f>E143/R143</f>
        <v>0</v>
      </c>
      <c r="AF143" s="6">
        <f>F143/S143</f>
        <v>0</v>
      </c>
      <c r="AG143" s="6">
        <f>G143/T143</f>
        <v>0</v>
      </c>
      <c r="AH143" s="6">
        <f>H143/U143</f>
        <v>0</v>
      </c>
      <c r="AI143" s="6">
        <f>I143/V143</f>
        <v>0</v>
      </c>
      <c r="AJ143" s="6">
        <f>J143/W143</f>
        <v>1.4142337457238936E-3</v>
      </c>
      <c r="AK143" s="6">
        <f>K143/X143</f>
        <v>1.1277012254150124E-2</v>
      </c>
    </row>
    <row r="144" spans="1:37" x14ac:dyDescent="0.25">
      <c r="A144" t="s">
        <v>156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11</v>
      </c>
      <c r="I144">
        <v>13</v>
      </c>
      <c r="J144">
        <v>85</v>
      </c>
      <c r="K144">
        <v>353</v>
      </c>
      <c r="L144">
        <v>11</v>
      </c>
      <c r="M144">
        <f>I144+J144+K144</f>
        <v>451</v>
      </c>
      <c r="N144">
        <f>B144+C144+D144+E144+F144+G144+H144+I144+J144+K144</f>
        <v>462</v>
      </c>
      <c r="O144">
        <v>84900.529000000024</v>
      </c>
      <c r="P144">
        <v>175960.25199999998</v>
      </c>
      <c r="Q144">
        <v>210614.05000000005</v>
      </c>
      <c r="R144">
        <v>167111.14600000001</v>
      </c>
      <c r="S144">
        <v>154969.47599999997</v>
      </c>
      <c r="T144">
        <v>180008.54699999999</v>
      </c>
      <c r="U144">
        <v>178082.67700000003</v>
      </c>
      <c r="V144">
        <v>111847.69700000003</v>
      </c>
      <c r="W144">
        <v>70423.763999999996</v>
      </c>
      <c r="X144">
        <v>34177.604999999989</v>
      </c>
      <c r="Y144">
        <v>1151646.6770000001</v>
      </c>
      <c r="Z144">
        <f t="shared" si="2"/>
        <v>216449.06599999999</v>
      </c>
      <c r="AA144">
        <v>1368095.743</v>
      </c>
      <c r="AB144" s="6">
        <f>B144/O144</f>
        <v>0</v>
      </c>
      <c r="AC144" s="6">
        <f>C144/P144</f>
        <v>0</v>
      </c>
      <c r="AD144" s="6">
        <f>D144/Q144</f>
        <v>0</v>
      </c>
      <c r="AE144" s="6">
        <f>E144/R144</f>
        <v>0</v>
      </c>
      <c r="AF144" s="6">
        <f>F144/S144</f>
        <v>0</v>
      </c>
      <c r="AG144" s="6">
        <f>G144/T144</f>
        <v>0</v>
      </c>
      <c r="AH144" s="6">
        <f>H144/U144</f>
        <v>6.1769062467541405E-5</v>
      </c>
      <c r="AI144" s="6">
        <f>I144/V144</f>
        <v>1.162294830263693E-4</v>
      </c>
      <c r="AJ144" s="6">
        <f>J144/W144</f>
        <v>1.2069789396658777E-3</v>
      </c>
      <c r="AK144" s="6">
        <f>K144/X144</f>
        <v>1.032840071737034E-2</v>
      </c>
    </row>
    <row r="145" spans="1:37" x14ac:dyDescent="0.25">
      <c r="A145" t="s">
        <v>157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68</v>
      </c>
      <c r="K145">
        <v>294</v>
      </c>
      <c r="L145">
        <v>0</v>
      </c>
      <c r="M145">
        <f>I145+J145+K145</f>
        <v>362</v>
      </c>
      <c r="N145">
        <f>B145+C145+D145+E145+F145+G145+H145+I145+J145+K145</f>
        <v>362</v>
      </c>
      <c r="O145">
        <v>80455.08</v>
      </c>
      <c r="P145">
        <v>167316.52500000002</v>
      </c>
      <c r="Q145">
        <v>202023.22999999998</v>
      </c>
      <c r="R145">
        <v>159608.05800000002</v>
      </c>
      <c r="S145">
        <v>147985.03999999998</v>
      </c>
      <c r="T145">
        <v>167177.68400000001</v>
      </c>
      <c r="U145">
        <v>170935.90899999999</v>
      </c>
      <c r="V145">
        <v>111824.171</v>
      </c>
      <c r="W145">
        <v>66260.437000000005</v>
      </c>
      <c r="X145">
        <v>31877.458999999999</v>
      </c>
      <c r="Y145">
        <v>1095501.5260000001</v>
      </c>
      <c r="Z145">
        <f t="shared" si="2"/>
        <v>209962.06700000001</v>
      </c>
      <c r="AA145">
        <v>1305463.5930000001</v>
      </c>
      <c r="AB145" s="6">
        <f>B145/O145</f>
        <v>0</v>
      </c>
      <c r="AC145" s="6">
        <f>C145/P145</f>
        <v>0</v>
      </c>
      <c r="AD145" s="6">
        <f>D145/Q145</f>
        <v>0</v>
      </c>
      <c r="AE145" s="6">
        <f>E145/R145</f>
        <v>0</v>
      </c>
      <c r="AF145" s="6">
        <f>F145/S145</f>
        <v>0</v>
      </c>
      <c r="AG145" s="6">
        <f>G145/T145</f>
        <v>0</v>
      </c>
      <c r="AH145" s="6">
        <f>H145/U145</f>
        <v>0</v>
      </c>
      <c r="AI145" s="6">
        <f>I145/V145</f>
        <v>0</v>
      </c>
      <c r="AJ145" s="6">
        <f>J145/W145</f>
        <v>1.0262534187632959E-3</v>
      </c>
      <c r="AK145" s="6">
        <f>K145/X145</f>
        <v>9.2228179165723349E-3</v>
      </c>
    </row>
    <row r="146" spans="1:37" x14ac:dyDescent="0.25">
      <c r="A146" t="s">
        <v>158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25</v>
      </c>
      <c r="J146">
        <v>61</v>
      </c>
      <c r="K146">
        <v>327</v>
      </c>
      <c r="L146">
        <v>0</v>
      </c>
      <c r="M146">
        <f>I146+J146+K146</f>
        <v>413</v>
      </c>
      <c r="N146">
        <f>B146+C146+D146+E146+F146+G146+H146+I146+J146+K146</f>
        <v>413</v>
      </c>
      <c r="O146">
        <v>65010</v>
      </c>
      <c r="P146">
        <v>134963</v>
      </c>
      <c r="Q146">
        <v>159315</v>
      </c>
      <c r="R146">
        <v>127139</v>
      </c>
      <c r="S146">
        <v>118382</v>
      </c>
      <c r="T146">
        <v>127874</v>
      </c>
      <c r="U146">
        <v>134582</v>
      </c>
      <c r="V146">
        <v>89908</v>
      </c>
      <c r="W146">
        <v>51005</v>
      </c>
      <c r="X146">
        <v>25187</v>
      </c>
      <c r="Y146">
        <v>867265</v>
      </c>
      <c r="Z146">
        <f t="shared" si="2"/>
        <v>166100</v>
      </c>
      <c r="AA146">
        <v>1033365</v>
      </c>
      <c r="AB146" s="6">
        <f>B146/O146</f>
        <v>0</v>
      </c>
      <c r="AC146" s="6">
        <f>C146/P146</f>
        <v>0</v>
      </c>
      <c r="AD146" s="6">
        <f>D146/Q146</f>
        <v>0</v>
      </c>
      <c r="AE146" s="6">
        <f>E146/R146</f>
        <v>0</v>
      </c>
      <c r="AF146" s="6">
        <f>F146/S146</f>
        <v>0</v>
      </c>
      <c r="AG146" s="6">
        <f>G146/T146</f>
        <v>0</v>
      </c>
      <c r="AH146" s="6">
        <f>H146/U146</f>
        <v>0</v>
      </c>
      <c r="AI146" s="6">
        <f>I146/V146</f>
        <v>2.7806201895270722E-4</v>
      </c>
      <c r="AJ146" s="6">
        <f>J146/W146</f>
        <v>1.1959611802764435E-3</v>
      </c>
      <c r="AK146" s="6">
        <f>K146/X146</f>
        <v>1.2982887997776631E-2</v>
      </c>
    </row>
    <row r="147" spans="1:37" x14ac:dyDescent="0.25">
      <c r="A147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127</v>
      </c>
      <c r="K147">
        <v>322</v>
      </c>
      <c r="L147">
        <v>0</v>
      </c>
      <c r="M147">
        <f>I147+J147+K147</f>
        <v>449</v>
      </c>
      <c r="N147">
        <f>B147+C147+D147+E147+F147+G147+H147+I147+J147+K147</f>
        <v>449</v>
      </c>
      <c r="O147">
        <v>80802.157999999967</v>
      </c>
      <c r="P147">
        <v>153461.96699999998</v>
      </c>
      <c r="Q147">
        <v>178849.50799999997</v>
      </c>
      <c r="R147">
        <v>136029.46600000001</v>
      </c>
      <c r="S147">
        <v>141773.86699999997</v>
      </c>
      <c r="T147">
        <v>163012.83100000003</v>
      </c>
      <c r="U147">
        <v>123128.64699999997</v>
      </c>
      <c r="V147">
        <v>77188.663</v>
      </c>
      <c r="W147">
        <v>56179.968999999997</v>
      </c>
      <c r="X147">
        <v>27220.419999999991</v>
      </c>
      <c r="Y147">
        <v>977058.4439999999</v>
      </c>
      <c r="Z147">
        <f t="shared" si="2"/>
        <v>160589.05199999997</v>
      </c>
      <c r="AA147">
        <v>1137647.4959999998</v>
      </c>
      <c r="AB147" s="6">
        <f>B147/O147</f>
        <v>0</v>
      </c>
      <c r="AC147" s="6">
        <f>C147/P147</f>
        <v>0</v>
      </c>
      <c r="AD147" s="6">
        <f>D147/Q147</f>
        <v>0</v>
      </c>
      <c r="AE147" s="6">
        <f>E147/R147</f>
        <v>0</v>
      </c>
      <c r="AF147" s="6">
        <f>F147/S147</f>
        <v>0</v>
      </c>
      <c r="AG147" s="6">
        <f>G147/T147</f>
        <v>0</v>
      </c>
      <c r="AH147" s="6">
        <f>H147/U147</f>
        <v>0</v>
      </c>
      <c r="AI147" s="6">
        <f>I147/V147</f>
        <v>0</v>
      </c>
      <c r="AJ147" s="6">
        <f>J147/W147</f>
        <v>2.2605922050259585E-3</v>
      </c>
      <c r="AK147" s="6">
        <f>K147/X147</f>
        <v>1.1829354580127717E-2</v>
      </c>
    </row>
    <row r="148" spans="1:37" x14ac:dyDescent="0.25">
      <c r="A148" t="s">
        <v>160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99</v>
      </c>
      <c r="K148">
        <v>303</v>
      </c>
      <c r="L148">
        <v>0</v>
      </c>
      <c r="M148">
        <f>I148+J148+K148</f>
        <v>402</v>
      </c>
      <c r="N148">
        <f>B148+C148+D148+E148+F148+G148+H148+I148+J148+K148</f>
        <v>402</v>
      </c>
      <c r="O148">
        <v>78440.028999999995</v>
      </c>
      <c r="P148">
        <v>151402.02600000001</v>
      </c>
      <c r="Q148">
        <v>168794.495</v>
      </c>
      <c r="R148">
        <v>136171.21299999999</v>
      </c>
      <c r="S148">
        <v>133091.37800000003</v>
      </c>
      <c r="T148">
        <v>157783.64000000001</v>
      </c>
      <c r="U148">
        <v>123454.78400000001</v>
      </c>
      <c r="V148">
        <v>76657.077000000019</v>
      </c>
      <c r="W148">
        <v>54746.665999999997</v>
      </c>
      <c r="X148">
        <v>25542.452000000005</v>
      </c>
      <c r="Y148">
        <v>949137.56500000006</v>
      </c>
      <c r="Z148">
        <f t="shared" si="2"/>
        <v>156946.19500000001</v>
      </c>
      <c r="AA148">
        <v>1106083.7600000002</v>
      </c>
      <c r="AB148" s="6">
        <f>B148/O148</f>
        <v>0</v>
      </c>
      <c r="AC148" s="6">
        <f>C148/P148</f>
        <v>0</v>
      </c>
      <c r="AD148" s="6">
        <f>D148/Q148</f>
        <v>0</v>
      </c>
      <c r="AE148" s="6">
        <f>E148/R148</f>
        <v>0</v>
      </c>
      <c r="AF148" s="6">
        <f>F148/S148</f>
        <v>0</v>
      </c>
      <c r="AG148" s="6">
        <f>G148/T148</f>
        <v>0</v>
      </c>
      <c r="AH148" s="6">
        <f>H148/U148</f>
        <v>0</v>
      </c>
      <c r="AI148" s="6">
        <f>I148/V148</f>
        <v>0</v>
      </c>
      <c r="AJ148" s="6">
        <f>J148/W148</f>
        <v>1.8083292962534012E-3</v>
      </c>
      <c r="AK148" s="6">
        <f>K148/X148</f>
        <v>1.1862604263678363E-2</v>
      </c>
    </row>
    <row r="149" spans="1:37" x14ac:dyDescent="0.25">
      <c r="A149" t="s">
        <v>161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107</v>
      </c>
      <c r="K149">
        <v>374</v>
      </c>
      <c r="L149">
        <v>0</v>
      </c>
      <c r="M149">
        <f>I149+J149+K149</f>
        <v>481</v>
      </c>
      <c r="N149">
        <f>B149+C149+D149+E149+F149+G149+H149+I149+J149+K149</f>
        <v>481</v>
      </c>
      <c r="O149">
        <v>75347.898000000001</v>
      </c>
      <c r="P149">
        <v>150374.04099999997</v>
      </c>
      <c r="Q149">
        <v>142722.80900000004</v>
      </c>
      <c r="R149">
        <v>131698.00399999999</v>
      </c>
      <c r="S149">
        <v>130770.92200000004</v>
      </c>
      <c r="T149">
        <v>155385.08199999999</v>
      </c>
      <c r="U149">
        <v>126485.25099999997</v>
      </c>
      <c r="V149">
        <v>77125.024999999994</v>
      </c>
      <c r="W149">
        <v>52971.882999999987</v>
      </c>
      <c r="X149">
        <v>24118.611999999997</v>
      </c>
      <c r="Y149">
        <v>912784.00699999998</v>
      </c>
      <c r="Z149">
        <f t="shared" si="2"/>
        <v>154215.51999999999</v>
      </c>
      <c r="AA149">
        <v>1066999.527</v>
      </c>
      <c r="AB149" s="6">
        <f>B149/O149</f>
        <v>0</v>
      </c>
      <c r="AC149" s="6">
        <f>C149/P149</f>
        <v>0</v>
      </c>
      <c r="AD149" s="6">
        <f>D149/Q149</f>
        <v>0</v>
      </c>
      <c r="AE149" s="6">
        <f>E149/R149</f>
        <v>0</v>
      </c>
      <c r="AF149" s="6">
        <f>F149/S149</f>
        <v>0</v>
      </c>
      <c r="AG149" s="6">
        <f>G149/T149</f>
        <v>0</v>
      </c>
      <c r="AH149" s="6">
        <f>H149/U149</f>
        <v>0</v>
      </c>
      <c r="AI149" s="6">
        <f>I149/V149</f>
        <v>0</v>
      </c>
      <c r="AJ149" s="6">
        <f>J149/W149</f>
        <v>2.0199395215004918E-3</v>
      </c>
      <c r="AK149" s="6">
        <f>K149/X149</f>
        <v>1.5506696654019728E-2</v>
      </c>
    </row>
    <row r="150" spans="1:37" x14ac:dyDescent="0.25">
      <c r="A150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144</v>
      </c>
      <c r="K150">
        <v>348</v>
      </c>
      <c r="L150">
        <v>0</v>
      </c>
      <c r="M150">
        <f>I150+J150+K150</f>
        <v>492</v>
      </c>
      <c r="N150">
        <f>B150+C150+D150+E150+F150+G150+H150+I150+J150+K150</f>
        <v>492</v>
      </c>
      <c r="O150">
        <v>81677.282000000007</v>
      </c>
      <c r="P150">
        <v>155583.48699999999</v>
      </c>
      <c r="Q150">
        <v>169299.88300000003</v>
      </c>
      <c r="R150">
        <v>146076.06299999997</v>
      </c>
      <c r="S150">
        <v>131569.728</v>
      </c>
      <c r="T150">
        <v>157358.31699999998</v>
      </c>
      <c r="U150">
        <v>133208.09999999998</v>
      </c>
      <c r="V150">
        <v>81142.596999999994</v>
      </c>
      <c r="W150">
        <v>55224.504000000008</v>
      </c>
      <c r="X150">
        <v>25843.660000000011</v>
      </c>
      <c r="Y150">
        <v>974772.86</v>
      </c>
      <c r="Z150">
        <f t="shared" si="2"/>
        <v>162210.761</v>
      </c>
      <c r="AA150">
        <v>1136983.6209999998</v>
      </c>
      <c r="AB150" s="6">
        <f>B150/O150</f>
        <v>0</v>
      </c>
      <c r="AC150" s="6">
        <f>C150/P150</f>
        <v>0</v>
      </c>
      <c r="AD150" s="6">
        <f>D150/Q150</f>
        <v>0</v>
      </c>
      <c r="AE150" s="6">
        <f>E150/R150</f>
        <v>0</v>
      </c>
      <c r="AF150" s="6">
        <f>F150/S150</f>
        <v>0</v>
      </c>
      <c r="AG150" s="6">
        <f>G150/T150</f>
        <v>0</v>
      </c>
      <c r="AH150" s="6">
        <f>H150/U150</f>
        <v>0</v>
      </c>
      <c r="AI150" s="6">
        <f>I150/V150</f>
        <v>0</v>
      </c>
      <c r="AJ150" s="6">
        <f>J150/W150</f>
        <v>2.6075381319857573E-3</v>
      </c>
      <c r="AK150" s="6">
        <f>K150/X150</f>
        <v>1.3465584982931978E-2</v>
      </c>
    </row>
    <row r="151" spans="1:37" x14ac:dyDescent="0.25">
      <c r="A151" t="s">
        <v>163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11</v>
      </c>
      <c r="I151">
        <v>13</v>
      </c>
      <c r="J151">
        <v>121</v>
      </c>
      <c r="K151">
        <v>403</v>
      </c>
      <c r="L151">
        <v>11</v>
      </c>
      <c r="M151">
        <f>I151+J151+K151</f>
        <v>537</v>
      </c>
      <c r="N151">
        <f>B151+C151+D151+E151+F151+G151+H151+I151+J151+K151</f>
        <v>548</v>
      </c>
      <c r="O151">
        <v>73070.592999999993</v>
      </c>
      <c r="P151">
        <v>139985.913</v>
      </c>
      <c r="Q151">
        <v>153014.72</v>
      </c>
      <c r="R151">
        <v>132984.41200000001</v>
      </c>
      <c r="S151">
        <v>116661.38800000001</v>
      </c>
      <c r="T151">
        <v>137009.56800000003</v>
      </c>
      <c r="U151">
        <v>122792.38800000001</v>
      </c>
      <c r="V151">
        <v>74823.877000000008</v>
      </c>
      <c r="W151">
        <v>48708.792000000001</v>
      </c>
      <c r="X151">
        <v>22560.421999999995</v>
      </c>
      <c r="Y151">
        <v>875518.98200000008</v>
      </c>
      <c r="Z151">
        <f t="shared" si="2"/>
        <v>146093.09100000001</v>
      </c>
      <c r="AA151">
        <v>1021612.0730000001</v>
      </c>
      <c r="AB151" s="6">
        <f>B151/O151</f>
        <v>0</v>
      </c>
      <c r="AC151" s="6">
        <f>C151/P151</f>
        <v>0</v>
      </c>
      <c r="AD151" s="6">
        <f>D151/Q151</f>
        <v>0</v>
      </c>
      <c r="AE151" s="6">
        <f>E151/R151</f>
        <v>0</v>
      </c>
      <c r="AF151" s="6">
        <f>F151/S151</f>
        <v>0</v>
      </c>
      <c r="AG151" s="6">
        <f>G151/T151</f>
        <v>0</v>
      </c>
      <c r="AH151" s="6">
        <f>H151/U151</f>
        <v>8.9582100154286432E-5</v>
      </c>
      <c r="AI151" s="6">
        <f>I151/V151</f>
        <v>1.7374133125980625E-4</v>
      </c>
      <c r="AJ151" s="6">
        <f>J151/W151</f>
        <v>2.4841511158806813E-3</v>
      </c>
      <c r="AK151" s="6">
        <f>K151/X151</f>
        <v>1.7863141035216454E-2</v>
      </c>
    </row>
    <row r="152" spans="1:37" x14ac:dyDescent="0.25">
      <c r="A152" t="s">
        <v>164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12</v>
      </c>
      <c r="I152">
        <v>21</v>
      </c>
      <c r="J152">
        <v>125</v>
      </c>
      <c r="K152">
        <v>307</v>
      </c>
      <c r="L152">
        <v>12</v>
      </c>
      <c r="M152">
        <f>I152+J152+K152</f>
        <v>453</v>
      </c>
      <c r="N152">
        <f>B152+C152+D152+E152+F152+G152+H152+I152+J152+K152</f>
        <v>465</v>
      </c>
      <c r="O152">
        <v>116373.89200000002</v>
      </c>
      <c r="P152">
        <v>224944.37600000005</v>
      </c>
      <c r="Q152">
        <v>232553.28199999998</v>
      </c>
      <c r="R152">
        <v>216503.26299999998</v>
      </c>
      <c r="S152">
        <v>186970.88800000001</v>
      </c>
      <c r="T152">
        <v>212278.28500000003</v>
      </c>
      <c r="U152">
        <v>195010.712</v>
      </c>
      <c r="V152">
        <v>115508.13200000001</v>
      </c>
      <c r="W152">
        <v>73304.520000000019</v>
      </c>
      <c r="X152">
        <v>33324.225999999995</v>
      </c>
      <c r="Y152">
        <v>1384634.6980000001</v>
      </c>
      <c r="Z152">
        <f t="shared" si="2"/>
        <v>222136.87800000003</v>
      </c>
      <c r="AA152">
        <v>1606771.5760000001</v>
      </c>
      <c r="AB152" s="6">
        <f>B152/O152</f>
        <v>0</v>
      </c>
      <c r="AC152" s="6">
        <f>C152/P152</f>
        <v>0</v>
      </c>
      <c r="AD152" s="6">
        <f>D152/Q152</f>
        <v>0</v>
      </c>
      <c r="AE152" s="6">
        <f>E152/R152</f>
        <v>0</v>
      </c>
      <c r="AF152" s="6">
        <f>F152/S152</f>
        <v>0</v>
      </c>
      <c r="AG152" s="6">
        <f>G152/T152</f>
        <v>0</v>
      </c>
      <c r="AH152" s="6">
        <f>H152/U152</f>
        <v>6.1535081211333664E-5</v>
      </c>
      <c r="AI152" s="6">
        <f>I152/V152</f>
        <v>1.8180538146006896E-4</v>
      </c>
      <c r="AJ152" s="6">
        <f>J152/W152</f>
        <v>1.7052154491974023E-3</v>
      </c>
      <c r="AK152" s="6">
        <f>K152/X152</f>
        <v>9.2125170439067375E-3</v>
      </c>
    </row>
    <row r="153" spans="1:37" x14ac:dyDescent="0.25">
      <c r="A153" t="s">
        <v>165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28</v>
      </c>
      <c r="J153">
        <v>109</v>
      </c>
      <c r="K153">
        <v>360</v>
      </c>
      <c r="L153">
        <v>0</v>
      </c>
      <c r="M153">
        <f>I153+J153+K153</f>
        <v>497</v>
      </c>
      <c r="N153">
        <f>B153+C153+D153+E153+F153+G153+H153+I153+J153+K153</f>
        <v>497</v>
      </c>
      <c r="O153">
        <v>112938.26299999999</v>
      </c>
      <c r="P153">
        <v>217914.79800000001</v>
      </c>
      <c r="Q153">
        <v>229747.20000000001</v>
      </c>
      <c r="R153">
        <v>212631.37800000003</v>
      </c>
      <c r="S153">
        <v>180055.12199999997</v>
      </c>
      <c r="T153">
        <v>198553.27299999999</v>
      </c>
      <c r="U153">
        <v>191420.90700000001</v>
      </c>
      <c r="V153">
        <v>115704.228</v>
      </c>
      <c r="W153">
        <v>69314.104999999996</v>
      </c>
      <c r="X153">
        <v>31890.901000000005</v>
      </c>
      <c r="Y153">
        <v>1343260.9410000001</v>
      </c>
      <c r="Z153">
        <f t="shared" si="2"/>
        <v>216909.234</v>
      </c>
      <c r="AA153">
        <v>1560170.1750000003</v>
      </c>
      <c r="AB153" s="6">
        <f>B153/O153</f>
        <v>0</v>
      </c>
      <c r="AC153" s="6">
        <f>C153/P153</f>
        <v>0</v>
      </c>
      <c r="AD153" s="6">
        <f>D153/Q153</f>
        <v>0</v>
      </c>
      <c r="AE153" s="6">
        <f>E153/R153</f>
        <v>0</v>
      </c>
      <c r="AF153" s="6">
        <f>F153/S153</f>
        <v>0</v>
      </c>
      <c r="AG153" s="6">
        <f>G153/T153</f>
        <v>0</v>
      </c>
      <c r="AH153" s="6">
        <f>H153/U153</f>
        <v>0</v>
      </c>
      <c r="AI153" s="6">
        <f>I153/V153</f>
        <v>2.4199634260556148E-4</v>
      </c>
      <c r="AJ153" s="6">
        <f>J153/W153</f>
        <v>1.5725515030454481E-3</v>
      </c>
      <c r="AK153" s="6">
        <f>K153/X153</f>
        <v>1.1288486330317225E-2</v>
      </c>
    </row>
    <row r="154" spans="1:37" x14ac:dyDescent="0.25">
      <c r="A154" t="s">
        <v>166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34</v>
      </c>
      <c r="J154">
        <v>78</v>
      </c>
      <c r="K154">
        <v>272</v>
      </c>
      <c r="L154">
        <v>0</v>
      </c>
      <c r="M154">
        <f>I154+J154+K154</f>
        <v>384</v>
      </c>
      <c r="N154">
        <f>B154+C154+D154+E154+F154+G154+H154+I154+J154+K154</f>
        <v>384</v>
      </c>
      <c r="O154">
        <v>74561.481</v>
      </c>
      <c r="P154">
        <v>143828.71</v>
      </c>
      <c r="Q154">
        <v>158560.14600000001</v>
      </c>
      <c r="R154">
        <v>141378.48899999997</v>
      </c>
      <c r="S154">
        <v>119535.75199999998</v>
      </c>
      <c r="T154">
        <v>128222.947</v>
      </c>
      <c r="U154">
        <v>130180.724</v>
      </c>
      <c r="V154">
        <v>82292.113000000012</v>
      </c>
      <c r="W154">
        <v>49243.537999999986</v>
      </c>
      <c r="X154">
        <v>22432.775999999994</v>
      </c>
      <c r="Y154">
        <v>896268.24900000007</v>
      </c>
      <c r="Z154">
        <f t="shared" si="2"/>
        <v>153968.427</v>
      </c>
      <c r="AA154">
        <v>1050236.676</v>
      </c>
      <c r="AB154" s="6">
        <f>B154/O154</f>
        <v>0</v>
      </c>
      <c r="AC154" s="6">
        <f>C154/P154</f>
        <v>0</v>
      </c>
      <c r="AD154" s="6">
        <f>D154/Q154</f>
        <v>0</v>
      </c>
      <c r="AE154" s="6">
        <f>E154/R154</f>
        <v>0</v>
      </c>
      <c r="AF154" s="6">
        <f>F154/S154</f>
        <v>0</v>
      </c>
      <c r="AG154" s="6">
        <f>G154/T154</f>
        <v>0</v>
      </c>
      <c r="AH154" s="6">
        <f>H154/U154</f>
        <v>0</v>
      </c>
      <c r="AI154" s="6">
        <f>I154/V154</f>
        <v>4.1316231605330144E-4</v>
      </c>
      <c r="AJ154" s="6">
        <f>J154/W154</f>
        <v>1.5839641741419966E-3</v>
      </c>
      <c r="AK154" s="6">
        <f>K154/X154</f>
        <v>1.2125115500640674E-2</v>
      </c>
    </row>
    <row r="155" spans="1:37" x14ac:dyDescent="0.25">
      <c r="A155" t="s">
        <v>167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34</v>
      </c>
      <c r="J155">
        <v>90</v>
      </c>
      <c r="K155">
        <v>280</v>
      </c>
      <c r="L155">
        <v>0</v>
      </c>
      <c r="M155">
        <f>I155+J155+K155</f>
        <v>404</v>
      </c>
      <c r="N155">
        <f>B155+C155+D155+E155+F155+G155+H155+I155+J155+K155</f>
        <v>404</v>
      </c>
      <c r="O155">
        <v>115246</v>
      </c>
      <c r="P155">
        <v>227183</v>
      </c>
      <c r="Q155">
        <v>234398</v>
      </c>
      <c r="R155">
        <v>219782</v>
      </c>
      <c r="S155">
        <v>189411</v>
      </c>
      <c r="T155">
        <v>194606</v>
      </c>
      <c r="U155">
        <v>203169</v>
      </c>
      <c r="V155">
        <v>129835</v>
      </c>
      <c r="W155">
        <v>73403</v>
      </c>
      <c r="X155">
        <v>34776</v>
      </c>
      <c r="Y155">
        <v>1383795</v>
      </c>
      <c r="Z155">
        <f t="shared" si="2"/>
        <v>238014</v>
      </c>
      <c r="AA155">
        <v>1621809</v>
      </c>
      <c r="AB155" s="6">
        <f>B155/O155</f>
        <v>0</v>
      </c>
      <c r="AC155" s="6">
        <f>C155/P155</f>
        <v>0</v>
      </c>
      <c r="AD155" s="6">
        <f>D155/Q155</f>
        <v>0</v>
      </c>
      <c r="AE155" s="6">
        <f>E155/R155</f>
        <v>0</v>
      </c>
      <c r="AF155" s="6">
        <f>F155/S155</f>
        <v>0</v>
      </c>
      <c r="AG155" s="6">
        <f>G155/T155</f>
        <v>0</v>
      </c>
      <c r="AH155" s="6">
        <f>H155/U155</f>
        <v>0</v>
      </c>
      <c r="AI155" s="6">
        <f>I155/V155</f>
        <v>2.6187083606115454E-4</v>
      </c>
      <c r="AJ155" s="6">
        <f>J155/W155</f>
        <v>1.2261079247442204E-3</v>
      </c>
      <c r="AK155" s="6">
        <f>K155/X155</f>
        <v>8.0515297906602248E-3</v>
      </c>
    </row>
    <row r="156" spans="1:37" x14ac:dyDescent="0.25">
      <c r="A156" t="s">
        <v>168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34</v>
      </c>
      <c r="I156">
        <v>128</v>
      </c>
      <c r="J156">
        <v>268</v>
      </c>
      <c r="K156">
        <v>398</v>
      </c>
      <c r="L156">
        <v>34</v>
      </c>
      <c r="M156">
        <f>I156+J156+K156</f>
        <v>794</v>
      </c>
      <c r="N156">
        <f>B156+C156+D156+E156+F156+G156+H156+I156+J156+K156</f>
        <v>828</v>
      </c>
      <c r="O156">
        <v>90317.94</v>
      </c>
      <c r="P156">
        <v>187040.52900000001</v>
      </c>
      <c r="Q156">
        <v>187433.79399999999</v>
      </c>
      <c r="R156">
        <v>184334.66799999995</v>
      </c>
      <c r="S156">
        <v>201923.554</v>
      </c>
      <c r="T156">
        <v>213064.47400000002</v>
      </c>
      <c r="U156">
        <v>169748.24100000004</v>
      </c>
      <c r="V156">
        <v>105058.05399999997</v>
      </c>
      <c r="W156">
        <v>63888.062000000005</v>
      </c>
      <c r="X156">
        <v>22128.337</v>
      </c>
      <c r="Y156">
        <v>1233863.2000000002</v>
      </c>
      <c r="Z156">
        <f t="shared" si="2"/>
        <v>191074.45299999998</v>
      </c>
      <c r="AA156">
        <v>1424937.6530000002</v>
      </c>
      <c r="AB156" s="6">
        <f>B156/O156</f>
        <v>0</v>
      </c>
      <c r="AC156" s="6">
        <f>C156/P156</f>
        <v>0</v>
      </c>
      <c r="AD156" s="6">
        <f>D156/Q156</f>
        <v>0</v>
      </c>
      <c r="AE156" s="6">
        <f>E156/R156</f>
        <v>0</v>
      </c>
      <c r="AF156" s="6">
        <f>F156/S156</f>
        <v>0</v>
      </c>
      <c r="AG156" s="6">
        <f>G156/T156</f>
        <v>0</v>
      </c>
      <c r="AH156" s="6">
        <f>H156/U156</f>
        <v>2.0029662634324437E-4</v>
      </c>
      <c r="AI156" s="6">
        <f>I156/V156</f>
        <v>1.2183739858726112E-3</v>
      </c>
      <c r="AJ156" s="6">
        <f>J156/W156</f>
        <v>4.1948369008282015E-3</v>
      </c>
      <c r="AK156" s="6">
        <f>K156/X156</f>
        <v>1.7985987830897551E-2</v>
      </c>
    </row>
    <row r="157" spans="1:37" x14ac:dyDescent="0.25">
      <c r="A157" t="s">
        <v>169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11</v>
      </c>
      <c r="I157">
        <v>61</v>
      </c>
      <c r="J157">
        <v>266</v>
      </c>
      <c r="K157">
        <v>407</v>
      </c>
      <c r="L157">
        <v>11</v>
      </c>
      <c r="M157">
        <f>I157+J157+K157</f>
        <v>734</v>
      </c>
      <c r="N157">
        <f>B157+C157+D157+E157+F157+G157+H157+I157+J157+K157</f>
        <v>745</v>
      </c>
      <c r="O157">
        <v>91495.410999999978</v>
      </c>
      <c r="P157">
        <v>194226.28000000003</v>
      </c>
      <c r="Q157">
        <v>189128.94899999996</v>
      </c>
      <c r="R157">
        <v>179137.59199999995</v>
      </c>
      <c r="S157">
        <v>200941.62299999999</v>
      </c>
      <c r="T157">
        <v>217031.02000000002</v>
      </c>
      <c r="U157">
        <v>176780.03200000001</v>
      </c>
      <c r="V157">
        <v>110071.174</v>
      </c>
      <c r="W157">
        <v>62098.718000000008</v>
      </c>
      <c r="X157">
        <v>22771.642000000003</v>
      </c>
      <c r="Y157">
        <v>1248740.9070000001</v>
      </c>
      <c r="Z157">
        <f t="shared" si="2"/>
        <v>194941.53399999999</v>
      </c>
      <c r="AA157">
        <v>1443682.4410000003</v>
      </c>
      <c r="AB157" s="6">
        <f>B157/O157</f>
        <v>0</v>
      </c>
      <c r="AC157" s="6">
        <f>C157/P157</f>
        <v>0</v>
      </c>
      <c r="AD157" s="6">
        <f>D157/Q157</f>
        <v>0</v>
      </c>
      <c r="AE157" s="6">
        <f>E157/R157</f>
        <v>0</v>
      </c>
      <c r="AF157" s="6">
        <f>F157/S157</f>
        <v>0</v>
      </c>
      <c r="AG157" s="6">
        <f>G157/T157</f>
        <v>0</v>
      </c>
      <c r="AH157" s="6">
        <f>H157/U157</f>
        <v>6.2224222247001285E-5</v>
      </c>
      <c r="AI157" s="6">
        <f>I157/V157</f>
        <v>5.5418687548476587E-4</v>
      </c>
      <c r="AJ157" s="6">
        <f>J157/W157</f>
        <v>4.2835022777764908E-3</v>
      </c>
      <c r="AK157" s="6">
        <f>K157/X157</f>
        <v>1.787310726209379E-2</v>
      </c>
    </row>
    <row r="158" spans="1:37" x14ac:dyDescent="0.25">
      <c r="A158" t="s">
        <v>170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24</v>
      </c>
      <c r="H158">
        <v>33</v>
      </c>
      <c r="I158">
        <v>101</v>
      </c>
      <c r="J158">
        <v>256</v>
      </c>
      <c r="K158">
        <v>386</v>
      </c>
      <c r="L158">
        <v>57</v>
      </c>
      <c r="M158">
        <f>I158+J158+K158</f>
        <v>743</v>
      </c>
      <c r="N158">
        <f>B158+C158+D158+E158+F158+G158+H158+I158+J158+K158</f>
        <v>800</v>
      </c>
      <c r="O158">
        <v>93040.854999999996</v>
      </c>
      <c r="P158">
        <v>195084.91200000001</v>
      </c>
      <c r="Q158">
        <v>191233.66500000001</v>
      </c>
      <c r="R158">
        <v>180920.73400000003</v>
      </c>
      <c r="S158">
        <v>199034.92000000004</v>
      </c>
      <c r="T158">
        <v>221051.71799999996</v>
      </c>
      <c r="U158">
        <v>183681.02799999996</v>
      </c>
      <c r="V158">
        <v>113652.75800000002</v>
      </c>
      <c r="W158">
        <v>62926.650999999983</v>
      </c>
      <c r="X158">
        <v>23760.302</v>
      </c>
      <c r="Y158">
        <v>1264047.8319999999</v>
      </c>
      <c r="Z158">
        <f t="shared" si="2"/>
        <v>200339.71099999998</v>
      </c>
      <c r="AA158">
        <v>1464387.5429999998</v>
      </c>
      <c r="AB158" s="6">
        <f>B158/O158</f>
        <v>0</v>
      </c>
      <c r="AC158" s="6">
        <f>C158/P158</f>
        <v>0</v>
      </c>
      <c r="AD158" s="6">
        <f>D158/Q158</f>
        <v>0</v>
      </c>
      <c r="AE158" s="6">
        <f>E158/R158</f>
        <v>0</v>
      </c>
      <c r="AF158" s="6">
        <f>F158/S158</f>
        <v>0</v>
      </c>
      <c r="AG158" s="6">
        <f>G158/T158</f>
        <v>1.0857187728348714E-4</v>
      </c>
      <c r="AH158" s="6">
        <f>H158/U158</f>
        <v>1.7965927324840541E-4</v>
      </c>
      <c r="AI158" s="6">
        <f>I158/V158</f>
        <v>8.8867179096524865E-4</v>
      </c>
      <c r="AJ158" s="6">
        <f>J158/W158</f>
        <v>4.0682285793343757E-3</v>
      </c>
      <c r="AK158" s="6">
        <f>K158/X158</f>
        <v>1.624558475729812E-2</v>
      </c>
    </row>
    <row r="159" spans="1:37" x14ac:dyDescent="0.25">
      <c r="A159" t="s">
        <v>171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23</v>
      </c>
      <c r="I159">
        <v>90</v>
      </c>
      <c r="J159">
        <v>244</v>
      </c>
      <c r="K159">
        <v>357</v>
      </c>
      <c r="L159">
        <v>23</v>
      </c>
      <c r="M159">
        <f>I159+J159+K159</f>
        <v>691</v>
      </c>
      <c r="N159">
        <f>B159+C159+D159+E159+F159+G159+H159+I159+J159+K159</f>
        <v>714</v>
      </c>
      <c r="O159">
        <v>86810.34599999999</v>
      </c>
      <c r="P159">
        <v>184435.92700000003</v>
      </c>
      <c r="Q159">
        <v>182309.43900000001</v>
      </c>
      <c r="R159">
        <v>169542.42199999996</v>
      </c>
      <c r="S159">
        <v>184937.68300000002</v>
      </c>
      <c r="T159">
        <v>207798.571</v>
      </c>
      <c r="U159">
        <v>177966.02400000003</v>
      </c>
      <c r="V159">
        <v>111870.992</v>
      </c>
      <c r="W159">
        <v>59274.167999999991</v>
      </c>
      <c r="X159">
        <v>23039.736999999997</v>
      </c>
      <c r="Y159">
        <v>1193800.412</v>
      </c>
      <c r="Z159">
        <f t="shared" si="2"/>
        <v>194184.89699999997</v>
      </c>
      <c r="AA159">
        <v>1387985.3090000001</v>
      </c>
      <c r="AB159" s="6">
        <f>B159/O159</f>
        <v>0</v>
      </c>
      <c r="AC159" s="6">
        <f>C159/P159</f>
        <v>0</v>
      </c>
      <c r="AD159" s="6">
        <f>D159/Q159</f>
        <v>0</v>
      </c>
      <c r="AE159" s="6">
        <f>E159/R159</f>
        <v>0</v>
      </c>
      <c r="AF159" s="6">
        <f>F159/S159</f>
        <v>0</v>
      </c>
      <c r="AG159" s="6">
        <f>G159/T159</f>
        <v>0</v>
      </c>
      <c r="AH159" s="6">
        <f>H159/U159</f>
        <v>1.292381516597797E-4</v>
      </c>
      <c r="AI159" s="6">
        <f>I159/V159</f>
        <v>8.0449809544908663E-4</v>
      </c>
      <c r="AJ159" s="6">
        <f>J159/W159</f>
        <v>4.1164643593141629E-3</v>
      </c>
      <c r="AK159" s="6">
        <f>K159/X159</f>
        <v>1.5494968540656521E-2</v>
      </c>
    </row>
    <row r="160" spans="1:37" x14ac:dyDescent="0.25">
      <c r="A160" t="s">
        <v>172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21</v>
      </c>
      <c r="I160">
        <v>135</v>
      </c>
      <c r="J160">
        <v>224</v>
      </c>
      <c r="K160">
        <v>377</v>
      </c>
      <c r="L160">
        <v>21</v>
      </c>
      <c r="M160">
        <f>I160+J160+K160</f>
        <v>736</v>
      </c>
      <c r="N160">
        <f>B160+C160+D160+E160+F160+G160+H160+I160+J160+K160</f>
        <v>757</v>
      </c>
      <c r="O160">
        <v>88668.646000000022</v>
      </c>
      <c r="P160">
        <v>183042.30099999998</v>
      </c>
      <c r="Q160">
        <v>185253.70900000003</v>
      </c>
      <c r="R160">
        <v>173729.98800000001</v>
      </c>
      <c r="S160">
        <v>178361.04799999998</v>
      </c>
      <c r="T160">
        <v>201738.28100000002</v>
      </c>
      <c r="U160">
        <v>177804.383</v>
      </c>
      <c r="V160">
        <v>113160.425</v>
      </c>
      <c r="W160">
        <v>59967.90800000001</v>
      </c>
      <c r="X160">
        <v>23553.858</v>
      </c>
      <c r="Y160">
        <v>1188598.3559999999</v>
      </c>
      <c r="Z160">
        <f t="shared" si="2"/>
        <v>196682.19100000002</v>
      </c>
      <c r="AA160">
        <v>1385280.547</v>
      </c>
      <c r="AB160" s="6">
        <f>B160/O160</f>
        <v>0</v>
      </c>
      <c r="AC160" s="6">
        <f>C160/P160</f>
        <v>0</v>
      </c>
      <c r="AD160" s="6">
        <f>D160/Q160</f>
        <v>0</v>
      </c>
      <c r="AE160" s="6">
        <f>E160/R160</f>
        <v>0</v>
      </c>
      <c r="AF160" s="6">
        <f>F160/S160</f>
        <v>0</v>
      </c>
      <c r="AG160" s="6">
        <f>G160/T160</f>
        <v>0</v>
      </c>
      <c r="AH160" s="6">
        <f>H160/U160</f>
        <v>1.1810732472213579E-4</v>
      </c>
      <c r="AI160" s="6">
        <f>I160/V160</f>
        <v>1.1929965798555457E-3</v>
      </c>
      <c r="AJ160" s="6">
        <f>J160/W160</f>
        <v>3.7353312375012306E-3</v>
      </c>
      <c r="AK160" s="6">
        <f>K160/X160</f>
        <v>1.6005870460796698E-2</v>
      </c>
    </row>
    <row r="161" spans="1:37" x14ac:dyDescent="0.25">
      <c r="A161" t="s">
        <v>173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12</v>
      </c>
      <c r="H161">
        <v>63</v>
      </c>
      <c r="I161">
        <v>154</v>
      </c>
      <c r="J161">
        <v>257</v>
      </c>
      <c r="K161">
        <v>374</v>
      </c>
      <c r="L161">
        <v>75</v>
      </c>
      <c r="M161">
        <f>I161+J161+K161</f>
        <v>785</v>
      </c>
      <c r="N161">
        <f>B161+C161+D161+E161+F161+G161+H161+I161+J161+K161</f>
        <v>860</v>
      </c>
      <c r="O161">
        <v>75712.015999999989</v>
      </c>
      <c r="P161">
        <v>160084.08000000002</v>
      </c>
      <c r="Q161">
        <v>159287.13099999999</v>
      </c>
      <c r="R161">
        <v>148913.13199999998</v>
      </c>
      <c r="S161">
        <v>156519.50500000003</v>
      </c>
      <c r="T161">
        <v>176638.47899999999</v>
      </c>
      <c r="U161">
        <v>163349.04999999999</v>
      </c>
      <c r="V161">
        <v>107326.13699999999</v>
      </c>
      <c r="W161">
        <v>56698.512999999999</v>
      </c>
      <c r="X161">
        <v>21790.439000000002</v>
      </c>
      <c r="Y161">
        <v>1040503.3929999999</v>
      </c>
      <c r="Z161">
        <f t="shared" si="2"/>
        <v>185815.08900000001</v>
      </c>
      <c r="AA161">
        <v>1226318.4819999998</v>
      </c>
      <c r="AB161" s="6">
        <f>B161/O161</f>
        <v>0</v>
      </c>
      <c r="AC161" s="6">
        <f>C161/P161</f>
        <v>0</v>
      </c>
      <c r="AD161" s="6">
        <f>D161/Q161</f>
        <v>0</v>
      </c>
      <c r="AE161" s="6">
        <f>E161/R161</f>
        <v>0</v>
      </c>
      <c r="AF161" s="6">
        <f>F161/S161</f>
        <v>0</v>
      </c>
      <c r="AG161" s="6">
        <f>G161/T161</f>
        <v>6.7935367582054414E-5</v>
      </c>
      <c r="AH161" s="6">
        <f>H161/U161</f>
        <v>3.8567717412497964E-4</v>
      </c>
      <c r="AI161" s="6">
        <f>I161/V161</f>
        <v>1.4348788124182651E-3</v>
      </c>
      <c r="AJ161" s="6">
        <f>J161/W161</f>
        <v>4.5327467406420345E-3</v>
      </c>
      <c r="AK161" s="6">
        <f>K161/X161</f>
        <v>1.7163490831919447E-2</v>
      </c>
    </row>
    <row r="162" spans="1:37" x14ac:dyDescent="0.25">
      <c r="A162" t="s">
        <v>174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56</v>
      </c>
      <c r="I162">
        <v>161</v>
      </c>
      <c r="J162">
        <v>228</v>
      </c>
      <c r="K162">
        <v>390</v>
      </c>
      <c r="L162">
        <v>56</v>
      </c>
      <c r="M162">
        <f>I162+J162+K162</f>
        <v>779</v>
      </c>
      <c r="N162">
        <f>B162+C162+D162+E162+F162+G162+H162+I162+J162+K162</f>
        <v>835</v>
      </c>
      <c r="O162">
        <v>90170.477999999988</v>
      </c>
      <c r="P162">
        <v>195199.93399999998</v>
      </c>
      <c r="Q162">
        <v>195498.62400000001</v>
      </c>
      <c r="R162">
        <v>179265.88500000004</v>
      </c>
      <c r="S162">
        <v>188109.82000000004</v>
      </c>
      <c r="T162">
        <v>214289.11999999997</v>
      </c>
      <c r="U162">
        <v>199445.57</v>
      </c>
      <c r="V162">
        <v>134362.429</v>
      </c>
      <c r="W162">
        <v>68724.110000000015</v>
      </c>
      <c r="X162">
        <v>26893.809000000001</v>
      </c>
      <c r="Y162">
        <v>1261979.4310000001</v>
      </c>
      <c r="Z162">
        <f t="shared" si="2"/>
        <v>229980.34800000003</v>
      </c>
      <c r="AA162">
        <v>1491959.7790000001</v>
      </c>
      <c r="AB162" s="6">
        <f>B162/O162</f>
        <v>0</v>
      </c>
      <c r="AC162" s="6">
        <f>C162/P162</f>
        <v>0</v>
      </c>
      <c r="AD162" s="6">
        <f>D162/Q162</f>
        <v>0</v>
      </c>
      <c r="AE162" s="6">
        <f>E162/R162</f>
        <v>0</v>
      </c>
      <c r="AF162" s="6">
        <f>F162/S162</f>
        <v>0</v>
      </c>
      <c r="AG162" s="6">
        <f>G162/T162</f>
        <v>0</v>
      </c>
      <c r="AH162" s="6">
        <f>H162/U162</f>
        <v>2.8077835972992529E-4</v>
      </c>
      <c r="AI162" s="6">
        <f>I162/V162</f>
        <v>1.198251633274656E-3</v>
      </c>
      <c r="AJ162" s="6">
        <f>J162/W162</f>
        <v>3.3176129890950929E-3</v>
      </c>
      <c r="AK162" s="6">
        <f>K162/X162</f>
        <v>1.4501478760409133E-2</v>
      </c>
    </row>
    <row r="163" spans="1:37" x14ac:dyDescent="0.25">
      <c r="A163" t="s">
        <v>175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53</v>
      </c>
      <c r="I163">
        <v>160</v>
      </c>
      <c r="J163">
        <v>213</v>
      </c>
      <c r="K163">
        <v>318</v>
      </c>
      <c r="L163">
        <v>53</v>
      </c>
      <c r="M163">
        <f>I163+J163+K163</f>
        <v>691</v>
      </c>
      <c r="N163">
        <f>B163+C163+D163+E163+F163+G163+H163+I163+J163+K163</f>
        <v>744</v>
      </c>
      <c r="O163">
        <v>84231.395000000033</v>
      </c>
      <c r="P163">
        <v>180829.18299999999</v>
      </c>
      <c r="Q163">
        <v>178040.33300000004</v>
      </c>
      <c r="R163">
        <v>171334.56600000005</v>
      </c>
      <c r="S163">
        <v>174641.43700000001</v>
      </c>
      <c r="T163">
        <v>197426.42199999996</v>
      </c>
      <c r="U163">
        <v>188923.90099999998</v>
      </c>
      <c r="V163">
        <v>130531.36000000002</v>
      </c>
      <c r="W163">
        <v>65791.540000000023</v>
      </c>
      <c r="X163">
        <v>25631.624000000003</v>
      </c>
      <c r="Y163">
        <v>1175427.2370000002</v>
      </c>
      <c r="Z163">
        <f t="shared" si="2"/>
        <v>221954.52400000003</v>
      </c>
      <c r="AA163">
        <v>1397381.7610000004</v>
      </c>
      <c r="AB163" s="6">
        <f>B163/O163</f>
        <v>0</v>
      </c>
      <c r="AC163" s="6">
        <f>C163/P163</f>
        <v>0</v>
      </c>
      <c r="AD163" s="6">
        <f>D163/Q163</f>
        <v>0</v>
      </c>
      <c r="AE163" s="6">
        <f>E163/R163</f>
        <v>0</v>
      </c>
      <c r="AF163" s="6">
        <f>F163/S163</f>
        <v>0</v>
      </c>
      <c r="AG163" s="6">
        <f>G163/T163</f>
        <v>0</v>
      </c>
      <c r="AH163" s="6">
        <f>H163/U163</f>
        <v>2.8053623559255221E-4</v>
      </c>
      <c r="AI163" s="6">
        <f>I163/V163</f>
        <v>1.2257590819554779E-3</v>
      </c>
      <c r="AJ163" s="6">
        <f>J163/W163</f>
        <v>3.2374983166528694E-3</v>
      </c>
      <c r="AK163" s="6">
        <f>K163/X163</f>
        <v>1.2406549034895329E-2</v>
      </c>
    </row>
    <row r="164" spans="1:37" x14ac:dyDescent="0.25">
      <c r="A164" t="s">
        <v>176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39</v>
      </c>
      <c r="I164">
        <v>126</v>
      </c>
      <c r="J164">
        <v>270</v>
      </c>
      <c r="K164">
        <v>328</v>
      </c>
      <c r="L164">
        <v>39</v>
      </c>
      <c r="M164">
        <f>I164+J164+K164</f>
        <v>724</v>
      </c>
      <c r="N164">
        <f>B164+C164+D164+E164+F164+G164+H164+I164+J164+K164</f>
        <v>763</v>
      </c>
      <c r="O164">
        <v>65683</v>
      </c>
      <c r="P164">
        <v>139051</v>
      </c>
      <c r="Q164">
        <v>139841</v>
      </c>
      <c r="R164">
        <v>134616</v>
      </c>
      <c r="S164">
        <v>133921</v>
      </c>
      <c r="T164">
        <v>149568</v>
      </c>
      <c r="U164">
        <v>146168</v>
      </c>
      <c r="V164">
        <v>100871</v>
      </c>
      <c r="W164">
        <v>50415</v>
      </c>
      <c r="X164">
        <v>19520</v>
      </c>
      <c r="Y164">
        <v>908848</v>
      </c>
      <c r="Z164">
        <f t="shared" si="2"/>
        <v>170806</v>
      </c>
      <c r="AA164">
        <v>1079654</v>
      </c>
      <c r="AB164" s="6">
        <f>B164/O164</f>
        <v>0</v>
      </c>
      <c r="AC164" s="6">
        <f>C164/P164</f>
        <v>0</v>
      </c>
      <c r="AD164" s="6">
        <f>D164/Q164</f>
        <v>0</v>
      </c>
      <c r="AE164" s="6">
        <f>E164/R164</f>
        <v>0</v>
      </c>
      <c r="AF164" s="6">
        <f>F164/S164</f>
        <v>0</v>
      </c>
      <c r="AG164" s="6">
        <f>G164/T164</f>
        <v>0</v>
      </c>
      <c r="AH164" s="6">
        <f>H164/U164</f>
        <v>2.6681626621421925E-4</v>
      </c>
      <c r="AI164" s="6">
        <f>I164/V164</f>
        <v>1.2491201633769865E-3</v>
      </c>
      <c r="AJ164" s="6">
        <f>J164/W164</f>
        <v>5.3555489437667357E-3</v>
      </c>
      <c r="AK164" s="6">
        <f>K164/X164</f>
        <v>1.6803278688524589E-2</v>
      </c>
    </row>
    <row r="165" spans="1:37" x14ac:dyDescent="0.25">
      <c r="A165" t="s">
        <v>177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73</v>
      </c>
      <c r="J165">
        <v>243</v>
      </c>
      <c r="K165">
        <v>345</v>
      </c>
      <c r="L165">
        <v>0</v>
      </c>
      <c r="M165">
        <f>I165+J165+K165</f>
        <v>661</v>
      </c>
      <c r="N165">
        <f>B165+C165+D165+E165+F165+G165+H165+I165+J165+K165</f>
        <v>661</v>
      </c>
      <c r="O165">
        <v>310127.76799999992</v>
      </c>
      <c r="P165">
        <v>609297.69200000004</v>
      </c>
      <c r="Q165">
        <v>677687.76300000004</v>
      </c>
      <c r="R165">
        <v>583926.93599999999</v>
      </c>
      <c r="S165">
        <v>587606.02099999995</v>
      </c>
      <c r="T165">
        <v>634345.13200000022</v>
      </c>
      <c r="U165">
        <v>474919.62599999999</v>
      </c>
      <c r="V165">
        <v>286259.62800000008</v>
      </c>
      <c r="W165">
        <v>183083.848</v>
      </c>
      <c r="X165">
        <v>65448.53</v>
      </c>
      <c r="Y165">
        <v>3877910.9380000001</v>
      </c>
      <c r="Z165">
        <f t="shared" si="2"/>
        <v>534792.00600000005</v>
      </c>
      <c r="AA165">
        <v>4412702.9440000001</v>
      </c>
      <c r="AB165" s="6">
        <f>B165/O165</f>
        <v>0</v>
      </c>
      <c r="AC165" s="6">
        <f>C165/P165</f>
        <v>0</v>
      </c>
      <c r="AD165" s="6">
        <f>D165/Q165</f>
        <v>0</v>
      </c>
      <c r="AE165" s="6">
        <f>E165/R165</f>
        <v>0</v>
      </c>
      <c r="AF165" s="6">
        <f>F165/S165</f>
        <v>0</v>
      </c>
      <c r="AG165" s="6">
        <f>G165/T165</f>
        <v>0</v>
      </c>
      <c r="AH165" s="6">
        <f>H165/U165</f>
        <v>0</v>
      </c>
      <c r="AI165" s="6">
        <f>I165/V165</f>
        <v>2.5501325670694987E-4</v>
      </c>
      <c r="AJ165" s="6">
        <f>J165/W165</f>
        <v>1.3272607204541606E-3</v>
      </c>
      <c r="AK165" s="6">
        <f>K165/X165</f>
        <v>5.2713177820800563E-3</v>
      </c>
    </row>
    <row r="166" spans="1:37" x14ac:dyDescent="0.25">
      <c r="A166" t="s">
        <v>178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11</v>
      </c>
      <c r="I166">
        <v>122</v>
      </c>
      <c r="J166">
        <v>247</v>
      </c>
      <c r="K166">
        <v>338</v>
      </c>
      <c r="L166">
        <v>11</v>
      </c>
      <c r="M166">
        <f>I166+J166+K166</f>
        <v>707</v>
      </c>
      <c r="N166">
        <f>B166+C166+D166+E166+F166+G166+H166+I166+J166+K166</f>
        <v>718</v>
      </c>
      <c r="O166">
        <v>304474.06900000008</v>
      </c>
      <c r="P166">
        <v>605896.23699999996</v>
      </c>
      <c r="Q166">
        <v>660327.40799999994</v>
      </c>
      <c r="R166">
        <v>589475.0780000001</v>
      </c>
      <c r="S166">
        <v>581716.83199999994</v>
      </c>
      <c r="T166">
        <v>645942.53800000018</v>
      </c>
      <c r="U166">
        <v>499677.80400000012</v>
      </c>
      <c r="V166">
        <v>294896.34999999998</v>
      </c>
      <c r="W166">
        <v>176744.7</v>
      </c>
      <c r="X166">
        <v>63535.936999999991</v>
      </c>
      <c r="Y166">
        <v>3887509.9660000005</v>
      </c>
      <c r="Z166">
        <f t="shared" si="2"/>
        <v>535176.98699999996</v>
      </c>
      <c r="AA166">
        <v>4422686.9530000007</v>
      </c>
      <c r="AB166" s="6">
        <f>B166/O166</f>
        <v>0</v>
      </c>
      <c r="AC166" s="6">
        <f>C166/P166</f>
        <v>0</v>
      </c>
      <c r="AD166" s="6">
        <f>D166/Q166</f>
        <v>0</v>
      </c>
      <c r="AE166" s="6">
        <f>E166/R166</f>
        <v>0</v>
      </c>
      <c r="AF166" s="6">
        <f>F166/S166</f>
        <v>0</v>
      </c>
      <c r="AG166" s="6">
        <f>G166/T166</f>
        <v>0</v>
      </c>
      <c r="AH166" s="6">
        <f>H166/U166</f>
        <v>2.2014185765193599E-5</v>
      </c>
      <c r="AI166" s="6">
        <f>I166/V166</f>
        <v>4.1370467962726569E-4</v>
      </c>
      <c r="AJ166" s="6">
        <f>J166/W166</f>
        <v>1.3974959362289222E-3</v>
      </c>
      <c r="AK166" s="6">
        <f>K166/X166</f>
        <v>5.3198239604147187E-3</v>
      </c>
    </row>
    <row r="167" spans="1:37" x14ac:dyDescent="0.25">
      <c r="A167" t="s">
        <v>179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38</v>
      </c>
      <c r="I167">
        <v>35</v>
      </c>
      <c r="J167">
        <v>242</v>
      </c>
      <c r="K167">
        <v>341</v>
      </c>
      <c r="L167">
        <v>38</v>
      </c>
      <c r="M167">
        <f>I167+J167+K167</f>
        <v>618</v>
      </c>
      <c r="N167">
        <f>B167+C167+D167+E167+F167+G167+H167+I167+J167+K167</f>
        <v>656</v>
      </c>
      <c r="O167">
        <v>309364.402</v>
      </c>
      <c r="P167">
        <v>607345.45700000017</v>
      </c>
      <c r="Q167">
        <v>662599.36600000004</v>
      </c>
      <c r="R167">
        <v>604772.47799999989</v>
      </c>
      <c r="S167">
        <v>570272.44800000009</v>
      </c>
      <c r="T167">
        <v>647143.67300000007</v>
      </c>
      <c r="U167">
        <v>517625.33299999987</v>
      </c>
      <c r="V167">
        <v>302953.02799999999</v>
      </c>
      <c r="W167">
        <v>178119.12699999998</v>
      </c>
      <c r="X167">
        <v>65560.430999999982</v>
      </c>
      <c r="Y167">
        <v>3919123.1569999997</v>
      </c>
      <c r="Z167">
        <f t="shared" si="2"/>
        <v>546632.58599999989</v>
      </c>
      <c r="AA167">
        <v>4465755.7429999998</v>
      </c>
      <c r="AB167" s="6">
        <f>B167/O167</f>
        <v>0</v>
      </c>
      <c r="AC167" s="6">
        <f>C167/P167</f>
        <v>0</v>
      </c>
      <c r="AD167" s="6">
        <f>D167/Q167</f>
        <v>0</v>
      </c>
      <c r="AE167" s="6">
        <f>E167/R167</f>
        <v>0</v>
      </c>
      <c r="AF167" s="6">
        <f>F167/S167</f>
        <v>0</v>
      </c>
      <c r="AG167" s="6">
        <f>G167/T167</f>
        <v>0</v>
      </c>
      <c r="AH167" s="6">
        <f>H167/U167</f>
        <v>7.341217204297845E-5</v>
      </c>
      <c r="AI167" s="6">
        <f>I167/V167</f>
        <v>1.15529460890551E-4</v>
      </c>
      <c r="AJ167" s="6">
        <f>J167/W167</f>
        <v>1.3586412872998194E-3</v>
      </c>
      <c r="AK167" s="6">
        <f>K167/X167</f>
        <v>5.201308087800705E-3</v>
      </c>
    </row>
    <row r="168" spans="1:37" x14ac:dyDescent="0.25">
      <c r="A168" t="s">
        <v>180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12</v>
      </c>
      <c r="I168">
        <v>78</v>
      </c>
      <c r="J168">
        <v>209</v>
      </c>
      <c r="K168">
        <v>313</v>
      </c>
      <c r="L168">
        <v>12</v>
      </c>
      <c r="M168">
        <f>I168+J168+K168</f>
        <v>600</v>
      </c>
      <c r="N168">
        <f>B168+C168+D168+E168+F168+G168+H168+I168+J168+K168</f>
        <v>612</v>
      </c>
      <c r="O168">
        <v>301761.88900000002</v>
      </c>
      <c r="P168">
        <v>596066.86300000013</v>
      </c>
      <c r="Q168">
        <v>643007.30700000003</v>
      </c>
      <c r="R168">
        <v>600972.01</v>
      </c>
      <c r="S168">
        <v>555047.0129999998</v>
      </c>
      <c r="T168">
        <v>628700.16400000011</v>
      </c>
      <c r="U168">
        <v>519920.60200000001</v>
      </c>
      <c r="V168">
        <v>303897.57400000008</v>
      </c>
      <c r="W168">
        <v>171602.11100000003</v>
      </c>
      <c r="X168">
        <v>64827.034999999996</v>
      </c>
      <c r="Y168">
        <v>3845475.8480000002</v>
      </c>
      <c r="Z168">
        <f t="shared" si="2"/>
        <v>540326.72000000009</v>
      </c>
      <c r="AA168">
        <v>4385802.568</v>
      </c>
      <c r="AB168" s="6">
        <f>B168/O168</f>
        <v>0</v>
      </c>
      <c r="AC168" s="6">
        <f>C168/P168</f>
        <v>0</v>
      </c>
      <c r="AD168" s="6">
        <f>D168/Q168</f>
        <v>0</v>
      </c>
      <c r="AE168" s="6">
        <f>E168/R168</f>
        <v>0</v>
      </c>
      <c r="AF168" s="6">
        <f>F168/S168</f>
        <v>0</v>
      </c>
      <c r="AG168" s="6">
        <f>G168/T168</f>
        <v>0</v>
      </c>
      <c r="AH168" s="6">
        <f>H168/U168</f>
        <v>2.3080447194896886E-5</v>
      </c>
      <c r="AI168" s="6">
        <f>I168/V168</f>
        <v>2.5666542504218867E-4</v>
      </c>
      <c r="AJ168" s="6">
        <f>J168/W168</f>
        <v>1.2179337350925711E-3</v>
      </c>
      <c r="AK168" s="6">
        <f>K168/X168</f>
        <v>4.8282325421793552E-3</v>
      </c>
    </row>
    <row r="169" spans="1:37" x14ac:dyDescent="0.25">
      <c r="A169" t="s">
        <v>181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14</v>
      </c>
      <c r="H169">
        <v>80</v>
      </c>
      <c r="I169">
        <v>107</v>
      </c>
      <c r="J169">
        <v>185</v>
      </c>
      <c r="K169">
        <v>344</v>
      </c>
      <c r="L169">
        <v>94</v>
      </c>
      <c r="M169">
        <f>I169+J169+K169</f>
        <v>636</v>
      </c>
      <c r="N169">
        <f>B169+C169+D169+E169+F169+G169+H169+I169+J169+K169</f>
        <v>730</v>
      </c>
      <c r="O169">
        <v>295377.44399999996</v>
      </c>
      <c r="P169">
        <v>583024.29799999995</v>
      </c>
      <c r="Q169">
        <v>627881.15699999989</v>
      </c>
      <c r="R169">
        <v>607769.04500000016</v>
      </c>
      <c r="S169">
        <v>535743.19200000004</v>
      </c>
      <c r="T169">
        <v>606586.16100000008</v>
      </c>
      <c r="U169">
        <v>524171.10100000008</v>
      </c>
      <c r="V169">
        <v>309637.57499999995</v>
      </c>
      <c r="W169">
        <v>172335.70299999995</v>
      </c>
      <c r="X169">
        <v>65107.31</v>
      </c>
      <c r="Y169">
        <v>3780552.3980000005</v>
      </c>
      <c r="Z169">
        <f t="shared" si="2"/>
        <v>547080.58799999999</v>
      </c>
      <c r="AA169">
        <v>4327632.9859999996</v>
      </c>
      <c r="AB169" s="6">
        <f>B169/O169</f>
        <v>0</v>
      </c>
      <c r="AC169" s="6">
        <f>C169/P169</f>
        <v>0</v>
      </c>
      <c r="AD169" s="6">
        <f>D169/Q169</f>
        <v>0</v>
      </c>
      <c r="AE169" s="6">
        <f>E169/R169</f>
        <v>0</v>
      </c>
      <c r="AF169" s="6">
        <f>F169/S169</f>
        <v>0</v>
      </c>
      <c r="AG169" s="6">
        <f>G169/T169</f>
        <v>2.3079985829086526E-5</v>
      </c>
      <c r="AH169" s="6">
        <f>H169/U169</f>
        <v>1.5262192029926502E-4</v>
      </c>
      <c r="AI169" s="6">
        <f>I169/V169</f>
        <v>3.4556529516806874E-4</v>
      </c>
      <c r="AJ169" s="6">
        <f>J169/W169</f>
        <v>1.07348620616356E-3</v>
      </c>
      <c r="AK169" s="6">
        <f>K169/X169</f>
        <v>5.283584900067289E-3</v>
      </c>
    </row>
    <row r="170" spans="1:37" x14ac:dyDescent="0.25">
      <c r="A170" t="s">
        <v>182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37</v>
      </c>
      <c r="H170">
        <v>60</v>
      </c>
      <c r="I170">
        <v>114</v>
      </c>
      <c r="J170">
        <v>162</v>
      </c>
      <c r="K170">
        <v>292</v>
      </c>
      <c r="L170">
        <v>97</v>
      </c>
      <c r="M170">
        <f>I170+J170+K170</f>
        <v>568</v>
      </c>
      <c r="N170">
        <f>B170+C170+D170+E170+F170+G170+H170+I170+J170+K170</f>
        <v>665</v>
      </c>
      <c r="O170">
        <v>299934.027</v>
      </c>
      <c r="P170">
        <v>598680.31499999983</v>
      </c>
      <c r="Q170">
        <v>638683.66799999995</v>
      </c>
      <c r="R170">
        <v>627621.14899999998</v>
      </c>
      <c r="S170">
        <v>549493.41300000018</v>
      </c>
      <c r="T170">
        <v>614684.96799999988</v>
      </c>
      <c r="U170">
        <v>552820.60599999991</v>
      </c>
      <c r="V170">
        <v>332663.91899999988</v>
      </c>
      <c r="W170">
        <v>179415.64799999993</v>
      </c>
      <c r="X170">
        <v>68595.265000000029</v>
      </c>
      <c r="Y170">
        <v>3881918.1459999997</v>
      </c>
      <c r="Z170">
        <f t="shared" si="2"/>
        <v>580674.83199999982</v>
      </c>
      <c r="AA170">
        <v>4462592.9779999992</v>
      </c>
      <c r="AB170" s="6">
        <f>B170/O170</f>
        <v>0</v>
      </c>
      <c r="AC170" s="6">
        <f>C170/P170</f>
        <v>0</v>
      </c>
      <c r="AD170" s="6">
        <f>D170/Q170</f>
        <v>0</v>
      </c>
      <c r="AE170" s="6">
        <f>E170/R170</f>
        <v>0</v>
      </c>
      <c r="AF170" s="6">
        <f>F170/S170</f>
        <v>0</v>
      </c>
      <c r="AG170" s="6">
        <f>G170/T170</f>
        <v>6.0193435542090577E-5</v>
      </c>
      <c r="AH170" s="6">
        <f>H170/U170</f>
        <v>1.0853430452626799E-4</v>
      </c>
      <c r="AI170" s="6">
        <f>I170/V170</f>
        <v>3.426882011812049E-4</v>
      </c>
      <c r="AJ170" s="6">
        <f>J170/W170</f>
        <v>9.0293127609471419E-4</v>
      </c>
      <c r="AK170" s="6">
        <f>K170/X170</f>
        <v>4.2568535889466992E-3</v>
      </c>
    </row>
    <row r="171" spans="1:37" x14ac:dyDescent="0.25">
      <c r="A171" t="s">
        <v>183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26</v>
      </c>
      <c r="I171">
        <v>74</v>
      </c>
      <c r="J171">
        <v>178</v>
      </c>
      <c r="K171">
        <v>291</v>
      </c>
      <c r="L171">
        <v>26</v>
      </c>
      <c r="M171">
        <f>I171+J171+K171</f>
        <v>543</v>
      </c>
      <c r="N171">
        <f>B171+C171+D171+E171+F171+G171+H171+I171+J171+K171</f>
        <v>569</v>
      </c>
      <c r="O171">
        <v>294835.37799999985</v>
      </c>
      <c r="P171">
        <v>586222.97499999998</v>
      </c>
      <c r="Q171">
        <v>622526.51300000004</v>
      </c>
      <c r="R171">
        <v>622833.57899999991</v>
      </c>
      <c r="S171">
        <v>534445.01500000001</v>
      </c>
      <c r="T171">
        <v>589982.9319999998</v>
      </c>
      <c r="U171">
        <v>551853.21400000004</v>
      </c>
      <c r="V171">
        <v>337259.22599999997</v>
      </c>
      <c r="W171">
        <v>177791.95699999999</v>
      </c>
      <c r="X171">
        <v>68925.246999999988</v>
      </c>
      <c r="Y171">
        <v>3802699.6060000001</v>
      </c>
      <c r="Z171">
        <f t="shared" si="2"/>
        <v>583976.42999999993</v>
      </c>
      <c r="AA171">
        <v>4386676.0360000003</v>
      </c>
      <c r="AB171" s="6">
        <f>B171/O171</f>
        <v>0</v>
      </c>
      <c r="AC171" s="6">
        <f>C171/P171</f>
        <v>0</v>
      </c>
      <c r="AD171" s="6">
        <f>D171/Q171</f>
        <v>0</v>
      </c>
      <c r="AE171" s="6">
        <f>E171/R171</f>
        <v>0</v>
      </c>
      <c r="AF171" s="6">
        <f>F171/S171</f>
        <v>0</v>
      </c>
      <c r="AG171" s="6">
        <f>G171/T171</f>
        <v>0</v>
      </c>
      <c r="AH171" s="6">
        <f>H171/U171</f>
        <v>4.7113977667257001E-5</v>
      </c>
      <c r="AI171" s="6">
        <f>I171/V171</f>
        <v>2.1941579146006818E-4</v>
      </c>
      <c r="AJ171" s="6">
        <f>J171/W171</f>
        <v>1.0011701485461461E-3</v>
      </c>
      <c r="AK171" s="6">
        <f>K171/X171</f>
        <v>4.221965283635473E-3</v>
      </c>
    </row>
    <row r="172" spans="1:37" x14ac:dyDescent="0.25">
      <c r="A172" t="s">
        <v>184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31</v>
      </c>
      <c r="I172">
        <v>81</v>
      </c>
      <c r="J172">
        <v>175</v>
      </c>
      <c r="K172">
        <v>253</v>
      </c>
      <c r="L172">
        <v>31</v>
      </c>
      <c r="M172">
        <f>I172+J172+K172</f>
        <v>509</v>
      </c>
      <c r="N172">
        <f>B172+C172+D172+E172+F172+G172+H172+I172+J172+K172</f>
        <v>540</v>
      </c>
      <c r="O172">
        <v>291428.78000000003</v>
      </c>
      <c r="P172">
        <v>588997.22699999996</v>
      </c>
      <c r="Q172">
        <v>614739.70699999994</v>
      </c>
      <c r="R172">
        <v>624090.1719999999</v>
      </c>
      <c r="S172">
        <v>540907.93500000006</v>
      </c>
      <c r="T172">
        <v>586695.86999999988</v>
      </c>
      <c r="U172">
        <v>580778.93399999989</v>
      </c>
      <c r="V172">
        <v>383147.96100000001</v>
      </c>
      <c r="W172">
        <v>193613.89299999998</v>
      </c>
      <c r="X172">
        <v>75358.881000000023</v>
      </c>
      <c r="Y172">
        <v>3827638.6249999995</v>
      </c>
      <c r="Z172">
        <f t="shared" si="2"/>
        <v>652120.7350000001</v>
      </c>
      <c r="AA172">
        <v>4479759.3599999994</v>
      </c>
      <c r="AB172" s="6">
        <f>B172/O172</f>
        <v>0</v>
      </c>
      <c r="AC172" s="6">
        <f>C172/P172</f>
        <v>0</v>
      </c>
      <c r="AD172" s="6">
        <f>D172/Q172</f>
        <v>0</v>
      </c>
      <c r="AE172" s="6">
        <f>E172/R172</f>
        <v>0</v>
      </c>
      <c r="AF172" s="6">
        <f>F172/S172</f>
        <v>0</v>
      </c>
      <c r="AG172" s="6">
        <f>G172/T172</f>
        <v>0</v>
      </c>
      <c r="AH172" s="6">
        <f>H172/U172</f>
        <v>5.3376591651652447E-5</v>
      </c>
      <c r="AI172" s="6">
        <f>I172/V172</f>
        <v>2.1140657981995629E-4</v>
      </c>
      <c r="AJ172" s="6">
        <f>J172/W172</f>
        <v>9.0386075755421135E-4</v>
      </c>
      <c r="AK172" s="6">
        <f>K172/X172</f>
        <v>3.3572685348127705E-3</v>
      </c>
    </row>
    <row r="173" spans="1:37" x14ac:dyDescent="0.25">
      <c r="A173" t="s">
        <v>185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58</v>
      </c>
      <c r="I173">
        <v>121</v>
      </c>
      <c r="J173">
        <v>183</v>
      </c>
      <c r="K173">
        <v>266</v>
      </c>
      <c r="L173">
        <v>58</v>
      </c>
      <c r="M173">
        <f>I173+J173+K173</f>
        <v>570</v>
      </c>
      <c r="N173">
        <f>B173+C173+D173+E173+F173+G173+H173+I173+J173+K173</f>
        <v>628</v>
      </c>
      <c r="O173">
        <v>289816</v>
      </c>
      <c r="P173">
        <v>572628</v>
      </c>
      <c r="Q173">
        <v>606222</v>
      </c>
      <c r="R173">
        <v>627517</v>
      </c>
      <c r="S173">
        <v>530602</v>
      </c>
      <c r="T173">
        <v>555232</v>
      </c>
      <c r="U173">
        <v>548072</v>
      </c>
      <c r="V173">
        <v>356898</v>
      </c>
      <c r="W173">
        <v>176640</v>
      </c>
      <c r="X173">
        <v>69369</v>
      </c>
      <c r="Y173">
        <v>3730089</v>
      </c>
      <c r="Z173">
        <f t="shared" si="2"/>
        <v>602907</v>
      </c>
      <c r="AA173">
        <v>4332996</v>
      </c>
      <c r="AB173" s="6">
        <f>B173/O173</f>
        <v>0</v>
      </c>
      <c r="AC173" s="6">
        <f>C173/P173</f>
        <v>0</v>
      </c>
      <c r="AD173" s="6">
        <f>D173/Q173</f>
        <v>0</v>
      </c>
      <c r="AE173" s="6">
        <f>E173/R173</f>
        <v>0</v>
      </c>
      <c r="AF173" s="6">
        <f>F173/S173</f>
        <v>0</v>
      </c>
      <c r="AG173" s="6">
        <f>G173/T173</f>
        <v>0</v>
      </c>
      <c r="AH173" s="6">
        <f>H173/U173</f>
        <v>1.0582551197652863E-4</v>
      </c>
      <c r="AI173" s="6">
        <f>I173/V173</f>
        <v>3.3903244064130368E-4</v>
      </c>
      <c r="AJ173" s="6">
        <f>J173/W173</f>
        <v>1.0360054347826088E-3</v>
      </c>
      <c r="AK173" s="6">
        <f>K173/X173</f>
        <v>3.8345658723637358E-3</v>
      </c>
    </row>
    <row r="174" spans="1:37" x14ac:dyDescent="0.25">
      <c r="A174" t="s">
        <v>186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11</v>
      </c>
      <c r="K174">
        <v>70</v>
      </c>
      <c r="L174">
        <v>0</v>
      </c>
      <c r="M174">
        <f>I174+J174+K174</f>
        <v>81</v>
      </c>
      <c r="N174">
        <f>B174+C174+D174+E174+F174+G174+H174+I174+J174+K174</f>
        <v>81</v>
      </c>
      <c r="O174">
        <v>46133.872000000003</v>
      </c>
      <c r="P174">
        <v>100957.03</v>
      </c>
      <c r="Q174">
        <v>111861.74299999999</v>
      </c>
      <c r="R174">
        <v>94483.894</v>
      </c>
      <c r="S174">
        <v>119061.18400000001</v>
      </c>
      <c r="T174">
        <v>140170.511</v>
      </c>
      <c r="U174">
        <v>109909.00000000001</v>
      </c>
      <c r="V174">
        <v>66086.747000000003</v>
      </c>
      <c r="W174">
        <v>44434.75</v>
      </c>
      <c r="X174">
        <v>16138.440999999999</v>
      </c>
      <c r="Y174">
        <v>722577.23399999994</v>
      </c>
      <c r="Z174">
        <f t="shared" si="2"/>
        <v>126659.93799999999</v>
      </c>
      <c r="AA174">
        <v>849237.1719999999</v>
      </c>
      <c r="AB174" s="6">
        <f>B174/O174</f>
        <v>0</v>
      </c>
      <c r="AC174" s="6">
        <f>C174/P174</f>
        <v>0</v>
      </c>
      <c r="AD174" s="6">
        <f>D174/Q174</f>
        <v>0</v>
      </c>
      <c r="AE174" s="6">
        <f>E174/R174</f>
        <v>0</v>
      </c>
      <c r="AF174" s="6">
        <f>F174/S174</f>
        <v>0</v>
      </c>
      <c r="AG174" s="6">
        <f>G174/T174</f>
        <v>0</v>
      </c>
      <c r="AH174" s="6">
        <f>H174/U174</f>
        <v>0</v>
      </c>
      <c r="AI174" s="6">
        <f>I174/V174</f>
        <v>0</v>
      </c>
      <c r="AJ174" s="6">
        <f>J174/W174</f>
        <v>2.4755399771575172E-4</v>
      </c>
      <c r="AK174" s="6">
        <f>K174/X174</f>
        <v>4.3374697717084324E-3</v>
      </c>
    </row>
    <row r="175" spans="1:37" x14ac:dyDescent="0.25">
      <c r="A175" t="s">
        <v>187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100</v>
      </c>
      <c r="L175">
        <v>0</v>
      </c>
      <c r="M175">
        <f>I175+J175+K175</f>
        <v>100</v>
      </c>
      <c r="N175">
        <f>B175+C175+D175+E175+F175+G175+H175+I175+J175+K175</f>
        <v>100</v>
      </c>
      <c r="O175">
        <v>45637.406000000003</v>
      </c>
      <c r="P175">
        <v>101878.64199999999</v>
      </c>
      <c r="Q175">
        <v>111807.60399999999</v>
      </c>
      <c r="R175">
        <v>91964.491000000009</v>
      </c>
      <c r="S175">
        <v>117343.54199999999</v>
      </c>
      <c r="T175">
        <v>141499.68</v>
      </c>
      <c r="U175">
        <v>115465.25</v>
      </c>
      <c r="V175">
        <v>68308.764999999999</v>
      </c>
      <c r="W175">
        <v>45079.271000000001</v>
      </c>
      <c r="X175">
        <v>16386.591</v>
      </c>
      <c r="Y175">
        <v>725596.61499999999</v>
      </c>
      <c r="Z175">
        <f t="shared" si="2"/>
        <v>129774.62699999999</v>
      </c>
      <c r="AA175">
        <v>855371.24199999997</v>
      </c>
      <c r="AB175" s="6">
        <f>B175/O175</f>
        <v>0</v>
      </c>
      <c r="AC175" s="6">
        <f>C175/P175</f>
        <v>0</v>
      </c>
      <c r="AD175" s="6">
        <f>D175/Q175</f>
        <v>0</v>
      </c>
      <c r="AE175" s="6">
        <f>E175/R175</f>
        <v>0</v>
      </c>
      <c r="AF175" s="6">
        <f>F175/S175</f>
        <v>0</v>
      </c>
      <c r="AG175" s="6">
        <f>G175/T175</f>
        <v>0</v>
      </c>
      <c r="AH175" s="6">
        <f>H175/U175</f>
        <v>0</v>
      </c>
      <c r="AI175" s="6">
        <f>I175/V175</f>
        <v>0</v>
      </c>
      <c r="AJ175" s="6">
        <f>J175/W175</f>
        <v>0</v>
      </c>
      <c r="AK175" s="6">
        <f>K175/X175</f>
        <v>6.102550554901871E-3</v>
      </c>
    </row>
    <row r="176" spans="1:37" x14ac:dyDescent="0.25">
      <c r="A176" t="s">
        <v>188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31</v>
      </c>
      <c r="K176">
        <v>117</v>
      </c>
      <c r="L176">
        <v>0</v>
      </c>
      <c r="M176">
        <f>I176+J176+K176</f>
        <v>148</v>
      </c>
      <c r="N176">
        <f>B176+C176+D176+E176+F176+G176+H176+I176+J176+K176</f>
        <v>148</v>
      </c>
      <c r="O176">
        <v>48624.836000000003</v>
      </c>
      <c r="P176">
        <v>106943.96199999998</v>
      </c>
      <c r="Q176">
        <v>116574.304</v>
      </c>
      <c r="R176">
        <v>98973.187999999995</v>
      </c>
      <c r="S176">
        <v>120244.99900000001</v>
      </c>
      <c r="T176">
        <v>149998.64799999999</v>
      </c>
      <c r="U176">
        <v>126864.587</v>
      </c>
      <c r="V176">
        <v>75603.271999999997</v>
      </c>
      <c r="W176">
        <v>47627.175000000003</v>
      </c>
      <c r="X176">
        <v>17777.859000000004</v>
      </c>
      <c r="Y176">
        <v>768224.52399999998</v>
      </c>
      <c r="Z176">
        <f t="shared" si="2"/>
        <v>141008.30600000001</v>
      </c>
      <c r="AA176">
        <v>909232.83000000007</v>
      </c>
      <c r="AB176" s="6">
        <f>B176/O176</f>
        <v>0</v>
      </c>
      <c r="AC176" s="6">
        <f>C176/P176</f>
        <v>0</v>
      </c>
      <c r="AD176" s="6">
        <f>D176/Q176</f>
        <v>0</v>
      </c>
      <c r="AE176" s="6">
        <f>E176/R176</f>
        <v>0</v>
      </c>
      <c r="AF176" s="6">
        <f>F176/S176</f>
        <v>0</v>
      </c>
      <c r="AG176" s="6">
        <f>G176/T176</f>
        <v>0</v>
      </c>
      <c r="AH176" s="6">
        <f>H176/U176</f>
        <v>0</v>
      </c>
      <c r="AI176" s="6">
        <f>I176/V176</f>
        <v>0</v>
      </c>
      <c r="AJ176" s="6">
        <f>J176/W176</f>
        <v>6.5088890953536496E-4</v>
      </c>
      <c r="AK176" s="6">
        <f>K176/X176</f>
        <v>6.5812199320514336E-3</v>
      </c>
    </row>
    <row r="177" spans="1:37" x14ac:dyDescent="0.25">
      <c r="A177" t="s">
        <v>189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13</v>
      </c>
      <c r="K177">
        <v>38</v>
      </c>
      <c r="L177">
        <v>0</v>
      </c>
      <c r="M177">
        <f>I177+J177+K177</f>
        <v>51</v>
      </c>
      <c r="N177">
        <f>B177+C177+D177+E177+F177+G177+H177+I177+J177+K177</f>
        <v>51</v>
      </c>
      <c r="O177">
        <v>44162.650999999998</v>
      </c>
      <c r="P177">
        <v>98076.953999999998</v>
      </c>
      <c r="Q177">
        <v>107941.62700000001</v>
      </c>
      <c r="R177">
        <v>91053.540000000008</v>
      </c>
      <c r="S177">
        <v>107505.84699999999</v>
      </c>
      <c r="T177">
        <v>136989.22200000001</v>
      </c>
      <c r="U177">
        <v>119544.28100000002</v>
      </c>
      <c r="V177">
        <v>70950.545999999988</v>
      </c>
      <c r="W177">
        <v>43941.462</v>
      </c>
      <c r="X177">
        <v>17096.769</v>
      </c>
      <c r="Y177">
        <v>705274.12199999997</v>
      </c>
      <c r="Z177">
        <f t="shared" si="2"/>
        <v>131988.777</v>
      </c>
      <c r="AA177">
        <v>837262.89899999986</v>
      </c>
      <c r="AB177" s="6">
        <f>B177/O177</f>
        <v>0</v>
      </c>
      <c r="AC177" s="6">
        <f>C177/P177</f>
        <v>0</v>
      </c>
      <c r="AD177" s="6">
        <f>D177/Q177</f>
        <v>0</v>
      </c>
      <c r="AE177" s="6">
        <f>E177/R177</f>
        <v>0</v>
      </c>
      <c r="AF177" s="6">
        <f>F177/S177</f>
        <v>0</v>
      </c>
      <c r="AG177" s="6">
        <f>G177/T177</f>
        <v>0</v>
      </c>
      <c r="AH177" s="6">
        <f>H177/U177</f>
        <v>0</v>
      </c>
      <c r="AI177" s="6">
        <f>I177/V177</f>
        <v>0</v>
      </c>
      <c r="AJ177" s="6">
        <f>J177/W177</f>
        <v>2.9584814451553753E-4</v>
      </c>
      <c r="AK177" s="6">
        <f>K177/X177</f>
        <v>2.2226421846139465E-3</v>
      </c>
    </row>
    <row r="178" spans="1:37" x14ac:dyDescent="0.25">
      <c r="A178" t="s">
        <v>190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23</v>
      </c>
      <c r="K178">
        <v>82</v>
      </c>
      <c r="L178">
        <v>0</v>
      </c>
      <c r="M178">
        <f>I178+J178+K178</f>
        <v>105</v>
      </c>
      <c r="N178">
        <f>B178+C178+D178+E178+F178+G178+H178+I178+J178+K178</f>
        <v>105</v>
      </c>
      <c r="O178">
        <v>58353.08600000001</v>
      </c>
      <c r="P178">
        <v>131160.405</v>
      </c>
      <c r="Q178">
        <v>144528.67300000001</v>
      </c>
      <c r="R178">
        <v>127814.621</v>
      </c>
      <c r="S178">
        <v>144400.50200000004</v>
      </c>
      <c r="T178">
        <v>183834.45499999996</v>
      </c>
      <c r="U178">
        <v>165155.40100000001</v>
      </c>
      <c r="V178">
        <v>98889.497999999992</v>
      </c>
      <c r="W178">
        <v>59020.224999999999</v>
      </c>
      <c r="X178">
        <v>24480.256000000001</v>
      </c>
      <c r="Y178">
        <v>955247.14299999992</v>
      </c>
      <c r="Z178">
        <f t="shared" si="2"/>
        <v>182389.97899999999</v>
      </c>
      <c r="AA178">
        <v>1137637.122</v>
      </c>
      <c r="AB178" s="6">
        <f>B178/O178</f>
        <v>0</v>
      </c>
      <c r="AC178" s="6">
        <f>C178/P178</f>
        <v>0</v>
      </c>
      <c r="AD178" s="6">
        <f>D178/Q178</f>
        <v>0</v>
      </c>
      <c r="AE178" s="6">
        <f>E178/R178</f>
        <v>0</v>
      </c>
      <c r="AF178" s="6">
        <f>F178/S178</f>
        <v>0</v>
      </c>
      <c r="AG178" s="6">
        <f>G178/T178</f>
        <v>0</v>
      </c>
      <c r="AH178" s="6">
        <f>H178/U178</f>
        <v>0</v>
      </c>
      <c r="AI178" s="6">
        <f>I178/V178</f>
        <v>0</v>
      </c>
      <c r="AJ178" s="6">
        <f>J178/W178</f>
        <v>3.8969692169082715E-4</v>
      </c>
      <c r="AK178" s="6">
        <f>K178/X178</f>
        <v>3.3496381737184444E-3</v>
      </c>
    </row>
    <row r="179" spans="1:37" x14ac:dyDescent="0.25">
      <c r="A179" t="s">
        <v>191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61</v>
      </c>
      <c r="L179">
        <v>0</v>
      </c>
      <c r="M179">
        <f>I179+J179+K179</f>
        <v>61</v>
      </c>
      <c r="N179">
        <f>B179+C179+D179+E179+F179+G179+H179+I179+J179+K179</f>
        <v>61</v>
      </c>
      <c r="O179">
        <v>43037.86</v>
      </c>
      <c r="P179">
        <v>97388.19200000001</v>
      </c>
      <c r="Q179">
        <v>106746.31899999999</v>
      </c>
      <c r="R179">
        <v>94626.038</v>
      </c>
      <c r="S179">
        <v>103615.74</v>
      </c>
      <c r="T179">
        <v>135159.117</v>
      </c>
      <c r="U179">
        <v>128576.234</v>
      </c>
      <c r="V179">
        <v>80054.146000000008</v>
      </c>
      <c r="W179">
        <v>45546.589</v>
      </c>
      <c r="X179">
        <v>18162.829000000002</v>
      </c>
      <c r="Y179">
        <v>709149.5</v>
      </c>
      <c r="Z179">
        <f t="shared" si="2"/>
        <v>143763.56400000001</v>
      </c>
      <c r="AA179">
        <v>852913.06400000001</v>
      </c>
      <c r="AB179" s="6">
        <f>B179/O179</f>
        <v>0</v>
      </c>
      <c r="AC179" s="6">
        <f>C179/P179</f>
        <v>0</v>
      </c>
      <c r="AD179" s="6">
        <f>D179/Q179</f>
        <v>0</v>
      </c>
      <c r="AE179" s="6">
        <f>E179/R179</f>
        <v>0</v>
      </c>
      <c r="AF179" s="6">
        <f>F179/S179</f>
        <v>0</v>
      </c>
      <c r="AG179" s="6">
        <f>G179/T179</f>
        <v>0</v>
      </c>
      <c r="AH179" s="6">
        <f>H179/U179</f>
        <v>0</v>
      </c>
      <c r="AI179" s="6">
        <f>I179/V179</f>
        <v>0</v>
      </c>
      <c r="AJ179" s="6">
        <f>J179/W179</f>
        <v>0</v>
      </c>
      <c r="AK179" s="6">
        <f>K179/X179</f>
        <v>3.3585076421740246E-3</v>
      </c>
    </row>
    <row r="180" spans="1:37" x14ac:dyDescent="0.25">
      <c r="A180" t="s">
        <v>192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37</v>
      </c>
      <c r="K180">
        <v>133</v>
      </c>
      <c r="L180">
        <v>0</v>
      </c>
      <c r="M180">
        <f>I180+J180+K180</f>
        <v>170</v>
      </c>
      <c r="N180">
        <f>B180+C180+D180+E180+F180+G180+H180+I180+J180+K180</f>
        <v>170</v>
      </c>
      <c r="O180">
        <v>43792.694000000003</v>
      </c>
      <c r="P180">
        <v>98107.805999999997</v>
      </c>
      <c r="Q180">
        <v>107068.82399999999</v>
      </c>
      <c r="R180">
        <v>96355.51</v>
      </c>
      <c r="S180">
        <v>101492.022</v>
      </c>
      <c r="T180">
        <v>131403.13</v>
      </c>
      <c r="U180">
        <v>129343.20600000001</v>
      </c>
      <c r="V180">
        <v>83742.494000000006</v>
      </c>
      <c r="W180">
        <v>46071.896000000001</v>
      </c>
      <c r="X180">
        <v>18939.464</v>
      </c>
      <c r="Y180">
        <v>707563.19200000004</v>
      </c>
      <c r="Z180">
        <f t="shared" si="2"/>
        <v>148753.85400000002</v>
      </c>
      <c r="AA180">
        <v>856317.04599999997</v>
      </c>
      <c r="AB180" s="6">
        <f>B180/O180</f>
        <v>0</v>
      </c>
      <c r="AC180" s="6">
        <f>C180/P180</f>
        <v>0</v>
      </c>
      <c r="AD180" s="6">
        <f>D180/Q180</f>
        <v>0</v>
      </c>
      <c r="AE180" s="6">
        <f>E180/R180</f>
        <v>0</v>
      </c>
      <c r="AF180" s="6">
        <f>F180/S180</f>
        <v>0</v>
      </c>
      <c r="AG180" s="6">
        <f>G180/T180</f>
        <v>0</v>
      </c>
      <c r="AH180" s="6">
        <f>H180/U180</f>
        <v>0</v>
      </c>
      <c r="AI180" s="6">
        <f>I180/V180</f>
        <v>0</v>
      </c>
      <c r="AJ180" s="6">
        <f>J180/W180</f>
        <v>8.0309262722767045E-4</v>
      </c>
      <c r="AK180" s="6">
        <f>K180/X180</f>
        <v>7.0223740228340147E-3</v>
      </c>
    </row>
    <row r="181" spans="1:37" x14ac:dyDescent="0.25">
      <c r="A181" t="s">
        <v>193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10</v>
      </c>
      <c r="K181">
        <v>70</v>
      </c>
      <c r="L181">
        <v>0</v>
      </c>
      <c r="M181">
        <f>I181+J181+K181</f>
        <v>80</v>
      </c>
      <c r="N181">
        <f>B181+C181+D181+E181+F181+G181+H181+I181+J181+K181</f>
        <v>80</v>
      </c>
      <c r="O181">
        <v>38228.873999999996</v>
      </c>
      <c r="P181">
        <v>85069.965999999986</v>
      </c>
      <c r="Q181">
        <v>94746.591</v>
      </c>
      <c r="R181">
        <v>86960.814999999988</v>
      </c>
      <c r="S181">
        <v>88714.224000000002</v>
      </c>
      <c r="T181">
        <v>115583.13</v>
      </c>
      <c r="U181">
        <v>118219.155</v>
      </c>
      <c r="V181">
        <v>78252.255000000005</v>
      </c>
      <c r="W181">
        <v>41298.463000000003</v>
      </c>
      <c r="X181">
        <v>17214.758999999998</v>
      </c>
      <c r="Y181">
        <v>627522.755</v>
      </c>
      <c r="Z181">
        <f t="shared" si="2"/>
        <v>136765.47700000001</v>
      </c>
      <c r="AA181">
        <v>764288.23199999996</v>
      </c>
      <c r="AB181" s="6">
        <f>B181/O181</f>
        <v>0</v>
      </c>
      <c r="AC181" s="6">
        <f>C181/P181</f>
        <v>0</v>
      </c>
      <c r="AD181" s="6">
        <f>D181/Q181</f>
        <v>0</v>
      </c>
      <c r="AE181" s="6">
        <f>E181/R181</f>
        <v>0</v>
      </c>
      <c r="AF181" s="6">
        <f>F181/S181</f>
        <v>0</v>
      </c>
      <c r="AG181" s="6">
        <f>G181/T181</f>
        <v>0</v>
      </c>
      <c r="AH181" s="6">
        <f>H181/U181</f>
        <v>0</v>
      </c>
      <c r="AI181" s="6">
        <f>I181/V181</f>
        <v>0</v>
      </c>
      <c r="AJ181" s="6">
        <f>J181/W181</f>
        <v>2.4213976195675851E-4</v>
      </c>
      <c r="AK181" s="6">
        <f>K181/X181</f>
        <v>4.0662782441508475E-3</v>
      </c>
    </row>
    <row r="182" spans="1:37" x14ac:dyDescent="0.25">
      <c r="A182" t="s">
        <v>194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12</v>
      </c>
      <c r="K182">
        <v>118</v>
      </c>
      <c r="L182">
        <v>0</v>
      </c>
      <c r="M182">
        <f>I182+J182+K182</f>
        <v>130</v>
      </c>
      <c r="N182">
        <f>B182+C182+D182+E182+F182+G182+H182+I182+J182+K182</f>
        <v>130</v>
      </c>
      <c r="O182">
        <v>39898</v>
      </c>
      <c r="P182">
        <v>88514</v>
      </c>
      <c r="Q182">
        <v>97203</v>
      </c>
      <c r="R182">
        <v>91831</v>
      </c>
      <c r="S182">
        <v>92129</v>
      </c>
      <c r="T182">
        <v>116368</v>
      </c>
      <c r="U182">
        <v>122364</v>
      </c>
      <c r="V182">
        <v>84503</v>
      </c>
      <c r="W182">
        <v>43131</v>
      </c>
      <c r="X182">
        <v>18165</v>
      </c>
      <c r="Y182">
        <v>648307</v>
      </c>
      <c r="Z182">
        <f t="shared" si="2"/>
        <v>145799</v>
      </c>
      <c r="AA182">
        <v>794106</v>
      </c>
      <c r="AB182" s="6">
        <f>B182/O182</f>
        <v>0</v>
      </c>
      <c r="AC182" s="6">
        <f>C182/P182</f>
        <v>0</v>
      </c>
      <c r="AD182" s="6">
        <f>D182/Q182</f>
        <v>0</v>
      </c>
      <c r="AE182" s="6">
        <f>E182/R182</f>
        <v>0</v>
      </c>
      <c r="AF182" s="6">
        <f>F182/S182</f>
        <v>0</v>
      </c>
      <c r="AG182" s="6">
        <f>G182/T182</f>
        <v>0</v>
      </c>
      <c r="AH182" s="6">
        <f>H182/U182</f>
        <v>0</v>
      </c>
      <c r="AI182" s="6">
        <f>I182/V182</f>
        <v>0</v>
      </c>
      <c r="AJ182" s="6">
        <f>J182/W182</f>
        <v>2.7822216039507548E-4</v>
      </c>
      <c r="AK182" s="6">
        <f>K182/X182</f>
        <v>6.4960088081475369E-3</v>
      </c>
    </row>
    <row r="183" spans="1:37" x14ac:dyDescent="0.25">
      <c r="A183" t="s">
        <v>195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22</v>
      </c>
      <c r="H183">
        <v>10</v>
      </c>
      <c r="I183">
        <v>10</v>
      </c>
      <c r="J183">
        <v>284</v>
      </c>
      <c r="K183">
        <v>398</v>
      </c>
      <c r="L183">
        <v>32</v>
      </c>
      <c r="M183">
        <f>I183+J183+K183</f>
        <v>692</v>
      </c>
      <c r="N183">
        <f>B183+C183+D183+E183+F183+G183+H183+I183+J183+K183</f>
        <v>724</v>
      </c>
      <c r="O183">
        <v>267436.83999999997</v>
      </c>
      <c r="P183">
        <v>525280.73800000001</v>
      </c>
      <c r="Q183">
        <v>568854.13800000004</v>
      </c>
      <c r="R183">
        <v>545283.73699999996</v>
      </c>
      <c r="S183">
        <v>595727.52500000002</v>
      </c>
      <c r="T183">
        <v>607956.45299999998</v>
      </c>
      <c r="U183">
        <v>442300.22700000001</v>
      </c>
      <c r="V183">
        <v>253413.788</v>
      </c>
      <c r="W183">
        <v>159161.08500000002</v>
      </c>
      <c r="X183">
        <v>55413.206000000006</v>
      </c>
      <c r="Y183">
        <v>3552839.6579999998</v>
      </c>
      <c r="Z183">
        <f t="shared" si="2"/>
        <v>467988.07900000003</v>
      </c>
      <c r="AA183">
        <v>4020827.7369999997</v>
      </c>
      <c r="AB183" s="6">
        <f>B183/O183</f>
        <v>0</v>
      </c>
      <c r="AC183" s="6">
        <f>C183/P183</f>
        <v>0</v>
      </c>
      <c r="AD183" s="6">
        <f>D183/Q183</f>
        <v>0</v>
      </c>
      <c r="AE183" s="6">
        <f>E183/R183</f>
        <v>0</v>
      </c>
      <c r="AF183" s="6">
        <f>F183/S183</f>
        <v>0</v>
      </c>
      <c r="AG183" s="6">
        <f>G183/T183</f>
        <v>3.6186802346516092E-5</v>
      </c>
      <c r="AH183" s="6">
        <f>H183/U183</f>
        <v>2.2609077250145747E-5</v>
      </c>
      <c r="AI183" s="6">
        <f>I183/V183</f>
        <v>3.9461151971730915E-5</v>
      </c>
      <c r="AJ183" s="6">
        <f>J183/W183</f>
        <v>1.7843557676174421E-3</v>
      </c>
      <c r="AK183" s="6">
        <f>K183/X183</f>
        <v>7.1824034148105413E-3</v>
      </c>
    </row>
    <row r="184" spans="1:37" x14ac:dyDescent="0.25">
      <c r="A184" t="s">
        <v>196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13</v>
      </c>
      <c r="I184">
        <v>62</v>
      </c>
      <c r="J184">
        <v>252</v>
      </c>
      <c r="K184">
        <v>412</v>
      </c>
      <c r="L184">
        <v>13</v>
      </c>
      <c r="M184">
        <f>I184+J184+K184</f>
        <v>726</v>
      </c>
      <c r="N184">
        <f>B184+C184+D184+E184+F184+G184+H184+I184+J184+K184</f>
        <v>739</v>
      </c>
      <c r="O184">
        <v>262386.74199999997</v>
      </c>
      <c r="P184">
        <v>528816.00599999994</v>
      </c>
      <c r="Q184">
        <v>592778.43599999999</v>
      </c>
      <c r="R184">
        <v>538948.36</v>
      </c>
      <c r="S184">
        <v>587301.85800000001</v>
      </c>
      <c r="T184">
        <v>619923.32699999982</v>
      </c>
      <c r="U184">
        <v>464035.80700000003</v>
      </c>
      <c r="V184">
        <v>259494</v>
      </c>
      <c r="W184">
        <v>159758.734</v>
      </c>
      <c r="X184">
        <v>59810.481000000007</v>
      </c>
      <c r="Y184">
        <v>3594190.5359999994</v>
      </c>
      <c r="Z184">
        <f t="shared" si="2"/>
        <v>479063.21500000003</v>
      </c>
      <c r="AA184">
        <v>4073253.7509999997</v>
      </c>
      <c r="AB184" s="6">
        <f>B184/O184</f>
        <v>0</v>
      </c>
      <c r="AC184" s="6">
        <f>C184/P184</f>
        <v>0</v>
      </c>
      <c r="AD184" s="6">
        <f>D184/Q184</f>
        <v>0</v>
      </c>
      <c r="AE184" s="6">
        <f>E184/R184</f>
        <v>0</v>
      </c>
      <c r="AF184" s="6">
        <f>F184/S184</f>
        <v>0</v>
      </c>
      <c r="AG184" s="6">
        <f>G184/T184</f>
        <v>0</v>
      </c>
      <c r="AH184" s="6">
        <f>H184/U184</f>
        <v>2.8015079448384031E-5</v>
      </c>
      <c r="AI184" s="6">
        <f>I184/V184</f>
        <v>2.3892652623952768E-4</v>
      </c>
      <c r="AJ184" s="6">
        <f>J184/W184</f>
        <v>1.5773785488310142E-3</v>
      </c>
      <c r="AK184" s="6">
        <f>K184/X184</f>
        <v>6.8884247896284258E-3</v>
      </c>
    </row>
    <row r="185" spans="1:37" x14ac:dyDescent="0.25">
      <c r="A185" t="s">
        <v>197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30</v>
      </c>
      <c r="I185">
        <v>111</v>
      </c>
      <c r="J185">
        <v>279</v>
      </c>
      <c r="K185">
        <v>457</v>
      </c>
      <c r="L185">
        <v>30</v>
      </c>
      <c r="M185">
        <f>I185+J185+K185</f>
        <v>847</v>
      </c>
      <c r="N185">
        <f>B185+C185+D185+E185+F185+G185+H185+I185+J185+K185</f>
        <v>877</v>
      </c>
      <c r="O185">
        <v>256676.10200000004</v>
      </c>
      <c r="P185">
        <v>512602.51800000004</v>
      </c>
      <c r="Q185">
        <v>577719.98900000006</v>
      </c>
      <c r="R185">
        <v>532927.92000000004</v>
      </c>
      <c r="S185">
        <v>560094.66300000006</v>
      </c>
      <c r="T185">
        <v>610420.25</v>
      </c>
      <c r="U185">
        <v>464333.81799999997</v>
      </c>
      <c r="V185">
        <v>258577.641</v>
      </c>
      <c r="W185">
        <v>155206.87</v>
      </c>
      <c r="X185">
        <v>59880.875</v>
      </c>
      <c r="Y185">
        <v>3514775.2600000002</v>
      </c>
      <c r="Z185">
        <f t="shared" si="2"/>
        <v>473665.386</v>
      </c>
      <c r="AA185">
        <v>3988440.6460000002</v>
      </c>
      <c r="AB185" s="6">
        <f>B185/O185</f>
        <v>0</v>
      </c>
      <c r="AC185" s="6">
        <f>C185/P185</f>
        <v>0</v>
      </c>
      <c r="AD185" s="6">
        <f>D185/Q185</f>
        <v>0</v>
      </c>
      <c r="AE185" s="6">
        <f>E185/R185</f>
        <v>0</v>
      </c>
      <c r="AF185" s="6">
        <f>F185/S185</f>
        <v>0</v>
      </c>
      <c r="AG185" s="6">
        <f>G185/T185</f>
        <v>0</v>
      </c>
      <c r="AH185" s="6">
        <f>H185/U185</f>
        <v>6.4608690638164986E-5</v>
      </c>
      <c r="AI185" s="6">
        <f>I185/V185</f>
        <v>4.2927145429407025E-4</v>
      </c>
      <c r="AJ185" s="6">
        <f>J185/W185</f>
        <v>1.7976008407359803E-3</v>
      </c>
      <c r="AK185" s="6">
        <f>K185/X185</f>
        <v>7.6318190073207852E-3</v>
      </c>
    </row>
    <row r="186" spans="1:37" x14ac:dyDescent="0.25">
      <c r="A186" t="s">
        <v>198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11</v>
      </c>
      <c r="I186">
        <v>52</v>
      </c>
      <c r="J186">
        <v>250</v>
      </c>
      <c r="K186">
        <v>450</v>
      </c>
      <c r="L186">
        <v>11</v>
      </c>
      <c r="M186">
        <f>I186+J186+K186</f>
        <v>752</v>
      </c>
      <c r="N186">
        <f>B186+C186+D186+E186+F186+G186+H186+I186+J186+K186</f>
        <v>763</v>
      </c>
      <c r="O186">
        <v>261933.51699999999</v>
      </c>
      <c r="P186">
        <v>522324.22</v>
      </c>
      <c r="Q186">
        <v>596429.36100000003</v>
      </c>
      <c r="R186">
        <v>554964.57700000005</v>
      </c>
      <c r="S186">
        <v>560200.65500000003</v>
      </c>
      <c r="T186">
        <v>628286.19199999992</v>
      </c>
      <c r="U186">
        <v>492339.08199999999</v>
      </c>
      <c r="V186">
        <v>278841.23499999999</v>
      </c>
      <c r="W186">
        <v>159104.16600000003</v>
      </c>
      <c r="X186">
        <v>66264.188999999998</v>
      </c>
      <c r="Y186">
        <v>3616477.6039999998</v>
      </c>
      <c r="Z186">
        <f t="shared" si="2"/>
        <v>504209.59</v>
      </c>
      <c r="AA186">
        <v>4120687.1939999997</v>
      </c>
      <c r="AB186" s="6">
        <f>B186/O186</f>
        <v>0</v>
      </c>
      <c r="AC186" s="6">
        <f>C186/P186</f>
        <v>0</v>
      </c>
      <c r="AD186" s="6">
        <f>D186/Q186</f>
        <v>0</v>
      </c>
      <c r="AE186" s="6">
        <f>E186/R186</f>
        <v>0</v>
      </c>
      <c r="AF186" s="6">
        <f>F186/S186</f>
        <v>0</v>
      </c>
      <c r="AG186" s="6">
        <f>G186/T186</f>
        <v>0</v>
      </c>
      <c r="AH186" s="6">
        <f>H186/U186</f>
        <v>2.2342325446347565E-5</v>
      </c>
      <c r="AI186" s="6">
        <f>I186/V186</f>
        <v>1.8648604823458053E-4</v>
      </c>
      <c r="AJ186" s="6">
        <f>J186/W186</f>
        <v>1.5712976365433447E-3</v>
      </c>
      <c r="AK186" s="6">
        <f>K186/X186</f>
        <v>6.7909983777210345E-3</v>
      </c>
    </row>
    <row r="187" spans="1:37" x14ac:dyDescent="0.25">
      <c r="A187" t="s">
        <v>199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43</v>
      </c>
      <c r="I187">
        <v>112</v>
      </c>
      <c r="J187">
        <v>275</v>
      </c>
      <c r="K187">
        <v>513</v>
      </c>
      <c r="L187">
        <v>43</v>
      </c>
      <c r="M187">
        <f>I187+J187+K187</f>
        <v>900</v>
      </c>
      <c r="N187">
        <f>B187+C187+D187+E187+F187+G187+H187+I187+J187+K187</f>
        <v>943</v>
      </c>
      <c r="O187">
        <v>260156.11799999999</v>
      </c>
      <c r="P187">
        <v>517629.82799999998</v>
      </c>
      <c r="Q187">
        <v>588804.52899999986</v>
      </c>
      <c r="R187">
        <v>564665.57299999997</v>
      </c>
      <c r="S187">
        <v>545787.82700000005</v>
      </c>
      <c r="T187">
        <v>625080.96100000001</v>
      </c>
      <c r="U187">
        <v>502817.80300000007</v>
      </c>
      <c r="V187">
        <v>288619.37300000002</v>
      </c>
      <c r="W187">
        <v>158608.94100000002</v>
      </c>
      <c r="X187">
        <v>67400.259000000005</v>
      </c>
      <c r="Y187">
        <v>3604942.6390000004</v>
      </c>
      <c r="Z187">
        <f t="shared" si="2"/>
        <v>514628.57300000003</v>
      </c>
      <c r="AA187">
        <v>4119571.2120000008</v>
      </c>
      <c r="AB187" s="6">
        <f>B187/O187</f>
        <v>0</v>
      </c>
      <c r="AC187" s="6">
        <f>C187/P187</f>
        <v>0</v>
      </c>
      <c r="AD187" s="6">
        <f>D187/Q187</f>
        <v>0</v>
      </c>
      <c r="AE187" s="6">
        <f>E187/R187</f>
        <v>0</v>
      </c>
      <c r="AF187" s="6">
        <f>F187/S187</f>
        <v>0</v>
      </c>
      <c r="AG187" s="6">
        <f>G187/T187</f>
        <v>0</v>
      </c>
      <c r="AH187" s="6">
        <f>H187/U187</f>
        <v>8.5518053942095585E-5</v>
      </c>
      <c r="AI187" s="6">
        <f>I187/V187</f>
        <v>3.8805433895804353E-4</v>
      </c>
      <c r="AJ187" s="6">
        <f>J187/W187</f>
        <v>1.7338240723768527E-3</v>
      </c>
      <c r="AK187" s="6">
        <f>K187/X187</f>
        <v>7.6112467164258218E-3</v>
      </c>
    </row>
    <row r="188" spans="1:37" x14ac:dyDescent="0.25">
      <c r="A188" t="s">
        <v>200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20</v>
      </c>
      <c r="H188">
        <v>38</v>
      </c>
      <c r="I188">
        <v>137</v>
      </c>
      <c r="J188">
        <v>242</v>
      </c>
      <c r="K188">
        <v>418</v>
      </c>
      <c r="L188">
        <v>58</v>
      </c>
      <c r="M188">
        <f>I188+J188+K188</f>
        <v>797</v>
      </c>
      <c r="N188">
        <f>B188+C188+D188+E188+F188+G188+H188+I188+J188+K188</f>
        <v>855</v>
      </c>
      <c r="O188">
        <v>256337.21899999998</v>
      </c>
      <c r="P188">
        <v>511810.07799999998</v>
      </c>
      <c r="Q188">
        <v>573920.304</v>
      </c>
      <c r="R188">
        <v>568013.55700000003</v>
      </c>
      <c r="S188">
        <v>530391.63300000003</v>
      </c>
      <c r="T188">
        <v>610850.40100000007</v>
      </c>
      <c r="U188">
        <v>505390.12699999998</v>
      </c>
      <c r="V188">
        <v>295080.17800000007</v>
      </c>
      <c r="W188">
        <v>155752.533</v>
      </c>
      <c r="X188">
        <v>67580.762000000002</v>
      </c>
      <c r="Y188">
        <v>3556713.3190000001</v>
      </c>
      <c r="Z188">
        <f t="shared" si="2"/>
        <v>518413.47300000006</v>
      </c>
      <c r="AA188">
        <v>4075126.7920000004</v>
      </c>
      <c r="AB188" s="6">
        <f>B188/O188</f>
        <v>0</v>
      </c>
      <c r="AC188" s="6">
        <f>C188/P188</f>
        <v>0</v>
      </c>
      <c r="AD188" s="6">
        <f>D188/Q188</f>
        <v>0</v>
      </c>
      <c r="AE188" s="6">
        <f>E188/R188</f>
        <v>0</v>
      </c>
      <c r="AF188" s="6">
        <f>F188/S188</f>
        <v>0</v>
      </c>
      <c r="AG188" s="6">
        <f>G188/T188</f>
        <v>3.2741240682266486E-5</v>
      </c>
      <c r="AH188" s="6">
        <f>H188/U188</f>
        <v>7.5189438752134547E-5</v>
      </c>
      <c r="AI188" s="6">
        <f>I188/V188</f>
        <v>4.6428059291735944E-4</v>
      </c>
      <c r="AJ188" s="6">
        <f>J188/W188</f>
        <v>1.5537468016651775E-3</v>
      </c>
      <c r="AK188" s="6">
        <f>K188/X188</f>
        <v>6.1851921705174022E-3</v>
      </c>
    </row>
    <row r="189" spans="1:37" x14ac:dyDescent="0.25">
      <c r="A189" t="s">
        <v>201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25</v>
      </c>
      <c r="I189">
        <v>170</v>
      </c>
      <c r="J189">
        <v>305</v>
      </c>
      <c r="K189">
        <v>518</v>
      </c>
      <c r="L189">
        <v>25</v>
      </c>
      <c r="M189">
        <f>I189+J189+K189</f>
        <v>993</v>
      </c>
      <c r="N189">
        <f>B189+C189+D189+E189+F189+G189+H189+I189+J189+K189</f>
        <v>1018</v>
      </c>
      <c r="O189">
        <v>263244.92700000003</v>
      </c>
      <c r="P189">
        <v>525556.41200000013</v>
      </c>
      <c r="Q189">
        <v>589554.35300000012</v>
      </c>
      <c r="R189">
        <v>593856.87699999998</v>
      </c>
      <c r="S189">
        <v>541075.4310000001</v>
      </c>
      <c r="T189">
        <v>626360.95100000012</v>
      </c>
      <c r="U189">
        <v>534101.01</v>
      </c>
      <c r="V189">
        <v>321941.69499999995</v>
      </c>
      <c r="W189">
        <v>162856.674</v>
      </c>
      <c r="X189">
        <v>72376.936000000016</v>
      </c>
      <c r="Y189">
        <v>3673749.9610000001</v>
      </c>
      <c r="Z189">
        <f t="shared" si="2"/>
        <v>557175.30499999993</v>
      </c>
      <c r="AA189">
        <v>4230925.2659999998</v>
      </c>
      <c r="AB189" s="6">
        <f>B189/O189</f>
        <v>0</v>
      </c>
      <c r="AC189" s="6">
        <f>C189/P189</f>
        <v>0</v>
      </c>
      <c r="AD189" s="6">
        <f>D189/Q189</f>
        <v>0</v>
      </c>
      <c r="AE189" s="6">
        <f>E189/R189</f>
        <v>0</v>
      </c>
      <c r="AF189" s="6">
        <f>F189/S189</f>
        <v>0</v>
      </c>
      <c r="AG189" s="6">
        <f>G189/T189</f>
        <v>0</v>
      </c>
      <c r="AH189" s="6">
        <f>H189/U189</f>
        <v>4.6807625396551861E-5</v>
      </c>
      <c r="AI189" s="6">
        <f>I189/V189</f>
        <v>5.2804592458892288E-4</v>
      </c>
      <c r="AJ189" s="6">
        <f>J189/W189</f>
        <v>1.872812409272217E-3</v>
      </c>
      <c r="AK189" s="6">
        <f>K189/X189</f>
        <v>7.1569760842045025E-3</v>
      </c>
    </row>
    <row r="190" spans="1:37" x14ac:dyDescent="0.25">
      <c r="A190" t="s">
        <v>202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11</v>
      </c>
      <c r="H190">
        <v>27</v>
      </c>
      <c r="I190">
        <v>139</v>
      </c>
      <c r="J190">
        <v>254</v>
      </c>
      <c r="K190">
        <v>440</v>
      </c>
      <c r="L190">
        <v>38</v>
      </c>
      <c r="M190">
        <f>I190+J190+K190</f>
        <v>833</v>
      </c>
      <c r="N190">
        <f>B190+C190+D190+E190+F190+G190+H190+I190+J190+K190</f>
        <v>871</v>
      </c>
      <c r="O190">
        <v>255782.2</v>
      </c>
      <c r="P190">
        <v>510126.44700000004</v>
      </c>
      <c r="Q190">
        <v>565703.38800000004</v>
      </c>
      <c r="R190">
        <v>588546.50699999998</v>
      </c>
      <c r="S190">
        <v>523397.14600000007</v>
      </c>
      <c r="T190">
        <v>598576.80900000012</v>
      </c>
      <c r="U190">
        <v>525213.40699999989</v>
      </c>
      <c r="V190">
        <v>322779.99699999997</v>
      </c>
      <c r="W190">
        <v>157803.163</v>
      </c>
      <c r="X190">
        <v>70015.17200000002</v>
      </c>
      <c r="Y190">
        <v>3567345.9040000001</v>
      </c>
      <c r="Z190">
        <f t="shared" si="2"/>
        <v>550598.33199999994</v>
      </c>
      <c r="AA190">
        <v>4117944.2360000005</v>
      </c>
      <c r="AB190" s="6">
        <f>B190/O190</f>
        <v>0</v>
      </c>
      <c r="AC190" s="6">
        <f>C190/P190</f>
        <v>0</v>
      </c>
      <c r="AD190" s="6">
        <f>D190/Q190</f>
        <v>0</v>
      </c>
      <c r="AE190" s="6">
        <f>E190/R190</f>
        <v>0</v>
      </c>
      <c r="AF190" s="6">
        <f>F190/S190</f>
        <v>0</v>
      </c>
      <c r="AG190" s="6">
        <f>G190/T190</f>
        <v>1.8376923119318505E-5</v>
      </c>
      <c r="AH190" s="6">
        <f>H190/U190</f>
        <v>5.1407674747343235E-5</v>
      </c>
      <c r="AI190" s="6">
        <f>I190/V190</f>
        <v>4.3063387227183108E-4</v>
      </c>
      <c r="AJ190" s="6">
        <f>J190/W190</f>
        <v>1.6096001827289102E-3</v>
      </c>
      <c r="AK190" s="6">
        <f>K190/X190</f>
        <v>6.2843521972637565E-3</v>
      </c>
    </row>
    <row r="191" spans="1:37" x14ac:dyDescent="0.25">
      <c r="A191" t="s">
        <v>203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15</v>
      </c>
      <c r="I191">
        <v>145</v>
      </c>
      <c r="J191">
        <v>235</v>
      </c>
      <c r="K191">
        <v>442</v>
      </c>
      <c r="L191">
        <v>15</v>
      </c>
      <c r="M191">
        <f>I191+J191+K191</f>
        <v>822</v>
      </c>
      <c r="N191">
        <f>B191+C191+D191+E191+F191+G191+H191+I191+J191+K191</f>
        <v>837</v>
      </c>
      <c r="O191">
        <v>257595</v>
      </c>
      <c r="P191">
        <v>516207</v>
      </c>
      <c r="Q191">
        <v>562745</v>
      </c>
      <c r="R191">
        <v>600136</v>
      </c>
      <c r="S191">
        <v>528838</v>
      </c>
      <c r="T191">
        <v>599501</v>
      </c>
      <c r="U191">
        <v>545042</v>
      </c>
      <c r="V191">
        <v>344829</v>
      </c>
      <c r="W191">
        <v>168555</v>
      </c>
      <c r="X191">
        <v>72074</v>
      </c>
      <c r="Y191">
        <v>3610064</v>
      </c>
      <c r="Z191">
        <f t="shared" si="2"/>
        <v>585458</v>
      </c>
      <c r="AA191">
        <v>4195522</v>
      </c>
      <c r="AB191" s="6">
        <f>B191/O191</f>
        <v>0</v>
      </c>
      <c r="AC191" s="6">
        <f>C191/P191</f>
        <v>0</v>
      </c>
      <c r="AD191" s="6">
        <f>D191/Q191</f>
        <v>0</v>
      </c>
      <c r="AE191" s="6">
        <f>E191/R191</f>
        <v>0</v>
      </c>
      <c r="AF191" s="6">
        <f>F191/S191</f>
        <v>0</v>
      </c>
      <c r="AG191" s="6">
        <f>G191/T191</f>
        <v>0</v>
      </c>
      <c r="AH191" s="6">
        <f>H191/U191</f>
        <v>2.7520814909676686E-5</v>
      </c>
      <c r="AI191" s="6">
        <f>I191/V191</f>
        <v>4.2049827595706855E-4</v>
      </c>
      <c r="AJ191" s="6">
        <f>J191/W191</f>
        <v>1.394203672391801E-3</v>
      </c>
      <c r="AK191" s="6">
        <f>K191/X191</f>
        <v>6.1325859533257485E-3</v>
      </c>
    </row>
    <row r="192" spans="1:37" x14ac:dyDescent="0.25">
      <c r="A192" t="s">
        <v>204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13</v>
      </c>
      <c r="H192">
        <v>0</v>
      </c>
      <c r="I192">
        <v>92</v>
      </c>
      <c r="J192">
        <v>362</v>
      </c>
      <c r="K192">
        <v>706</v>
      </c>
      <c r="L192">
        <v>13</v>
      </c>
      <c r="M192">
        <f>I192+J192+K192</f>
        <v>1160</v>
      </c>
      <c r="N192">
        <f>B192+C192+D192+E192+F192+G192+H192+I192+J192+K192</f>
        <v>1173</v>
      </c>
      <c r="O192">
        <v>213369.09000000003</v>
      </c>
      <c r="P192">
        <v>438587.41100000002</v>
      </c>
      <c r="Q192">
        <v>527867.05799999996</v>
      </c>
      <c r="R192">
        <v>485021.12300000002</v>
      </c>
      <c r="S192">
        <v>532184.17700000003</v>
      </c>
      <c r="T192">
        <v>549757.89100000006</v>
      </c>
      <c r="U192">
        <v>413645.27399999998</v>
      </c>
      <c r="V192">
        <v>246784.092</v>
      </c>
      <c r="W192">
        <v>181087.97700000001</v>
      </c>
      <c r="X192">
        <v>80863.472000000009</v>
      </c>
      <c r="Y192">
        <v>3160432.0240000002</v>
      </c>
      <c r="Z192">
        <f t="shared" si="2"/>
        <v>508735.54100000003</v>
      </c>
      <c r="AA192">
        <v>3669167.5650000004</v>
      </c>
      <c r="AB192" s="6">
        <f>B192/O192</f>
        <v>0</v>
      </c>
      <c r="AC192" s="6">
        <f>C192/P192</f>
        <v>0</v>
      </c>
      <c r="AD192" s="6">
        <f>D192/Q192</f>
        <v>0</v>
      </c>
      <c r="AE192" s="6">
        <f>E192/R192</f>
        <v>0</v>
      </c>
      <c r="AF192" s="6">
        <f>F192/S192</f>
        <v>0</v>
      </c>
      <c r="AG192" s="6">
        <f>G192/T192</f>
        <v>2.3646772902801314E-5</v>
      </c>
      <c r="AH192" s="6">
        <f>H192/U192</f>
        <v>0</v>
      </c>
      <c r="AI192" s="6">
        <f>I192/V192</f>
        <v>3.727955041769872E-4</v>
      </c>
      <c r="AJ192" s="6">
        <f>J192/W192</f>
        <v>1.9990283507336326E-3</v>
      </c>
      <c r="AK192" s="6">
        <f>K192/X192</f>
        <v>8.730765357193665E-3</v>
      </c>
    </row>
    <row r="193" spans="1:37" x14ac:dyDescent="0.25">
      <c r="A193" t="s">
        <v>205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12</v>
      </c>
      <c r="I193">
        <v>78</v>
      </c>
      <c r="J193">
        <v>340</v>
      </c>
      <c r="K193">
        <v>703</v>
      </c>
      <c r="L193">
        <v>12</v>
      </c>
      <c r="M193">
        <f>I193+J193+K193</f>
        <v>1121</v>
      </c>
      <c r="N193">
        <f>B193+C193+D193+E193+F193+G193+H193+I193+J193+K193</f>
        <v>1133</v>
      </c>
      <c r="O193">
        <v>202478.58899999998</v>
      </c>
      <c r="P193">
        <v>435806.45100000006</v>
      </c>
      <c r="Q193">
        <v>548970.72599999991</v>
      </c>
      <c r="R193">
        <v>466691.26399999997</v>
      </c>
      <c r="S193">
        <v>507208.70499999996</v>
      </c>
      <c r="T193">
        <v>544682.47</v>
      </c>
      <c r="U193">
        <v>425484.03700000001</v>
      </c>
      <c r="V193">
        <v>247616.05600000001</v>
      </c>
      <c r="W193">
        <v>180738.372</v>
      </c>
      <c r="X193">
        <v>81057.191999999995</v>
      </c>
      <c r="Y193">
        <v>3131322.2420000001</v>
      </c>
      <c r="Z193">
        <f t="shared" si="2"/>
        <v>509411.62</v>
      </c>
      <c r="AA193">
        <v>3640733.8619999997</v>
      </c>
      <c r="AB193" s="6">
        <f>B193/O193</f>
        <v>0</v>
      </c>
      <c r="AC193" s="6">
        <f>C193/P193</f>
        <v>0</v>
      </c>
      <c r="AD193" s="6">
        <f>D193/Q193</f>
        <v>0</v>
      </c>
      <c r="AE193" s="6">
        <f>E193/R193</f>
        <v>0</v>
      </c>
      <c r="AF193" s="6">
        <f>F193/S193</f>
        <v>0</v>
      </c>
      <c r="AG193" s="6">
        <f>G193/T193</f>
        <v>0</v>
      </c>
      <c r="AH193" s="6">
        <f>H193/U193</f>
        <v>2.8203173225039226E-5</v>
      </c>
      <c r="AI193" s="6">
        <f>I193/V193</f>
        <v>3.1500380573059445E-4</v>
      </c>
      <c r="AJ193" s="6">
        <f>J193/W193</f>
        <v>1.8811721951329738E-3</v>
      </c>
      <c r="AK193" s="6">
        <f>K193/X193</f>
        <v>8.6728886438602517E-3</v>
      </c>
    </row>
    <row r="194" spans="1:37" x14ac:dyDescent="0.25">
      <c r="A194" t="s">
        <v>206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13</v>
      </c>
      <c r="I194">
        <v>88</v>
      </c>
      <c r="J194">
        <v>318</v>
      </c>
      <c r="K194">
        <v>838</v>
      </c>
      <c r="L194">
        <v>13</v>
      </c>
      <c r="M194">
        <f>I194+J194+K194</f>
        <v>1244</v>
      </c>
      <c r="N194">
        <f>B194+C194+D194+E194+F194+G194+H194+I194+J194+K194</f>
        <v>1257</v>
      </c>
      <c r="O194">
        <v>202108.89499999996</v>
      </c>
      <c r="P194">
        <v>432799.10999999993</v>
      </c>
      <c r="Q194">
        <v>553117.44500000007</v>
      </c>
      <c r="R194">
        <v>472724.53100000002</v>
      </c>
      <c r="S194">
        <v>494652.48600000003</v>
      </c>
      <c r="T194">
        <v>547366.08399999992</v>
      </c>
      <c r="U194">
        <v>438618.44299999997</v>
      </c>
      <c r="V194">
        <v>255947.302</v>
      </c>
      <c r="W194">
        <v>179978.90500000003</v>
      </c>
      <c r="X194">
        <v>83196.590000000011</v>
      </c>
      <c r="Y194">
        <v>3141386.9939999999</v>
      </c>
      <c r="Z194">
        <f t="shared" si="2"/>
        <v>519122.79700000008</v>
      </c>
      <c r="AA194">
        <v>3660509.7910000002</v>
      </c>
      <c r="AB194" s="6">
        <f>B194/O194</f>
        <v>0</v>
      </c>
      <c r="AC194" s="6">
        <f>C194/P194</f>
        <v>0</v>
      </c>
      <c r="AD194" s="6">
        <f>D194/Q194</f>
        <v>0</v>
      </c>
      <c r="AE194" s="6">
        <f>E194/R194</f>
        <v>0</v>
      </c>
      <c r="AF194" s="6">
        <f>F194/S194</f>
        <v>0</v>
      </c>
      <c r="AG194" s="6">
        <f>G194/T194</f>
        <v>0</v>
      </c>
      <c r="AH194" s="6">
        <f>H194/U194</f>
        <v>2.963851659105908E-5</v>
      </c>
      <c r="AI194" s="6">
        <f>I194/V194</f>
        <v>3.4382077604396861E-4</v>
      </c>
      <c r="AJ194" s="6">
        <f>J194/W194</f>
        <v>1.7668737344523791E-3</v>
      </c>
      <c r="AK194" s="6">
        <f>K194/X194</f>
        <v>1.0072528212995266E-2</v>
      </c>
    </row>
    <row r="195" spans="1:37" x14ac:dyDescent="0.25">
      <c r="A195" t="s">
        <v>207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106</v>
      </c>
      <c r="J195">
        <v>329</v>
      </c>
      <c r="K195">
        <v>762</v>
      </c>
      <c r="L195">
        <v>0</v>
      </c>
      <c r="M195">
        <f>I195+J195+K195</f>
        <v>1197</v>
      </c>
      <c r="N195">
        <f>B195+C195+D195+E195+F195+G195+H195+I195+J195+K195</f>
        <v>1197</v>
      </c>
      <c r="O195">
        <v>159030.80499999999</v>
      </c>
      <c r="P195">
        <v>332731.93799999997</v>
      </c>
      <c r="Q195">
        <v>454760.196</v>
      </c>
      <c r="R195">
        <v>395336.78300000005</v>
      </c>
      <c r="S195">
        <v>381061.91699999996</v>
      </c>
      <c r="T195">
        <v>428220.766</v>
      </c>
      <c r="U195">
        <v>353913.33600000001</v>
      </c>
      <c r="V195">
        <v>211195.435</v>
      </c>
      <c r="W195">
        <v>142383.06399999998</v>
      </c>
      <c r="X195">
        <v>67113.165999999997</v>
      </c>
      <c r="Y195">
        <v>2505055.7409999999</v>
      </c>
      <c r="Z195">
        <f t="shared" si="2"/>
        <v>420691.66499999992</v>
      </c>
      <c r="AA195">
        <v>2925747.406</v>
      </c>
      <c r="AB195" s="6">
        <f>B195/O195</f>
        <v>0</v>
      </c>
      <c r="AC195" s="6">
        <f>C195/P195</f>
        <v>0</v>
      </c>
      <c r="AD195" s="6">
        <f>D195/Q195</f>
        <v>0</v>
      </c>
      <c r="AE195" s="6">
        <f>E195/R195</f>
        <v>0</v>
      </c>
      <c r="AF195" s="6">
        <f>F195/S195</f>
        <v>0</v>
      </c>
      <c r="AG195" s="6">
        <f>G195/T195</f>
        <v>0</v>
      </c>
      <c r="AH195" s="6">
        <f>H195/U195</f>
        <v>0</v>
      </c>
      <c r="AI195" s="6">
        <f>I195/V195</f>
        <v>5.0190478785680189E-4</v>
      </c>
      <c r="AJ195" s="6">
        <f>J195/W195</f>
        <v>2.3106680721521771E-3</v>
      </c>
      <c r="AK195" s="6">
        <f>K195/X195</f>
        <v>1.1353956986621672E-2</v>
      </c>
    </row>
    <row r="196" spans="1:37" x14ac:dyDescent="0.25">
      <c r="A196" t="s">
        <v>208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39</v>
      </c>
      <c r="I196">
        <v>137</v>
      </c>
      <c r="J196">
        <v>363</v>
      </c>
      <c r="K196">
        <v>883</v>
      </c>
      <c r="L196">
        <v>39</v>
      </c>
      <c r="M196">
        <f>I196+J196+K196</f>
        <v>1383</v>
      </c>
      <c r="N196">
        <f>B196+C196+D196+E196+F196+G196+H196+I196+J196+K196</f>
        <v>1422</v>
      </c>
      <c r="O196">
        <v>201999.26199999999</v>
      </c>
      <c r="P196">
        <v>429483.18400000001</v>
      </c>
      <c r="Q196">
        <v>555842.77099999995</v>
      </c>
      <c r="R196">
        <v>494784.19699999999</v>
      </c>
      <c r="S196">
        <v>474160.98200000002</v>
      </c>
      <c r="T196">
        <v>549527.67999999993</v>
      </c>
      <c r="U196">
        <v>465227.17099999997</v>
      </c>
      <c r="V196">
        <v>278074.587</v>
      </c>
      <c r="W196">
        <v>175497.04800000001</v>
      </c>
      <c r="X196">
        <v>86646.558000000005</v>
      </c>
      <c r="Y196">
        <v>3171025.2469999995</v>
      </c>
      <c r="Z196">
        <f t="shared" ref="Z196:Z259" si="3">V196+W196+X196</f>
        <v>540218.19299999997</v>
      </c>
      <c r="AA196">
        <v>3711243.4399999995</v>
      </c>
      <c r="AB196" s="6">
        <f>B196/O196</f>
        <v>0</v>
      </c>
      <c r="AC196" s="6">
        <f>C196/P196</f>
        <v>0</v>
      </c>
      <c r="AD196" s="6">
        <f>D196/Q196</f>
        <v>0</v>
      </c>
      <c r="AE196" s="6">
        <f>E196/R196</f>
        <v>0</v>
      </c>
      <c r="AF196" s="6">
        <f>F196/S196</f>
        <v>0</v>
      </c>
      <c r="AG196" s="6">
        <f>G196/T196</f>
        <v>0</v>
      </c>
      <c r="AH196" s="6">
        <f>H196/U196</f>
        <v>8.3830013445194938E-5</v>
      </c>
      <c r="AI196" s="6">
        <f>I196/V196</f>
        <v>4.926735717852563E-4</v>
      </c>
      <c r="AJ196" s="6">
        <f>J196/W196</f>
        <v>2.0684108601074589E-3</v>
      </c>
      <c r="AK196" s="6">
        <f>K196/X196</f>
        <v>1.0190826045276951E-2</v>
      </c>
    </row>
    <row r="197" spans="1:37" x14ac:dyDescent="0.25">
      <c r="A197" t="s">
        <v>209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74</v>
      </c>
      <c r="I197">
        <v>148</v>
      </c>
      <c r="J197">
        <v>310</v>
      </c>
      <c r="K197">
        <v>720</v>
      </c>
      <c r="L197">
        <v>74</v>
      </c>
      <c r="M197">
        <f>I197+J197+K197</f>
        <v>1178</v>
      </c>
      <c r="N197">
        <f>B197+C197+D197+E197+F197+G197+H197+I197+J197+K197</f>
        <v>1252</v>
      </c>
      <c r="O197">
        <v>158859.08799999999</v>
      </c>
      <c r="P197">
        <v>332746.25599999994</v>
      </c>
      <c r="Q197">
        <v>456323.20900000003</v>
      </c>
      <c r="R197">
        <v>418763.18200000003</v>
      </c>
      <c r="S197">
        <v>370322.28600000002</v>
      </c>
      <c r="T197">
        <v>426849.67900000006</v>
      </c>
      <c r="U197">
        <v>375160.30900000001</v>
      </c>
      <c r="V197">
        <v>233595.81199999998</v>
      </c>
      <c r="W197">
        <v>140155.02899999998</v>
      </c>
      <c r="X197">
        <v>69611.678999999989</v>
      </c>
      <c r="Y197">
        <v>2539024.0090000001</v>
      </c>
      <c r="Z197">
        <f t="shared" si="3"/>
        <v>443362.51999999996</v>
      </c>
      <c r="AA197">
        <v>2982386.5290000001</v>
      </c>
      <c r="AB197" s="6">
        <f>B197/O197</f>
        <v>0</v>
      </c>
      <c r="AC197" s="6">
        <f>C197/P197</f>
        <v>0</v>
      </c>
      <c r="AD197" s="6">
        <f>D197/Q197</f>
        <v>0</v>
      </c>
      <c r="AE197" s="6">
        <f>E197/R197</f>
        <v>0</v>
      </c>
      <c r="AF197" s="6">
        <f>F197/S197</f>
        <v>0</v>
      </c>
      <c r="AG197" s="6">
        <f>G197/T197</f>
        <v>0</v>
      </c>
      <c r="AH197" s="6">
        <f>H197/U197</f>
        <v>1.9724901122202668E-4</v>
      </c>
      <c r="AI197" s="6">
        <f>I197/V197</f>
        <v>6.3357300258448136E-4</v>
      </c>
      <c r="AJ197" s="6">
        <f>J197/W197</f>
        <v>2.2118364372069733E-3</v>
      </c>
      <c r="AK197" s="6">
        <f>K197/X197</f>
        <v>1.0343091997536795E-2</v>
      </c>
    </row>
    <row r="198" spans="1:37" x14ac:dyDescent="0.25">
      <c r="A198" t="s">
        <v>210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40</v>
      </c>
      <c r="I198">
        <v>161</v>
      </c>
      <c r="J198">
        <v>337</v>
      </c>
      <c r="K198">
        <v>868</v>
      </c>
      <c r="L198">
        <v>40</v>
      </c>
      <c r="M198">
        <f>I198+J198+K198</f>
        <v>1366</v>
      </c>
      <c r="N198">
        <f>B198+C198+D198+E198+F198+G198+H198+I198+J198+K198</f>
        <v>1406</v>
      </c>
      <c r="O198">
        <v>227889.18799999999</v>
      </c>
      <c r="P198">
        <v>489902.152</v>
      </c>
      <c r="Q198">
        <v>619082.00100000005</v>
      </c>
      <c r="R198">
        <v>568533.57000000007</v>
      </c>
      <c r="S198">
        <v>525631.152</v>
      </c>
      <c r="T198">
        <v>622513.32799999998</v>
      </c>
      <c r="U198">
        <v>553433.19499999995</v>
      </c>
      <c r="V198">
        <v>349710.32799999998</v>
      </c>
      <c r="W198">
        <v>192620.774</v>
      </c>
      <c r="X198">
        <v>101342.26499999998</v>
      </c>
      <c r="Y198">
        <v>3606984.5859999997</v>
      </c>
      <c r="Z198">
        <f t="shared" si="3"/>
        <v>643673.36699999997</v>
      </c>
      <c r="AA198">
        <v>4250657.9529999997</v>
      </c>
      <c r="AB198" s="6">
        <f>B198/O198</f>
        <v>0</v>
      </c>
      <c r="AC198" s="6">
        <f>C198/P198</f>
        <v>0</v>
      </c>
      <c r="AD198" s="6">
        <f>D198/Q198</f>
        <v>0</v>
      </c>
      <c r="AE198" s="6">
        <f>E198/R198</f>
        <v>0</v>
      </c>
      <c r="AF198" s="6">
        <f>F198/S198</f>
        <v>0</v>
      </c>
      <c r="AG198" s="6">
        <f>G198/T198</f>
        <v>0</v>
      </c>
      <c r="AH198" s="6">
        <f>H198/U198</f>
        <v>7.2276112747447335E-5</v>
      </c>
      <c r="AI198" s="6">
        <f>I198/V198</f>
        <v>4.6038102712253902E-4</v>
      </c>
      <c r="AJ198" s="6">
        <f>J198/W198</f>
        <v>1.7495516864655522E-3</v>
      </c>
      <c r="AK198" s="6">
        <f>K198/X198</f>
        <v>8.565034539143172E-3</v>
      </c>
    </row>
    <row r="199" spans="1:37" x14ac:dyDescent="0.25">
      <c r="A199" t="s">
        <v>211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22</v>
      </c>
      <c r="I199">
        <v>150</v>
      </c>
      <c r="J199">
        <v>292</v>
      </c>
      <c r="K199">
        <v>654</v>
      </c>
      <c r="L199">
        <v>22</v>
      </c>
      <c r="M199">
        <f>I199+J199+K199</f>
        <v>1096</v>
      </c>
      <c r="N199">
        <f>B199+C199+D199+E199+F199+G199+H199+I199+J199+K199</f>
        <v>1118</v>
      </c>
      <c r="O199">
        <v>245795.99099999995</v>
      </c>
      <c r="P199">
        <v>525214.43800000008</v>
      </c>
      <c r="Q199">
        <v>670619.56199999992</v>
      </c>
      <c r="R199">
        <v>628902.93500000006</v>
      </c>
      <c r="S199">
        <v>560122.39599999995</v>
      </c>
      <c r="T199">
        <v>662876.31300000008</v>
      </c>
      <c r="U199">
        <v>601796.62599999993</v>
      </c>
      <c r="V199">
        <v>385494.48800000001</v>
      </c>
      <c r="W199">
        <v>206835.984</v>
      </c>
      <c r="X199">
        <v>109738.91900000001</v>
      </c>
      <c r="Y199">
        <v>3895328.2609999999</v>
      </c>
      <c r="Z199">
        <f t="shared" si="3"/>
        <v>702069.39100000006</v>
      </c>
      <c r="AA199">
        <v>4597397.6519999998</v>
      </c>
      <c r="AB199" s="6">
        <f>B199/O199</f>
        <v>0</v>
      </c>
      <c r="AC199" s="6">
        <f>C199/P199</f>
        <v>0</v>
      </c>
      <c r="AD199" s="6">
        <f>D199/Q199</f>
        <v>0</v>
      </c>
      <c r="AE199" s="6">
        <f>E199/R199</f>
        <v>0</v>
      </c>
      <c r="AF199" s="6">
        <f>F199/S199</f>
        <v>0</v>
      </c>
      <c r="AG199" s="6">
        <f>G199/T199</f>
        <v>0</v>
      </c>
      <c r="AH199" s="6">
        <f>H199/U199</f>
        <v>3.6557200638077362E-5</v>
      </c>
      <c r="AI199" s="6">
        <f>I199/V199</f>
        <v>3.8911062199156526E-4</v>
      </c>
      <c r="AJ199" s="6">
        <f>J199/W199</f>
        <v>1.4117466136840096E-3</v>
      </c>
      <c r="AK199" s="6">
        <f>K199/X199</f>
        <v>5.9595994380079497E-3</v>
      </c>
    </row>
    <row r="200" spans="1:37" x14ac:dyDescent="0.25">
      <c r="A200" t="s">
        <v>212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38</v>
      </c>
      <c r="I200">
        <v>164</v>
      </c>
      <c r="J200">
        <v>342</v>
      </c>
      <c r="K200">
        <v>791</v>
      </c>
      <c r="L200">
        <v>38</v>
      </c>
      <c r="M200">
        <f>I200+J200+K200</f>
        <v>1297</v>
      </c>
      <c r="N200">
        <f>B200+C200+D200+E200+F200+G200+H200+I200+J200+K200</f>
        <v>1335</v>
      </c>
      <c r="O200">
        <v>226833</v>
      </c>
      <c r="P200">
        <v>483282</v>
      </c>
      <c r="Q200">
        <v>614779</v>
      </c>
      <c r="R200">
        <v>593466</v>
      </c>
      <c r="S200">
        <v>514968</v>
      </c>
      <c r="T200">
        <v>607676</v>
      </c>
      <c r="U200">
        <v>573837</v>
      </c>
      <c r="V200">
        <v>384347</v>
      </c>
      <c r="W200">
        <v>199484</v>
      </c>
      <c r="X200">
        <v>101340</v>
      </c>
      <c r="Y200">
        <v>3614841</v>
      </c>
      <c r="Z200">
        <f t="shared" si="3"/>
        <v>685171</v>
      </c>
      <c r="AA200">
        <v>4300012</v>
      </c>
      <c r="AB200" s="6">
        <f>B200/O200</f>
        <v>0</v>
      </c>
      <c r="AC200" s="6">
        <f>C200/P200</f>
        <v>0</v>
      </c>
      <c r="AD200" s="6">
        <f>D200/Q200</f>
        <v>0</v>
      </c>
      <c r="AE200" s="6">
        <f>E200/R200</f>
        <v>0</v>
      </c>
      <c r="AF200" s="6">
        <f>F200/S200</f>
        <v>0</v>
      </c>
      <c r="AG200" s="6">
        <f>G200/T200</f>
        <v>0</v>
      </c>
      <c r="AH200" s="6">
        <f>H200/U200</f>
        <v>6.6220895480772419E-5</v>
      </c>
      <c r="AI200" s="6">
        <f>I200/V200</f>
        <v>4.2669774968973349E-4</v>
      </c>
      <c r="AJ200" s="6">
        <f>J200/W200</f>
        <v>1.7144232118866676E-3</v>
      </c>
      <c r="AK200" s="6">
        <f>K200/X200</f>
        <v>7.8054075389776987E-3</v>
      </c>
    </row>
    <row r="201" spans="1:37" x14ac:dyDescent="0.25">
      <c r="A201" t="s">
        <v>213</v>
      </c>
      <c r="B201">
        <v>0</v>
      </c>
      <c r="C201">
        <v>0</v>
      </c>
      <c r="D201">
        <v>0</v>
      </c>
      <c r="E201">
        <v>0</v>
      </c>
      <c r="F201">
        <v>10</v>
      </c>
      <c r="G201">
        <v>31</v>
      </c>
      <c r="H201">
        <v>126</v>
      </c>
      <c r="I201">
        <v>191</v>
      </c>
      <c r="J201">
        <v>417</v>
      </c>
      <c r="K201">
        <v>685</v>
      </c>
      <c r="L201">
        <v>167</v>
      </c>
      <c r="M201">
        <f>I201+J201+K201</f>
        <v>1293</v>
      </c>
      <c r="N201">
        <f>B201+C201+D201+E201+F201+G201+H201+I201+J201+K201</f>
        <v>1460</v>
      </c>
      <c r="O201">
        <v>340497.37800000003</v>
      </c>
      <c r="P201">
        <v>733722.93700000003</v>
      </c>
      <c r="Q201">
        <v>845066.4090000001</v>
      </c>
      <c r="R201">
        <v>665132.5560000001</v>
      </c>
      <c r="S201">
        <v>795609.92999999993</v>
      </c>
      <c r="T201">
        <v>871299.71499999985</v>
      </c>
      <c r="U201">
        <v>659604.56199999992</v>
      </c>
      <c r="V201">
        <v>391870.51799999998</v>
      </c>
      <c r="W201">
        <v>259333.75</v>
      </c>
      <c r="X201">
        <v>99014.745999999985</v>
      </c>
      <c r="Y201">
        <v>4910933.4869999997</v>
      </c>
      <c r="Z201">
        <f t="shared" si="3"/>
        <v>750219.01399999997</v>
      </c>
      <c r="AA201">
        <v>5661152.5010000002</v>
      </c>
      <c r="AB201" s="6">
        <f>B201/O201</f>
        <v>0</v>
      </c>
      <c r="AC201" s="6">
        <f>C201/P201</f>
        <v>0</v>
      </c>
      <c r="AD201" s="6">
        <f>D201/Q201</f>
        <v>0</v>
      </c>
      <c r="AE201" s="6">
        <f>E201/R201</f>
        <v>0</v>
      </c>
      <c r="AF201" s="6">
        <f>F201/S201</f>
        <v>1.2568973340993873E-5</v>
      </c>
      <c r="AG201" s="6">
        <f>G201/T201</f>
        <v>3.5579031493198646E-5</v>
      </c>
      <c r="AH201" s="6">
        <f>H201/U201</f>
        <v>1.9102354237507534E-4</v>
      </c>
      <c r="AI201" s="6">
        <f>I201/V201</f>
        <v>4.874058935967212E-4</v>
      </c>
      <c r="AJ201" s="6">
        <f>J201/W201</f>
        <v>1.6079665681771077E-3</v>
      </c>
      <c r="AK201" s="6">
        <f>K201/X201</f>
        <v>6.9181614625360962E-3</v>
      </c>
    </row>
    <row r="202" spans="1:37" x14ac:dyDescent="0.25">
      <c r="A202" t="s">
        <v>214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62</v>
      </c>
      <c r="I202">
        <v>193</v>
      </c>
      <c r="J202">
        <v>433</v>
      </c>
      <c r="K202">
        <v>643</v>
      </c>
      <c r="L202">
        <v>62</v>
      </c>
      <c r="M202">
        <f>I202+J202+K202</f>
        <v>1269</v>
      </c>
      <c r="N202">
        <f>B202+C202+D202+E202+F202+G202+H202+I202+J202+K202</f>
        <v>1331</v>
      </c>
      <c r="O202">
        <v>336753.245</v>
      </c>
      <c r="P202">
        <v>745247.67900000024</v>
      </c>
      <c r="Q202">
        <v>826819.90899999999</v>
      </c>
      <c r="R202">
        <v>675440.72100000002</v>
      </c>
      <c r="S202">
        <v>773083.67300000007</v>
      </c>
      <c r="T202">
        <v>877718.47600000002</v>
      </c>
      <c r="U202">
        <v>693108.18900000001</v>
      </c>
      <c r="V202">
        <v>407526.52800000005</v>
      </c>
      <c r="W202">
        <v>264709.79799999995</v>
      </c>
      <c r="X202">
        <v>103404.83000000002</v>
      </c>
      <c r="Y202">
        <v>4928171.892</v>
      </c>
      <c r="Z202">
        <f t="shared" si="3"/>
        <v>775641.15599999996</v>
      </c>
      <c r="AA202">
        <v>5703813.0480000004</v>
      </c>
      <c r="AB202" s="6">
        <f>B202/O202</f>
        <v>0</v>
      </c>
      <c r="AC202" s="6">
        <f>C202/P202</f>
        <v>0</v>
      </c>
      <c r="AD202" s="6">
        <f>D202/Q202</f>
        <v>0</v>
      </c>
      <c r="AE202" s="6">
        <f>E202/R202</f>
        <v>0</v>
      </c>
      <c r="AF202" s="6">
        <f>F202/S202</f>
        <v>0</v>
      </c>
      <c r="AG202" s="6">
        <f>G202/T202</f>
        <v>0</v>
      </c>
      <c r="AH202" s="6">
        <f>H202/U202</f>
        <v>8.9452124479227581E-5</v>
      </c>
      <c r="AI202" s="6">
        <f>I202/V202</f>
        <v>4.7358880156140405E-4</v>
      </c>
      <c r="AJ202" s="6">
        <f>J202/W202</f>
        <v>1.6357535809838066E-3</v>
      </c>
      <c r="AK202" s="6">
        <f>K202/X202</f>
        <v>6.2182781984168427E-3</v>
      </c>
    </row>
    <row r="203" spans="1:37" x14ac:dyDescent="0.25">
      <c r="A203" t="s">
        <v>215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12</v>
      </c>
      <c r="H203">
        <v>130</v>
      </c>
      <c r="I203">
        <v>216</v>
      </c>
      <c r="J203">
        <v>439</v>
      </c>
      <c r="K203">
        <v>805</v>
      </c>
      <c r="L203">
        <v>142</v>
      </c>
      <c r="M203">
        <f>I203+J203+K203</f>
        <v>1460</v>
      </c>
      <c r="N203">
        <f>B203+C203+D203+E203+F203+G203+H203+I203+J203+K203</f>
        <v>1602</v>
      </c>
      <c r="O203">
        <v>330244.00600000011</v>
      </c>
      <c r="P203">
        <v>730903.70599999989</v>
      </c>
      <c r="Q203">
        <v>821722.16799999983</v>
      </c>
      <c r="R203">
        <v>668827.57200000016</v>
      </c>
      <c r="S203">
        <v>745596.83799999999</v>
      </c>
      <c r="T203">
        <v>866685.27299999981</v>
      </c>
      <c r="U203">
        <v>706507.83499999973</v>
      </c>
      <c r="V203">
        <v>414281.97100000002</v>
      </c>
      <c r="W203">
        <v>260334.74600000004</v>
      </c>
      <c r="X203">
        <v>105840.01100000001</v>
      </c>
      <c r="Y203">
        <v>4870487.398</v>
      </c>
      <c r="Z203">
        <f t="shared" si="3"/>
        <v>780456.72800000012</v>
      </c>
      <c r="AA203">
        <v>5650944.1260000002</v>
      </c>
      <c r="AB203" s="6">
        <f>B203/O203</f>
        <v>0</v>
      </c>
      <c r="AC203" s="6">
        <f>C203/P203</f>
        <v>0</v>
      </c>
      <c r="AD203" s="6">
        <f>D203/Q203</f>
        <v>0</v>
      </c>
      <c r="AE203" s="6">
        <f>E203/R203</f>
        <v>0</v>
      </c>
      <c r="AF203" s="6">
        <f>F203/S203</f>
        <v>0</v>
      </c>
      <c r="AG203" s="6">
        <f>G203/T203</f>
        <v>1.3845856591588815E-5</v>
      </c>
      <c r="AH203" s="6">
        <f>H203/U203</f>
        <v>1.8400362113464751E-4</v>
      </c>
      <c r="AI203" s="6">
        <f>I203/V203</f>
        <v>5.2138402131914161E-4</v>
      </c>
      <c r="AJ203" s="6">
        <f>J203/W203</f>
        <v>1.6862904654302269E-3</v>
      </c>
      <c r="AK203" s="6">
        <f>K203/X203</f>
        <v>7.6058193153437969E-3</v>
      </c>
    </row>
    <row r="204" spans="1:37" x14ac:dyDescent="0.25">
      <c r="A204" t="s">
        <v>216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13</v>
      </c>
      <c r="H204">
        <v>84</v>
      </c>
      <c r="I204">
        <v>178</v>
      </c>
      <c r="J204">
        <v>435</v>
      </c>
      <c r="K204">
        <v>717</v>
      </c>
      <c r="L204">
        <v>97</v>
      </c>
      <c r="M204">
        <f>I204+J204+K204</f>
        <v>1330</v>
      </c>
      <c r="N204">
        <f>B204+C204+D204+E204+F204+G204+H204+I204+J204+K204</f>
        <v>1427</v>
      </c>
      <c r="O204">
        <v>322536.54300000006</v>
      </c>
      <c r="P204">
        <v>718265.47799999989</v>
      </c>
      <c r="Q204">
        <v>813293.73200000008</v>
      </c>
      <c r="R204">
        <v>664712.39100000006</v>
      </c>
      <c r="S204">
        <v>722502.43200000003</v>
      </c>
      <c r="T204">
        <v>853440.90700000001</v>
      </c>
      <c r="U204">
        <v>722884.41400000011</v>
      </c>
      <c r="V204">
        <v>429966.02500000002</v>
      </c>
      <c r="W204">
        <v>258803.72499999998</v>
      </c>
      <c r="X204">
        <v>109152.14899999999</v>
      </c>
      <c r="Y204">
        <v>4817635.8970000008</v>
      </c>
      <c r="Z204">
        <f t="shared" si="3"/>
        <v>797921.89899999998</v>
      </c>
      <c r="AA204">
        <v>5615557.796000001</v>
      </c>
      <c r="AB204" s="6">
        <f>B204/O204</f>
        <v>0</v>
      </c>
      <c r="AC204" s="6">
        <f>C204/P204</f>
        <v>0</v>
      </c>
      <c r="AD204" s="6">
        <f>D204/Q204</f>
        <v>0</v>
      </c>
      <c r="AE204" s="6">
        <f>E204/R204</f>
        <v>0</v>
      </c>
      <c r="AF204" s="6">
        <f>F204/S204</f>
        <v>0</v>
      </c>
      <c r="AG204" s="6">
        <f>G204/T204</f>
        <v>1.5232454752722557E-5</v>
      </c>
      <c r="AH204" s="6">
        <f>H204/U204</f>
        <v>1.1620114969030165E-4</v>
      </c>
      <c r="AI204" s="6">
        <f>I204/V204</f>
        <v>4.1398619809553556E-4</v>
      </c>
      <c r="AJ204" s="6">
        <f>J204/W204</f>
        <v>1.6808104288298016E-3</v>
      </c>
      <c r="AK204" s="6">
        <f>K204/X204</f>
        <v>6.5688124931008009E-3</v>
      </c>
    </row>
    <row r="205" spans="1:37" x14ac:dyDescent="0.25">
      <c r="A205" t="s">
        <v>217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20</v>
      </c>
      <c r="H205">
        <v>161</v>
      </c>
      <c r="I205">
        <v>267</v>
      </c>
      <c r="J205">
        <v>472</v>
      </c>
      <c r="K205">
        <v>847</v>
      </c>
      <c r="L205">
        <v>181</v>
      </c>
      <c r="M205">
        <f>I205+J205+K205</f>
        <v>1586</v>
      </c>
      <c r="N205">
        <f>B205+C205+D205+E205+F205+G205+H205+I205+J205+K205</f>
        <v>1767</v>
      </c>
      <c r="O205">
        <v>329199.08799999993</v>
      </c>
      <c r="P205">
        <v>741100.33999999985</v>
      </c>
      <c r="Q205">
        <v>845234.90300000005</v>
      </c>
      <c r="R205">
        <v>683690.99900000007</v>
      </c>
      <c r="S205">
        <v>727792.51199999987</v>
      </c>
      <c r="T205">
        <v>864895.17300000018</v>
      </c>
      <c r="U205">
        <v>756032.20799999975</v>
      </c>
      <c r="V205">
        <v>453297.91099999996</v>
      </c>
      <c r="W205">
        <v>260651.72200000001</v>
      </c>
      <c r="X205">
        <v>113875.70999999995</v>
      </c>
      <c r="Y205">
        <v>4947945.2230000002</v>
      </c>
      <c r="Z205">
        <f t="shared" si="3"/>
        <v>827825.34299999988</v>
      </c>
      <c r="AA205">
        <v>5775770.5660000006</v>
      </c>
      <c r="AB205" s="6">
        <f>B205/O205</f>
        <v>0</v>
      </c>
      <c r="AC205" s="6">
        <f>C205/P205</f>
        <v>0</v>
      </c>
      <c r="AD205" s="6">
        <f>D205/Q205</f>
        <v>0</v>
      </c>
      <c r="AE205" s="6">
        <f>E205/R205</f>
        <v>0</v>
      </c>
      <c r="AF205" s="6">
        <f>F205/S205</f>
        <v>0</v>
      </c>
      <c r="AG205" s="6">
        <f>G205/T205</f>
        <v>2.3124189640956632E-5</v>
      </c>
      <c r="AH205" s="6">
        <f>H205/U205</f>
        <v>2.1295389045118571E-4</v>
      </c>
      <c r="AI205" s="6">
        <f>I205/V205</f>
        <v>5.8901661252085504E-4</v>
      </c>
      <c r="AJ205" s="6">
        <f>J205/W205</f>
        <v>1.8108455082449062E-3</v>
      </c>
      <c r="AK205" s="6">
        <f>K205/X205</f>
        <v>7.437933866669199E-3</v>
      </c>
    </row>
    <row r="206" spans="1:37" x14ac:dyDescent="0.25">
      <c r="A206" t="s">
        <v>218</v>
      </c>
      <c r="B206">
        <v>0</v>
      </c>
      <c r="C206">
        <v>0</v>
      </c>
      <c r="D206">
        <v>0</v>
      </c>
      <c r="E206">
        <v>0</v>
      </c>
      <c r="F206">
        <v>11</v>
      </c>
      <c r="G206">
        <v>42</v>
      </c>
      <c r="H206">
        <v>120</v>
      </c>
      <c r="I206">
        <v>267</v>
      </c>
      <c r="J206">
        <v>457</v>
      </c>
      <c r="K206">
        <v>829</v>
      </c>
      <c r="L206">
        <v>173</v>
      </c>
      <c r="M206">
        <f>I206+J206+K206</f>
        <v>1553</v>
      </c>
      <c r="N206">
        <f>B206+C206+D206+E206+F206+G206+H206+I206+J206+K206</f>
        <v>1726</v>
      </c>
      <c r="O206">
        <v>334490.74199999997</v>
      </c>
      <c r="P206">
        <v>748631.94200000004</v>
      </c>
      <c r="Q206">
        <v>867212.25600000005</v>
      </c>
      <c r="R206">
        <v>704455.24399999995</v>
      </c>
      <c r="S206">
        <v>731184.81299999985</v>
      </c>
      <c r="T206">
        <v>869993.2159999999</v>
      </c>
      <c r="U206">
        <v>793598.44500000007</v>
      </c>
      <c r="V206">
        <v>486512.34600000002</v>
      </c>
      <c r="W206">
        <v>270155.92799999996</v>
      </c>
      <c r="X206">
        <v>119994.14300000003</v>
      </c>
      <c r="Y206">
        <v>5049566.6579999998</v>
      </c>
      <c r="Z206">
        <f t="shared" si="3"/>
        <v>876662.41700000002</v>
      </c>
      <c r="AA206">
        <v>5926229.0750000002</v>
      </c>
      <c r="AB206" s="6">
        <f>B206/O206</f>
        <v>0</v>
      </c>
      <c r="AC206" s="6">
        <f>C206/P206</f>
        <v>0</v>
      </c>
      <c r="AD206" s="6">
        <f>D206/Q206</f>
        <v>0</v>
      </c>
      <c r="AE206" s="6">
        <f>E206/R206</f>
        <v>0</v>
      </c>
      <c r="AF206" s="6">
        <f>F206/S206</f>
        <v>1.5044076141116463E-5</v>
      </c>
      <c r="AG206" s="6">
        <f>G206/T206</f>
        <v>4.8276238512646065E-5</v>
      </c>
      <c r="AH206" s="6">
        <f>H206/U206</f>
        <v>1.5120997370401853E-4</v>
      </c>
      <c r="AI206" s="6">
        <f>I206/V206</f>
        <v>5.4880416128227092E-4</v>
      </c>
      <c r="AJ206" s="6">
        <f>J206/W206</f>
        <v>1.6916156657498928E-3</v>
      </c>
      <c r="AK206" s="6">
        <f>K206/X206</f>
        <v>6.9086705340276472E-3</v>
      </c>
    </row>
    <row r="207" spans="1:37" x14ac:dyDescent="0.25">
      <c r="A207" t="s">
        <v>219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34</v>
      </c>
      <c r="H207">
        <v>135</v>
      </c>
      <c r="I207">
        <v>269</v>
      </c>
      <c r="J207">
        <v>438</v>
      </c>
      <c r="K207">
        <v>900</v>
      </c>
      <c r="L207">
        <v>169</v>
      </c>
      <c r="M207">
        <f>I207+J207+K207</f>
        <v>1607</v>
      </c>
      <c r="N207">
        <f>B207+C207+D207+E207+F207+G207+H207+I207+J207+K207</f>
        <v>1776</v>
      </c>
      <c r="O207">
        <v>321952.18600000005</v>
      </c>
      <c r="P207">
        <v>719845.32400000014</v>
      </c>
      <c r="Q207">
        <v>846365.5120000001</v>
      </c>
      <c r="R207">
        <v>693533.72399999993</v>
      </c>
      <c r="S207">
        <v>705193.9310000001</v>
      </c>
      <c r="T207">
        <v>837508.11100000027</v>
      </c>
      <c r="U207">
        <v>793900.73600000027</v>
      </c>
      <c r="V207">
        <v>499101.321</v>
      </c>
      <c r="W207">
        <v>269459.25400000002</v>
      </c>
      <c r="X207">
        <v>120081.84600000002</v>
      </c>
      <c r="Y207">
        <v>4918299.5240000011</v>
      </c>
      <c r="Z207">
        <f t="shared" si="3"/>
        <v>888642.42099999997</v>
      </c>
      <c r="AA207">
        <v>5806941.9450000003</v>
      </c>
      <c r="AB207" s="6">
        <f>B207/O207</f>
        <v>0</v>
      </c>
      <c r="AC207" s="6">
        <f>C207/P207</f>
        <v>0</v>
      </c>
      <c r="AD207" s="6">
        <f>D207/Q207</f>
        <v>0</v>
      </c>
      <c r="AE207" s="6">
        <f>E207/R207</f>
        <v>0</v>
      </c>
      <c r="AF207" s="6">
        <f>F207/S207</f>
        <v>0</v>
      </c>
      <c r="AG207" s="6">
        <f>G207/T207</f>
        <v>4.0596621756180208E-5</v>
      </c>
      <c r="AH207" s="6">
        <f>H207/U207</f>
        <v>1.7004644772114174E-4</v>
      </c>
      <c r="AI207" s="6">
        <f>I207/V207</f>
        <v>5.3896871974017482E-4</v>
      </c>
      <c r="AJ207" s="6">
        <f>J207/W207</f>
        <v>1.6254776686942063E-3</v>
      </c>
      <c r="AK207" s="6">
        <f>K207/X207</f>
        <v>7.4948881115635066E-3</v>
      </c>
    </row>
    <row r="208" spans="1:37" x14ac:dyDescent="0.25">
      <c r="A208" t="s">
        <v>220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26</v>
      </c>
      <c r="H208">
        <v>134</v>
      </c>
      <c r="I208">
        <v>272</v>
      </c>
      <c r="J208">
        <v>442</v>
      </c>
      <c r="K208">
        <v>640</v>
      </c>
      <c r="L208">
        <v>160</v>
      </c>
      <c r="M208">
        <f>I208+J208+K208</f>
        <v>1354</v>
      </c>
      <c r="N208">
        <f>B208+C208+D208+E208+F208+G208+H208+I208+J208+K208</f>
        <v>1514</v>
      </c>
      <c r="O208">
        <v>330125.79699999996</v>
      </c>
      <c r="P208">
        <v>729263.43199999991</v>
      </c>
      <c r="Q208">
        <v>880296.65099999995</v>
      </c>
      <c r="R208">
        <v>720445.90999999992</v>
      </c>
      <c r="S208">
        <v>710906.81599999988</v>
      </c>
      <c r="T208">
        <v>834892.53600000008</v>
      </c>
      <c r="U208">
        <v>808757.7</v>
      </c>
      <c r="V208">
        <v>523238.66600000003</v>
      </c>
      <c r="W208">
        <v>269386.28199999995</v>
      </c>
      <c r="X208">
        <v>123722.86100000002</v>
      </c>
      <c r="Y208">
        <v>5014688.8420000002</v>
      </c>
      <c r="Z208">
        <f t="shared" si="3"/>
        <v>916347.80900000001</v>
      </c>
      <c r="AA208">
        <v>5931036.6509999996</v>
      </c>
      <c r="AB208" s="6">
        <f>B208/O208</f>
        <v>0</v>
      </c>
      <c r="AC208" s="6">
        <f>C208/P208</f>
        <v>0</v>
      </c>
      <c r="AD208" s="6">
        <f>D208/Q208</f>
        <v>0</v>
      </c>
      <c r="AE208" s="6">
        <f>E208/R208</f>
        <v>0</v>
      </c>
      <c r="AF208" s="6">
        <f>F208/S208</f>
        <v>0</v>
      </c>
      <c r="AG208" s="6">
        <f>G208/T208</f>
        <v>3.1141732473219758E-5</v>
      </c>
      <c r="AH208" s="6">
        <f>H208/U208</f>
        <v>1.6568621232292442E-4</v>
      </c>
      <c r="AI208" s="6">
        <f>I208/V208</f>
        <v>5.1983925820956053E-4</v>
      </c>
      <c r="AJ208" s="6">
        <f>J208/W208</f>
        <v>1.6407665480159827E-3</v>
      </c>
      <c r="AK208" s="6">
        <f>K208/X208</f>
        <v>5.1728516041994847E-3</v>
      </c>
    </row>
    <row r="209" spans="1:37" x14ac:dyDescent="0.25">
      <c r="A209" t="s">
        <v>221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10</v>
      </c>
      <c r="H209">
        <v>162</v>
      </c>
      <c r="I209">
        <v>270</v>
      </c>
      <c r="J209">
        <v>441</v>
      </c>
      <c r="K209">
        <v>784</v>
      </c>
      <c r="L209">
        <v>172</v>
      </c>
      <c r="M209">
        <f>I209+J209+K209</f>
        <v>1495</v>
      </c>
      <c r="N209">
        <f>B209+C209+D209+E209+F209+G209+H209+I209+J209+K209</f>
        <v>1667</v>
      </c>
      <c r="O209">
        <v>315012</v>
      </c>
      <c r="P209">
        <v>689991</v>
      </c>
      <c r="Q209">
        <v>835914</v>
      </c>
      <c r="R209">
        <v>693959</v>
      </c>
      <c r="S209">
        <v>675416</v>
      </c>
      <c r="T209">
        <v>785059</v>
      </c>
      <c r="U209">
        <v>788317</v>
      </c>
      <c r="V209">
        <v>527870</v>
      </c>
      <c r="W209">
        <v>265376</v>
      </c>
      <c r="X209">
        <v>119578</v>
      </c>
      <c r="Y209">
        <v>4783668</v>
      </c>
      <c r="Z209">
        <f t="shared" si="3"/>
        <v>912824</v>
      </c>
      <c r="AA209">
        <v>5696492</v>
      </c>
      <c r="AB209" s="6">
        <f>B209/O209</f>
        <v>0</v>
      </c>
      <c r="AC209" s="6">
        <f>C209/P209</f>
        <v>0</v>
      </c>
      <c r="AD209" s="6">
        <f>D209/Q209</f>
        <v>0</v>
      </c>
      <c r="AE209" s="6">
        <f>E209/R209</f>
        <v>0</v>
      </c>
      <c r="AF209" s="6">
        <f>F209/S209</f>
        <v>0</v>
      </c>
      <c r="AG209" s="6">
        <f>G209/T209</f>
        <v>1.2737896132647355E-5</v>
      </c>
      <c r="AH209" s="6">
        <f>H209/U209</f>
        <v>2.0550108649185542E-4</v>
      </c>
      <c r="AI209" s="6">
        <f>I209/V209</f>
        <v>5.1148957129596307E-4</v>
      </c>
      <c r="AJ209" s="6">
        <f>J209/W209</f>
        <v>1.6617930784999398E-3</v>
      </c>
      <c r="AK209" s="6">
        <f>K209/X209</f>
        <v>6.5563899713994211E-3</v>
      </c>
    </row>
    <row r="210" spans="1:37" x14ac:dyDescent="0.25">
      <c r="A210" t="s">
        <v>222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11</v>
      </c>
      <c r="H210">
        <v>0</v>
      </c>
      <c r="I210">
        <v>0</v>
      </c>
      <c r="J210">
        <v>91</v>
      </c>
      <c r="K210">
        <v>348</v>
      </c>
      <c r="L210">
        <v>11</v>
      </c>
      <c r="M210">
        <f>I210+J210+K210</f>
        <v>439</v>
      </c>
      <c r="N210">
        <f>B210+C210+D210+E210+F210+G210+H210+I210+J210+K210</f>
        <v>450</v>
      </c>
      <c r="O210">
        <v>288295.90599999978</v>
      </c>
      <c r="P210">
        <v>547261.69200000004</v>
      </c>
      <c r="Q210">
        <v>609277.85699999996</v>
      </c>
      <c r="R210">
        <v>562410.04200000002</v>
      </c>
      <c r="S210">
        <v>592526.06600000011</v>
      </c>
      <c r="T210">
        <v>646408.58299999998</v>
      </c>
      <c r="U210">
        <v>454412.29100000008</v>
      </c>
      <c r="V210">
        <v>262140.63099999999</v>
      </c>
      <c r="W210">
        <v>181054.15300000002</v>
      </c>
      <c r="X210">
        <v>81112.300999999978</v>
      </c>
      <c r="Y210">
        <v>3700592.4369999999</v>
      </c>
      <c r="Z210">
        <f t="shared" si="3"/>
        <v>524307.08499999996</v>
      </c>
      <c r="AA210">
        <v>4224899.5219999999</v>
      </c>
      <c r="AB210" s="6">
        <f>B210/O210</f>
        <v>0</v>
      </c>
      <c r="AC210" s="6">
        <f>C210/P210</f>
        <v>0</v>
      </c>
      <c r="AD210" s="6">
        <f>D210/Q210</f>
        <v>0</v>
      </c>
      <c r="AE210" s="6">
        <f>E210/R210</f>
        <v>0</v>
      </c>
      <c r="AF210" s="6">
        <f>F210/S210</f>
        <v>0</v>
      </c>
      <c r="AG210" s="6">
        <f>G210/T210</f>
        <v>1.7017100776955496E-5</v>
      </c>
      <c r="AH210" s="6">
        <f>H210/U210</f>
        <v>0</v>
      </c>
      <c r="AI210" s="6">
        <f>I210/V210</f>
        <v>0</v>
      </c>
      <c r="AJ210" s="6">
        <f>J210/W210</f>
        <v>5.0261205552131134E-4</v>
      </c>
      <c r="AK210" s="6">
        <f>K210/X210</f>
        <v>4.2903480200863747E-3</v>
      </c>
    </row>
    <row r="211" spans="1:37" x14ac:dyDescent="0.25">
      <c r="A211" t="s">
        <v>223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84</v>
      </c>
      <c r="K211">
        <v>355</v>
      </c>
      <c r="L211">
        <v>0</v>
      </c>
      <c r="M211">
        <f>I211+J211+K211</f>
        <v>439</v>
      </c>
      <c r="N211">
        <f>B211+C211+D211+E211+F211+G211+H211+I211+J211+K211</f>
        <v>439</v>
      </c>
      <c r="O211">
        <v>284409.23399999988</v>
      </c>
      <c r="P211">
        <v>560762.09700000007</v>
      </c>
      <c r="Q211">
        <v>604423.24600000004</v>
      </c>
      <c r="R211">
        <v>575039.68400000012</v>
      </c>
      <c r="S211">
        <v>576513.68299999996</v>
      </c>
      <c r="T211">
        <v>650207.05599999998</v>
      </c>
      <c r="U211">
        <v>477226.92</v>
      </c>
      <c r="V211">
        <v>268450.94</v>
      </c>
      <c r="W211">
        <v>182495.171</v>
      </c>
      <c r="X211">
        <v>80296.027000000002</v>
      </c>
      <c r="Y211">
        <v>3728581.92</v>
      </c>
      <c r="Z211">
        <f t="shared" si="3"/>
        <v>531242.13800000004</v>
      </c>
      <c r="AA211">
        <v>4259824.0580000002</v>
      </c>
      <c r="AB211" s="6">
        <f>B211/O211</f>
        <v>0</v>
      </c>
      <c r="AC211" s="6">
        <f>C211/P211</f>
        <v>0</v>
      </c>
      <c r="AD211" s="6">
        <f>D211/Q211</f>
        <v>0</v>
      </c>
      <c r="AE211" s="6">
        <f>E211/R211</f>
        <v>0</v>
      </c>
      <c r="AF211" s="6">
        <f>F211/S211</f>
        <v>0</v>
      </c>
      <c r="AG211" s="6">
        <f>G211/T211</f>
        <v>0</v>
      </c>
      <c r="AH211" s="6">
        <f>H211/U211</f>
        <v>0</v>
      </c>
      <c r="AI211" s="6">
        <f>I211/V211</f>
        <v>0</v>
      </c>
      <c r="AJ211" s="6">
        <f>J211/W211</f>
        <v>4.6028615190042482E-4</v>
      </c>
      <c r="AK211" s="6">
        <f>K211/X211</f>
        <v>4.4211402887966052E-3</v>
      </c>
    </row>
    <row r="212" spans="1:37" x14ac:dyDescent="0.25">
      <c r="A212" t="s">
        <v>224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107</v>
      </c>
      <c r="K212">
        <v>394</v>
      </c>
      <c r="L212">
        <v>0</v>
      </c>
      <c r="M212">
        <f>I212+J212+K212</f>
        <v>501</v>
      </c>
      <c r="N212">
        <f>B212+C212+D212+E212+F212+G212+H212+I212+J212+K212</f>
        <v>501</v>
      </c>
      <c r="O212">
        <v>272995.30699999991</v>
      </c>
      <c r="P212">
        <v>537574.91299999994</v>
      </c>
      <c r="Q212">
        <v>575376.40399999986</v>
      </c>
      <c r="R212">
        <v>563311.67600000009</v>
      </c>
      <c r="S212">
        <v>541565.64299999992</v>
      </c>
      <c r="T212">
        <v>623635.4040000001</v>
      </c>
      <c r="U212">
        <v>473008.31500000006</v>
      </c>
      <c r="V212">
        <v>261841.88800000004</v>
      </c>
      <c r="W212">
        <v>171147.986</v>
      </c>
      <c r="X212">
        <v>77307.616999999998</v>
      </c>
      <c r="Y212">
        <v>3587467.662</v>
      </c>
      <c r="Z212">
        <f t="shared" si="3"/>
        <v>510297.49100000004</v>
      </c>
      <c r="AA212">
        <v>4097765.1529999999</v>
      </c>
      <c r="AB212" s="6">
        <f>B212/O212</f>
        <v>0</v>
      </c>
      <c r="AC212" s="6">
        <f>C212/P212</f>
        <v>0</v>
      </c>
      <c r="AD212" s="6">
        <f>D212/Q212</f>
        <v>0</v>
      </c>
      <c r="AE212" s="6">
        <f>E212/R212</f>
        <v>0</v>
      </c>
      <c r="AF212" s="6">
        <f>F212/S212</f>
        <v>0</v>
      </c>
      <c r="AG212" s="6">
        <f>G212/T212</f>
        <v>0</v>
      </c>
      <c r="AH212" s="6">
        <f>H212/U212</f>
        <v>0</v>
      </c>
      <c r="AI212" s="6">
        <f>I212/V212</f>
        <v>0</v>
      </c>
      <c r="AJ212" s="6">
        <f>J212/W212</f>
        <v>6.2518994526760015E-4</v>
      </c>
      <c r="AK212" s="6">
        <f>K212/X212</f>
        <v>5.0965223776073708E-3</v>
      </c>
    </row>
    <row r="213" spans="1:37" x14ac:dyDescent="0.25">
      <c r="A213" t="s">
        <v>225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20</v>
      </c>
      <c r="J213">
        <v>131</v>
      </c>
      <c r="K213">
        <v>366</v>
      </c>
      <c r="L213">
        <v>0</v>
      </c>
      <c r="M213">
        <f>I213+J213+K213</f>
        <v>517</v>
      </c>
      <c r="N213">
        <f>B213+C213+D213+E213+F213+G213+H213+I213+J213+K213</f>
        <v>517</v>
      </c>
      <c r="O213">
        <v>272932.76700000011</v>
      </c>
      <c r="P213">
        <v>541057.42100000009</v>
      </c>
      <c r="Q213">
        <v>576903.83400000015</v>
      </c>
      <c r="R213">
        <v>575753.54399999999</v>
      </c>
      <c r="S213">
        <v>532981.78300000005</v>
      </c>
      <c r="T213">
        <v>622096.21000000008</v>
      </c>
      <c r="U213">
        <v>491791.12799999991</v>
      </c>
      <c r="V213">
        <v>273268.60399999993</v>
      </c>
      <c r="W213">
        <v>171256.77599999998</v>
      </c>
      <c r="X213">
        <v>79316.871999999959</v>
      </c>
      <c r="Y213">
        <v>3613516.6870000004</v>
      </c>
      <c r="Z213">
        <f t="shared" si="3"/>
        <v>523842.25199999986</v>
      </c>
      <c r="AA213">
        <v>4137358.9390000002</v>
      </c>
      <c r="AB213" s="6">
        <f>B213/O213</f>
        <v>0</v>
      </c>
      <c r="AC213" s="6">
        <f>C213/P213</f>
        <v>0</v>
      </c>
      <c r="AD213" s="6">
        <f>D213/Q213</f>
        <v>0</v>
      </c>
      <c r="AE213" s="6">
        <f>E213/R213</f>
        <v>0</v>
      </c>
      <c r="AF213" s="6">
        <f>F213/S213</f>
        <v>0</v>
      </c>
      <c r="AG213" s="6">
        <f>G213/T213</f>
        <v>0</v>
      </c>
      <c r="AH213" s="6">
        <f>H213/U213</f>
        <v>0</v>
      </c>
      <c r="AI213" s="6">
        <f>I213/V213</f>
        <v>7.3188063711848898E-5</v>
      </c>
      <c r="AJ213" s="6">
        <f>J213/W213</f>
        <v>7.6493323686065433E-4</v>
      </c>
      <c r="AK213" s="6">
        <f>K213/X213</f>
        <v>4.6144028473538417E-3</v>
      </c>
    </row>
    <row r="214" spans="1:37" x14ac:dyDescent="0.25">
      <c r="A214" t="s">
        <v>226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28</v>
      </c>
      <c r="J214">
        <v>119</v>
      </c>
      <c r="K214">
        <v>420</v>
      </c>
      <c r="L214">
        <v>0</v>
      </c>
      <c r="M214">
        <f>I214+J214+K214</f>
        <v>567</v>
      </c>
      <c r="N214">
        <f>B214+C214+D214+E214+F214+G214+H214+I214+J214+K214</f>
        <v>567</v>
      </c>
      <c r="O214">
        <v>273537.18000000005</v>
      </c>
      <c r="P214">
        <v>543424.27399999998</v>
      </c>
      <c r="Q214">
        <v>574305.26599999995</v>
      </c>
      <c r="R214">
        <v>583268.15299999993</v>
      </c>
      <c r="S214">
        <v>524932.73499999999</v>
      </c>
      <c r="T214">
        <v>617972.85199999996</v>
      </c>
      <c r="U214">
        <v>528457.88399999985</v>
      </c>
      <c r="V214">
        <v>315010.18800000008</v>
      </c>
      <c r="W214">
        <v>195582.91999999998</v>
      </c>
      <c r="X214">
        <v>89991.943999999974</v>
      </c>
      <c r="Y214">
        <v>3645898.3439999996</v>
      </c>
      <c r="Z214">
        <f t="shared" si="3"/>
        <v>600585.05200000003</v>
      </c>
      <c r="AA214">
        <v>4246483.3959999997</v>
      </c>
      <c r="AB214" s="6">
        <f>B214/O214</f>
        <v>0</v>
      </c>
      <c r="AC214" s="6">
        <f>C214/P214</f>
        <v>0</v>
      </c>
      <c r="AD214" s="6">
        <f>D214/Q214</f>
        <v>0</v>
      </c>
      <c r="AE214" s="6">
        <f>E214/R214</f>
        <v>0</v>
      </c>
      <c r="AF214" s="6">
        <f>F214/S214</f>
        <v>0</v>
      </c>
      <c r="AG214" s="6">
        <f>G214/T214</f>
        <v>0</v>
      </c>
      <c r="AH214" s="6">
        <f>H214/U214</f>
        <v>0</v>
      </c>
      <c r="AI214" s="6">
        <f>I214/V214</f>
        <v>8.8886014061234086E-5</v>
      </c>
      <c r="AJ214" s="6">
        <f>J214/W214</f>
        <v>6.0843758749485905E-4</v>
      </c>
      <c r="AK214" s="6">
        <f>K214/X214</f>
        <v>4.6670844225789824E-3</v>
      </c>
    </row>
    <row r="215" spans="1:37" x14ac:dyDescent="0.25">
      <c r="A215" t="s">
        <v>227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10</v>
      </c>
      <c r="H215">
        <v>10</v>
      </c>
      <c r="I215">
        <v>11</v>
      </c>
      <c r="J215">
        <v>77</v>
      </c>
      <c r="K215">
        <v>337</v>
      </c>
      <c r="L215">
        <v>20</v>
      </c>
      <c r="M215">
        <f>I215+J215+K215</f>
        <v>425</v>
      </c>
      <c r="N215">
        <f>B215+C215+D215+E215+F215+G215+H215+I215+J215+K215</f>
        <v>445</v>
      </c>
      <c r="O215">
        <v>279714.20899999997</v>
      </c>
      <c r="P215">
        <v>559460.39099999983</v>
      </c>
      <c r="Q215">
        <v>578934.87400000007</v>
      </c>
      <c r="R215">
        <v>606928.55800000008</v>
      </c>
      <c r="S215">
        <v>534215.41</v>
      </c>
      <c r="T215">
        <v>619816.97</v>
      </c>
      <c r="U215">
        <v>537616.27799999993</v>
      </c>
      <c r="V215">
        <v>309710.38</v>
      </c>
      <c r="W215">
        <v>178600.266</v>
      </c>
      <c r="X215">
        <v>84635.932000000001</v>
      </c>
      <c r="Y215">
        <v>3716686.6900000004</v>
      </c>
      <c r="Z215">
        <f t="shared" si="3"/>
        <v>572946.57799999998</v>
      </c>
      <c r="AA215">
        <v>4289633.2680000002</v>
      </c>
      <c r="AB215" s="6">
        <f>B215/O215</f>
        <v>0</v>
      </c>
      <c r="AC215" s="6">
        <f>C215/P215</f>
        <v>0</v>
      </c>
      <c r="AD215" s="6">
        <f>D215/Q215</f>
        <v>0</v>
      </c>
      <c r="AE215" s="6">
        <f>E215/R215</f>
        <v>0</v>
      </c>
      <c r="AF215" s="6">
        <f>F215/S215</f>
        <v>0</v>
      </c>
      <c r="AG215" s="6">
        <f>G215/T215</f>
        <v>1.6133795110514643E-5</v>
      </c>
      <c r="AH215" s="6">
        <f>H215/U215</f>
        <v>1.8600627267465293E-5</v>
      </c>
      <c r="AI215" s="6">
        <f>I215/V215</f>
        <v>3.5517053060992014E-5</v>
      </c>
      <c r="AJ215" s="6">
        <f>J215/W215</f>
        <v>4.3113037692788208E-4</v>
      </c>
      <c r="AK215" s="6">
        <f>K215/X215</f>
        <v>3.9817603709970369E-3</v>
      </c>
    </row>
    <row r="216" spans="1:37" x14ac:dyDescent="0.25">
      <c r="A216" t="s">
        <v>228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31</v>
      </c>
      <c r="J216">
        <v>116</v>
      </c>
      <c r="K216">
        <v>415</v>
      </c>
      <c r="L216">
        <v>0</v>
      </c>
      <c r="M216">
        <f>I216+J216+K216</f>
        <v>562</v>
      </c>
      <c r="N216">
        <f>B216+C216+D216+E216+F216+G216+H216+I216+J216+K216</f>
        <v>562</v>
      </c>
      <c r="O216">
        <v>275743.60600000009</v>
      </c>
      <c r="P216">
        <v>555846.05200000003</v>
      </c>
      <c r="Q216">
        <v>574069.93500000006</v>
      </c>
      <c r="R216">
        <v>606361.09700000007</v>
      </c>
      <c r="S216">
        <v>530880.83500000008</v>
      </c>
      <c r="T216">
        <v>610176.79800000007</v>
      </c>
      <c r="U216">
        <v>552661.57499999995</v>
      </c>
      <c r="V216">
        <v>321574.799</v>
      </c>
      <c r="W216">
        <v>180702.32800000004</v>
      </c>
      <c r="X216">
        <v>87327.879999999976</v>
      </c>
      <c r="Y216">
        <v>3705739.898</v>
      </c>
      <c r="Z216">
        <f t="shared" si="3"/>
        <v>589605.00699999998</v>
      </c>
      <c r="AA216">
        <v>4295344.9050000003</v>
      </c>
      <c r="AB216" s="6">
        <f>B216/O216</f>
        <v>0</v>
      </c>
      <c r="AC216" s="6">
        <f>C216/P216</f>
        <v>0</v>
      </c>
      <c r="AD216" s="6">
        <f>D216/Q216</f>
        <v>0</v>
      </c>
      <c r="AE216" s="6">
        <f>E216/R216</f>
        <v>0</v>
      </c>
      <c r="AF216" s="6">
        <f>F216/S216</f>
        <v>0</v>
      </c>
      <c r="AG216" s="6">
        <f>G216/T216</f>
        <v>0</v>
      </c>
      <c r="AH216" s="6">
        <f>H216/U216</f>
        <v>0</v>
      </c>
      <c r="AI216" s="6">
        <f>I216/V216</f>
        <v>9.6400588903112404E-5</v>
      </c>
      <c r="AJ216" s="6">
        <f>J216/W216</f>
        <v>6.4193970981934426E-4</v>
      </c>
      <c r="AK216" s="6">
        <f>K216/X216</f>
        <v>4.7522051376948588E-3</v>
      </c>
    </row>
    <row r="217" spans="1:37" x14ac:dyDescent="0.25">
      <c r="A217" t="s">
        <v>229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13</v>
      </c>
      <c r="J217">
        <v>56</v>
      </c>
      <c r="K217">
        <v>275</v>
      </c>
      <c r="L217">
        <v>0</v>
      </c>
      <c r="M217">
        <f>I217+J217+K217</f>
        <v>344</v>
      </c>
      <c r="N217">
        <f>B217+C217+D217+E217+F217+G217+H217+I217+J217+K217</f>
        <v>344</v>
      </c>
      <c r="O217">
        <v>276649.48499999999</v>
      </c>
      <c r="P217">
        <v>560916.66999999981</v>
      </c>
      <c r="Q217">
        <v>568533.20799999987</v>
      </c>
      <c r="R217">
        <v>609923.46299999999</v>
      </c>
      <c r="S217">
        <v>532489.41399999987</v>
      </c>
      <c r="T217">
        <v>599057.82300000009</v>
      </c>
      <c r="U217">
        <v>566090.39199999988</v>
      </c>
      <c r="V217">
        <v>342088.65099999995</v>
      </c>
      <c r="W217">
        <v>183222.85200000001</v>
      </c>
      <c r="X217">
        <v>89896.521000000008</v>
      </c>
      <c r="Y217">
        <v>3713660.4549999991</v>
      </c>
      <c r="Z217">
        <f t="shared" si="3"/>
        <v>615208.02399999998</v>
      </c>
      <c r="AA217">
        <v>4328868.4789999994</v>
      </c>
      <c r="AB217" s="6">
        <f>B217/O217</f>
        <v>0</v>
      </c>
      <c r="AC217" s="6">
        <f>C217/P217</f>
        <v>0</v>
      </c>
      <c r="AD217" s="6">
        <f>D217/Q217</f>
        <v>0</v>
      </c>
      <c r="AE217" s="6">
        <f>E217/R217</f>
        <v>0</v>
      </c>
      <c r="AF217" s="6">
        <f>F217/S217</f>
        <v>0</v>
      </c>
      <c r="AG217" s="6">
        <f>G217/T217</f>
        <v>0</v>
      </c>
      <c r="AH217" s="6">
        <f>H217/U217</f>
        <v>0</v>
      </c>
      <c r="AI217" s="6">
        <f>I217/V217</f>
        <v>3.8001845316990658E-5</v>
      </c>
      <c r="AJ217" s="6">
        <f>J217/W217</f>
        <v>3.0563873113382162E-4</v>
      </c>
      <c r="AK217" s="6">
        <f>K217/X217</f>
        <v>3.059072775463691E-3</v>
      </c>
    </row>
    <row r="218" spans="1:37" x14ac:dyDescent="0.25">
      <c r="A218" t="s">
        <v>230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27</v>
      </c>
      <c r="J218">
        <v>88</v>
      </c>
      <c r="K218">
        <v>377</v>
      </c>
      <c r="L218">
        <v>0</v>
      </c>
      <c r="M218">
        <f>I218+J218+K218</f>
        <v>492</v>
      </c>
      <c r="N218">
        <f>B218+C218+D218+E218+F218+G218+H218+I218+J218+K218</f>
        <v>492</v>
      </c>
      <c r="O218">
        <v>259222</v>
      </c>
      <c r="P218">
        <v>522636</v>
      </c>
      <c r="Q218">
        <v>528130</v>
      </c>
      <c r="R218">
        <v>579498</v>
      </c>
      <c r="S218">
        <v>503388</v>
      </c>
      <c r="T218">
        <v>546269</v>
      </c>
      <c r="U218">
        <v>532849</v>
      </c>
      <c r="V218">
        <v>327219</v>
      </c>
      <c r="W218">
        <v>169509</v>
      </c>
      <c r="X218">
        <v>81827</v>
      </c>
      <c r="Y218">
        <v>3471992</v>
      </c>
      <c r="Z218">
        <f t="shared" si="3"/>
        <v>578555</v>
      </c>
      <c r="AA218">
        <v>4050547</v>
      </c>
      <c r="AB218" s="6">
        <f>B218/O218</f>
        <v>0</v>
      </c>
      <c r="AC218" s="6">
        <f>C218/P218</f>
        <v>0</v>
      </c>
      <c r="AD218" s="6">
        <f>D218/Q218</f>
        <v>0</v>
      </c>
      <c r="AE218" s="6">
        <f>E218/R218</f>
        <v>0</v>
      </c>
      <c r="AF218" s="6">
        <f>F218/S218</f>
        <v>0</v>
      </c>
      <c r="AG218" s="6">
        <f>G218/T218</f>
        <v>0</v>
      </c>
      <c r="AH218" s="6">
        <f>H218/U218</f>
        <v>0</v>
      </c>
      <c r="AI218" s="6">
        <f>I218/V218</f>
        <v>8.2513545973797369E-5</v>
      </c>
      <c r="AJ218" s="6">
        <f>J218/W218</f>
        <v>5.1914647599832458E-4</v>
      </c>
      <c r="AK218" s="6">
        <f>K218/X218</f>
        <v>4.6072812152468008E-3</v>
      </c>
    </row>
    <row r="219" spans="1:37" x14ac:dyDescent="0.25">
      <c r="A219" t="s">
        <v>231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26</v>
      </c>
      <c r="J219">
        <v>159</v>
      </c>
      <c r="K219">
        <v>219</v>
      </c>
      <c r="L219">
        <v>0</v>
      </c>
      <c r="M219">
        <f>I219+J219+K219</f>
        <v>404</v>
      </c>
      <c r="N219">
        <f>B219+C219+D219+E219+F219+G219+H219+I219+J219+K219</f>
        <v>404</v>
      </c>
      <c r="O219">
        <v>89810.461999999985</v>
      </c>
      <c r="P219">
        <v>171339.15600000002</v>
      </c>
      <c r="Q219">
        <v>198685.87599999999</v>
      </c>
      <c r="R219">
        <v>161925.95699999999</v>
      </c>
      <c r="S219">
        <v>155394.38799999998</v>
      </c>
      <c r="T219">
        <v>162873.37199999997</v>
      </c>
      <c r="U219">
        <v>126130.50200000001</v>
      </c>
      <c r="V219">
        <v>78098.978000000003</v>
      </c>
      <c r="W219">
        <v>50053.377999999997</v>
      </c>
      <c r="X219">
        <v>20245.997999999996</v>
      </c>
      <c r="Y219">
        <v>1066159.713</v>
      </c>
      <c r="Z219">
        <f t="shared" si="3"/>
        <v>148398.35399999999</v>
      </c>
      <c r="AA219">
        <v>1214558.067</v>
      </c>
      <c r="AB219" s="6">
        <f>B219/O219</f>
        <v>0</v>
      </c>
      <c r="AC219" s="6">
        <f>C219/P219</f>
        <v>0</v>
      </c>
      <c r="AD219" s="6">
        <f>D219/Q219</f>
        <v>0</v>
      </c>
      <c r="AE219" s="6">
        <f>E219/R219</f>
        <v>0</v>
      </c>
      <c r="AF219" s="6">
        <f>F219/S219</f>
        <v>0</v>
      </c>
      <c r="AG219" s="6">
        <f>G219/T219</f>
        <v>0</v>
      </c>
      <c r="AH219" s="6">
        <f>H219/U219</f>
        <v>0</v>
      </c>
      <c r="AI219" s="6">
        <f>I219/V219</f>
        <v>3.3291088649072974E-4</v>
      </c>
      <c r="AJ219" s="6">
        <f>J219/W219</f>
        <v>3.1766087795313236E-3</v>
      </c>
      <c r="AK219" s="6">
        <f>K219/X219</f>
        <v>1.0816952565143988E-2</v>
      </c>
    </row>
    <row r="220" spans="1:37" x14ac:dyDescent="0.25">
      <c r="A220" t="s">
        <v>232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10</v>
      </c>
      <c r="I220">
        <v>31</v>
      </c>
      <c r="J220">
        <v>123</v>
      </c>
      <c r="K220">
        <v>217</v>
      </c>
      <c r="L220">
        <v>10</v>
      </c>
      <c r="M220">
        <f>I220+J220+K220</f>
        <v>371</v>
      </c>
      <c r="N220">
        <f>B220+C220+D220+E220+F220+G220+H220+I220+J220+K220</f>
        <v>381</v>
      </c>
      <c r="O220">
        <v>81613.319000000032</v>
      </c>
      <c r="P220">
        <v>160368.90100000001</v>
      </c>
      <c r="Q220">
        <v>183275.50100000002</v>
      </c>
      <c r="R220">
        <v>151782.99400000004</v>
      </c>
      <c r="S220">
        <v>146570.75099999999</v>
      </c>
      <c r="T220">
        <v>156341.745</v>
      </c>
      <c r="U220">
        <v>125724.88700000002</v>
      </c>
      <c r="V220">
        <v>77629.960999999981</v>
      </c>
      <c r="W220">
        <v>44461.888999999996</v>
      </c>
      <c r="X220">
        <v>17535.217999999997</v>
      </c>
      <c r="Y220">
        <v>1005678.098</v>
      </c>
      <c r="Z220">
        <f t="shared" si="3"/>
        <v>139627.06799999997</v>
      </c>
      <c r="AA220">
        <v>1145305.166</v>
      </c>
      <c r="AB220" s="6">
        <f>B220/O220</f>
        <v>0</v>
      </c>
      <c r="AC220" s="6">
        <f>C220/P220</f>
        <v>0</v>
      </c>
      <c r="AD220" s="6">
        <f>D220/Q220</f>
        <v>0</v>
      </c>
      <c r="AE220" s="6">
        <f>E220/R220</f>
        <v>0</v>
      </c>
      <c r="AF220" s="6">
        <f>F220/S220</f>
        <v>0</v>
      </c>
      <c r="AG220" s="6">
        <f>G220/T220</f>
        <v>0</v>
      </c>
      <c r="AH220" s="6">
        <f>H220/U220</f>
        <v>7.9538747169444652E-5</v>
      </c>
      <c r="AI220" s="6">
        <f>I220/V220</f>
        <v>3.9933035648439922E-4</v>
      </c>
      <c r="AJ220" s="6">
        <f>J220/W220</f>
        <v>2.7664141755200733E-3</v>
      </c>
      <c r="AK220" s="6">
        <f>K220/X220</f>
        <v>1.2375095650364884E-2</v>
      </c>
    </row>
    <row r="221" spans="1:37" x14ac:dyDescent="0.25">
      <c r="A221" t="s">
        <v>233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21</v>
      </c>
      <c r="J221">
        <v>201</v>
      </c>
      <c r="K221">
        <v>217</v>
      </c>
      <c r="L221">
        <v>0</v>
      </c>
      <c r="M221">
        <f>I221+J221+K221</f>
        <v>439</v>
      </c>
      <c r="N221">
        <f>B221+C221+D221+E221+F221+G221+H221+I221+J221+K221</f>
        <v>439</v>
      </c>
      <c r="O221">
        <v>82067.925999999992</v>
      </c>
      <c r="P221">
        <v>160616.25799999997</v>
      </c>
      <c r="Q221">
        <v>183204.679</v>
      </c>
      <c r="R221">
        <v>153384.61500000005</v>
      </c>
      <c r="S221">
        <v>146714.25199999998</v>
      </c>
      <c r="T221">
        <v>158006.87099999998</v>
      </c>
      <c r="U221">
        <v>130598.34</v>
      </c>
      <c r="V221">
        <v>80817.203999999998</v>
      </c>
      <c r="W221">
        <v>45606.764000000003</v>
      </c>
      <c r="X221">
        <v>17616.213000000007</v>
      </c>
      <c r="Y221">
        <v>1014592.941</v>
      </c>
      <c r="Z221">
        <f t="shared" si="3"/>
        <v>144040.18100000001</v>
      </c>
      <c r="AA221">
        <v>1158633.122</v>
      </c>
      <c r="AB221" s="6">
        <f>B221/O221</f>
        <v>0</v>
      </c>
      <c r="AC221" s="6">
        <f>C221/P221</f>
        <v>0</v>
      </c>
      <c r="AD221" s="6">
        <f>D221/Q221</f>
        <v>0</v>
      </c>
      <c r="AE221" s="6">
        <f>E221/R221</f>
        <v>0</v>
      </c>
      <c r="AF221" s="6">
        <f>F221/S221</f>
        <v>0</v>
      </c>
      <c r="AG221" s="6">
        <f>G221/T221</f>
        <v>0</v>
      </c>
      <c r="AH221" s="6">
        <f>H221/U221</f>
        <v>0</v>
      </c>
      <c r="AI221" s="6">
        <f>I221/V221</f>
        <v>2.5984566355450754E-4</v>
      </c>
      <c r="AJ221" s="6">
        <f>J221/W221</f>
        <v>4.4072409960943509E-3</v>
      </c>
      <c r="AK221" s="6">
        <f>K221/X221</f>
        <v>1.2318198014522186E-2</v>
      </c>
    </row>
    <row r="222" spans="1:37" x14ac:dyDescent="0.25">
      <c r="A222" t="s">
        <v>234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46</v>
      </c>
      <c r="J222">
        <v>102</v>
      </c>
      <c r="K222">
        <v>237</v>
      </c>
      <c r="L222">
        <v>0</v>
      </c>
      <c r="M222">
        <f>I222+J222+K222</f>
        <v>385</v>
      </c>
      <c r="N222">
        <f>B222+C222+D222+E222+F222+G222+H222+I222+J222+K222</f>
        <v>385</v>
      </c>
      <c r="O222">
        <v>94031.813000000009</v>
      </c>
      <c r="P222">
        <v>188879.06499999994</v>
      </c>
      <c r="Q222">
        <v>206032.47899999999</v>
      </c>
      <c r="R222">
        <v>177791.08600000001</v>
      </c>
      <c r="S222">
        <v>171483.95099999997</v>
      </c>
      <c r="T222">
        <v>182274.30700000003</v>
      </c>
      <c r="U222">
        <v>153801.23299999998</v>
      </c>
      <c r="V222">
        <v>94885.231999999989</v>
      </c>
      <c r="W222">
        <v>51432.635000000002</v>
      </c>
      <c r="X222">
        <v>20298.256000000001</v>
      </c>
      <c r="Y222">
        <v>1174293.9339999999</v>
      </c>
      <c r="Z222">
        <f t="shared" si="3"/>
        <v>166616.12299999999</v>
      </c>
      <c r="AA222">
        <v>1340910.057</v>
      </c>
      <c r="AB222" s="6">
        <f>B222/O222</f>
        <v>0</v>
      </c>
      <c r="AC222" s="6">
        <f>C222/P222</f>
        <v>0</v>
      </c>
      <c r="AD222" s="6">
        <f>D222/Q222</f>
        <v>0</v>
      </c>
      <c r="AE222" s="6">
        <f>E222/R222</f>
        <v>0</v>
      </c>
      <c r="AF222" s="6">
        <f>F222/S222</f>
        <v>0</v>
      </c>
      <c r="AG222" s="6">
        <f>G222/T222</f>
        <v>0</v>
      </c>
      <c r="AH222" s="6">
        <f>H222/U222</f>
        <v>0</v>
      </c>
      <c r="AI222" s="6">
        <f>I222/V222</f>
        <v>4.8479620095148214E-4</v>
      </c>
      <c r="AJ222" s="6">
        <f>J222/W222</f>
        <v>1.9831766348350614E-3</v>
      </c>
      <c r="AK222" s="6">
        <f>K222/X222</f>
        <v>1.1675879937665581E-2</v>
      </c>
    </row>
    <row r="223" spans="1:37" x14ac:dyDescent="0.25">
      <c r="A223" t="s">
        <v>235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38</v>
      </c>
      <c r="I223">
        <v>78</v>
      </c>
      <c r="J223">
        <v>200</v>
      </c>
      <c r="K223">
        <v>282</v>
      </c>
      <c r="L223">
        <v>38</v>
      </c>
      <c r="M223">
        <f>I223+J223+K223</f>
        <v>560</v>
      </c>
      <c r="N223">
        <f>B223+C223+D223+E223+F223+G223+H223+I223+J223+K223</f>
        <v>598</v>
      </c>
      <c r="O223">
        <v>84959.415999999997</v>
      </c>
      <c r="P223">
        <v>167938.67200000002</v>
      </c>
      <c r="Q223">
        <v>190879.62299999996</v>
      </c>
      <c r="R223">
        <v>161179.204</v>
      </c>
      <c r="S223">
        <v>148383.09499999997</v>
      </c>
      <c r="T223">
        <v>159538.30300000001</v>
      </c>
      <c r="U223">
        <v>140400.72400000002</v>
      </c>
      <c r="V223">
        <v>87519.276999999987</v>
      </c>
      <c r="W223">
        <v>47519.779999999992</v>
      </c>
      <c r="X223">
        <v>18897.268999999997</v>
      </c>
      <c r="Y223">
        <v>1053279.037</v>
      </c>
      <c r="Z223">
        <f t="shared" si="3"/>
        <v>153936.32599999997</v>
      </c>
      <c r="AA223">
        <v>1207215.3630000001</v>
      </c>
      <c r="AB223" s="6">
        <f>B223/O223</f>
        <v>0</v>
      </c>
      <c r="AC223" s="6">
        <f>C223/P223</f>
        <v>0</v>
      </c>
      <c r="AD223" s="6">
        <f>D223/Q223</f>
        <v>0</v>
      </c>
      <c r="AE223" s="6">
        <f>E223/R223</f>
        <v>0</v>
      </c>
      <c r="AF223" s="6">
        <f>F223/S223</f>
        <v>0</v>
      </c>
      <c r="AG223" s="6">
        <f>G223/T223</f>
        <v>0</v>
      </c>
      <c r="AH223" s="6">
        <f>H223/U223</f>
        <v>2.706538749757444E-4</v>
      </c>
      <c r="AI223" s="6">
        <f>I223/V223</f>
        <v>8.9123222533019791E-4</v>
      </c>
      <c r="AJ223" s="6">
        <f>J223/W223</f>
        <v>4.2087736938176065E-3</v>
      </c>
      <c r="AK223" s="6">
        <f>K223/X223</f>
        <v>1.4922791224488578E-2</v>
      </c>
    </row>
    <row r="224" spans="1:37" x14ac:dyDescent="0.25">
      <c r="A224" t="s">
        <v>236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12</v>
      </c>
      <c r="H224">
        <v>75</v>
      </c>
      <c r="I224">
        <v>92</v>
      </c>
      <c r="J224">
        <v>197</v>
      </c>
      <c r="K224">
        <v>236</v>
      </c>
      <c r="L224">
        <v>87</v>
      </c>
      <c r="M224">
        <f>I224+J224+K224</f>
        <v>525</v>
      </c>
      <c r="N224">
        <f>B224+C224+D224+E224+F224+G224+H224+I224+J224+K224</f>
        <v>612</v>
      </c>
      <c r="O224">
        <v>72227.137999999992</v>
      </c>
      <c r="P224">
        <v>148819.77799999999</v>
      </c>
      <c r="Q224">
        <v>170460.28599999999</v>
      </c>
      <c r="R224">
        <v>144828.03599999996</v>
      </c>
      <c r="S224">
        <v>133628.89799999999</v>
      </c>
      <c r="T224">
        <v>144417.38099999999</v>
      </c>
      <c r="U224">
        <v>132883.337</v>
      </c>
      <c r="V224">
        <v>85192.513000000006</v>
      </c>
      <c r="W224">
        <v>45687.255999999994</v>
      </c>
      <c r="X224">
        <v>18244.567999999996</v>
      </c>
      <c r="Y224">
        <v>947264.85400000005</v>
      </c>
      <c r="Z224">
        <f t="shared" si="3"/>
        <v>149124.337</v>
      </c>
      <c r="AA224">
        <v>1096389.1910000001</v>
      </c>
      <c r="AB224" s="6">
        <f>B224/O224</f>
        <v>0</v>
      </c>
      <c r="AC224" s="6">
        <f>C224/P224</f>
        <v>0</v>
      </c>
      <c r="AD224" s="6">
        <f>D224/Q224</f>
        <v>0</v>
      </c>
      <c r="AE224" s="6">
        <f>E224/R224</f>
        <v>0</v>
      </c>
      <c r="AF224" s="6">
        <f>F224/S224</f>
        <v>0</v>
      </c>
      <c r="AG224" s="6">
        <f>G224/T224</f>
        <v>8.3092491477878275E-5</v>
      </c>
      <c r="AH224" s="6">
        <f>H224/U224</f>
        <v>5.6440485085048698E-4</v>
      </c>
      <c r="AI224" s="6">
        <f>I224/V224</f>
        <v>1.0799071040432859E-3</v>
      </c>
      <c r="AJ224" s="6">
        <f>J224/W224</f>
        <v>4.3119245331783556E-3</v>
      </c>
      <c r="AK224" s="6">
        <f>K224/X224</f>
        <v>1.2935356978581244E-2</v>
      </c>
    </row>
    <row r="225" spans="1:37" x14ac:dyDescent="0.25">
      <c r="A225" t="s">
        <v>237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33</v>
      </c>
      <c r="I225">
        <v>128</v>
      </c>
      <c r="J225">
        <v>210</v>
      </c>
      <c r="K225">
        <v>290</v>
      </c>
      <c r="L225">
        <v>33</v>
      </c>
      <c r="M225">
        <f>I225+J225+K225</f>
        <v>628</v>
      </c>
      <c r="N225">
        <f>B225+C225+D225+E225+F225+G225+H225+I225+J225+K225</f>
        <v>661</v>
      </c>
      <c r="O225">
        <v>77773.628999999972</v>
      </c>
      <c r="P225">
        <v>160806.60799999998</v>
      </c>
      <c r="Q225">
        <v>178263.37400000004</v>
      </c>
      <c r="R225">
        <v>154994.25399999996</v>
      </c>
      <c r="S225">
        <v>142736.89199999999</v>
      </c>
      <c r="T225">
        <v>150352.39600000001</v>
      </c>
      <c r="U225">
        <v>141394.26199999999</v>
      </c>
      <c r="V225">
        <v>92800.615000000005</v>
      </c>
      <c r="W225">
        <v>47596.705000000002</v>
      </c>
      <c r="X225">
        <v>18811.832000000002</v>
      </c>
      <c r="Y225">
        <v>1006321.4149999999</v>
      </c>
      <c r="Z225">
        <f t="shared" si="3"/>
        <v>159209.152</v>
      </c>
      <c r="AA225">
        <v>1165530.567</v>
      </c>
      <c r="AB225" s="6">
        <f>B225/O225</f>
        <v>0</v>
      </c>
      <c r="AC225" s="6">
        <f>C225/P225</f>
        <v>0</v>
      </c>
      <c r="AD225" s="6">
        <f>D225/Q225</f>
        <v>0</v>
      </c>
      <c r="AE225" s="6">
        <f>E225/R225</f>
        <v>0</v>
      </c>
      <c r="AF225" s="6">
        <f>F225/S225</f>
        <v>0</v>
      </c>
      <c r="AG225" s="6">
        <f>G225/T225</f>
        <v>0</v>
      </c>
      <c r="AH225" s="6">
        <f>H225/U225</f>
        <v>2.3338995184967267E-4</v>
      </c>
      <c r="AI225" s="6">
        <f>I225/V225</f>
        <v>1.3793012039844778E-3</v>
      </c>
      <c r="AJ225" s="6">
        <f>J225/W225</f>
        <v>4.4120701212405355E-3</v>
      </c>
      <c r="AK225" s="6">
        <f>K225/X225</f>
        <v>1.5415829782022291E-2</v>
      </c>
    </row>
    <row r="226" spans="1:37" x14ac:dyDescent="0.25">
      <c r="A226" t="s">
        <v>238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45</v>
      </c>
      <c r="I226">
        <v>142</v>
      </c>
      <c r="J226">
        <v>206</v>
      </c>
      <c r="K226">
        <v>263</v>
      </c>
      <c r="L226">
        <v>45</v>
      </c>
      <c r="M226">
        <f>I226+J226+K226</f>
        <v>611</v>
      </c>
      <c r="N226">
        <f>B226+C226+D226+E226+F226+G226+H226+I226+J226+K226</f>
        <v>656</v>
      </c>
      <c r="O226">
        <v>75126.512000000002</v>
      </c>
      <c r="P226">
        <v>158975.223</v>
      </c>
      <c r="Q226">
        <v>179389.473</v>
      </c>
      <c r="R226">
        <v>155119.74799999996</v>
      </c>
      <c r="S226">
        <v>140951.86499999999</v>
      </c>
      <c r="T226">
        <v>148042.18199999997</v>
      </c>
      <c r="U226">
        <v>143175.52799999999</v>
      </c>
      <c r="V226">
        <v>95506.068999999989</v>
      </c>
      <c r="W226">
        <v>48101.614000000001</v>
      </c>
      <c r="X226">
        <v>19495.498</v>
      </c>
      <c r="Y226">
        <v>1000780.531</v>
      </c>
      <c r="Z226">
        <f t="shared" si="3"/>
        <v>163103.18099999998</v>
      </c>
      <c r="AA226">
        <v>1163883.7119999998</v>
      </c>
      <c r="AB226" s="6">
        <f>B226/O226</f>
        <v>0</v>
      </c>
      <c r="AC226" s="6">
        <f>C226/P226</f>
        <v>0</v>
      </c>
      <c r="AD226" s="6">
        <f>D226/Q226</f>
        <v>0</v>
      </c>
      <c r="AE226" s="6">
        <f>E226/R226</f>
        <v>0</v>
      </c>
      <c r="AF226" s="6">
        <f>F226/S226</f>
        <v>0</v>
      </c>
      <c r="AG226" s="6">
        <f>G226/T226</f>
        <v>0</v>
      </c>
      <c r="AH226" s="6">
        <f>H226/U226</f>
        <v>3.1429952191271127E-4</v>
      </c>
      <c r="AI226" s="6">
        <f>I226/V226</f>
        <v>1.4868165079645358E-3</v>
      </c>
      <c r="AJ226" s="6">
        <f>J226/W226</f>
        <v>4.2826005796811721E-3</v>
      </c>
      <c r="AK226" s="6">
        <f>K226/X226</f>
        <v>1.349029401557221E-2</v>
      </c>
    </row>
    <row r="227" spans="1:37" x14ac:dyDescent="0.25">
      <c r="A227" t="s">
        <v>239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54</v>
      </c>
      <c r="I227">
        <v>136</v>
      </c>
      <c r="J227">
        <v>212</v>
      </c>
      <c r="K227">
        <v>219</v>
      </c>
      <c r="L227">
        <v>54</v>
      </c>
      <c r="M227">
        <f>I227+J227+K227</f>
        <v>567</v>
      </c>
      <c r="N227">
        <f>B227+C227+D227+E227+F227+G227+H227+I227+J227+K227</f>
        <v>621</v>
      </c>
      <c r="O227">
        <v>47922</v>
      </c>
      <c r="P227">
        <v>102441</v>
      </c>
      <c r="Q227">
        <v>116871</v>
      </c>
      <c r="R227">
        <v>101937</v>
      </c>
      <c r="S227">
        <v>93325</v>
      </c>
      <c r="T227">
        <v>96848</v>
      </c>
      <c r="U227">
        <v>96809</v>
      </c>
      <c r="V227">
        <v>66339</v>
      </c>
      <c r="W227">
        <v>33772</v>
      </c>
      <c r="X227">
        <v>13695</v>
      </c>
      <c r="Y227">
        <v>656153</v>
      </c>
      <c r="Z227">
        <f t="shared" si="3"/>
        <v>113806</v>
      </c>
      <c r="AA227">
        <v>769959</v>
      </c>
      <c r="AB227" s="6">
        <f>B227/O227</f>
        <v>0</v>
      </c>
      <c r="AC227" s="6">
        <f>C227/P227</f>
        <v>0</v>
      </c>
      <c r="AD227" s="6">
        <f>D227/Q227</f>
        <v>0</v>
      </c>
      <c r="AE227" s="6">
        <f>E227/R227</f>
        <v>0</v>
      </c>
      <c r="AF227" s="6">
        <f>F227/S227</f>
        <v>0</v>
      </c>
      <c r="AG227" s="6">
        <f>G227/T227</f>
        <v>0</v>
      </c>
      <c r="AH227" s="6">
        <f>H227/U227</f>
        <v>5.5779937815698954E-4</v>
      </c>
      <c r="AI227" s="6">
        <f>I227/V227</f>
        <v>2.0500761241501984E-3</v>
      </c>
      <c r="AJ227" s="6">
        <f>J227/W227</f>
        <v>6.2773895534762522E-3</v>
      </c>
      <c r="AK227" s="6">
        <f>K227/X227</f>
        <v>1.5991237677984667E-2</v>
      </c>
    </row>
    <row r="228" spans="1:37" x14ac:dyDescent="0.25">
      <c r="A228" t="s">
        <v>240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10</v>
      </c>
      <c r="H228">
        <v>60</v>
      </c>
      <c r="I228">
        <v>142</v>
      </c>
      <c r="J228">
        <v>346</v>
      </c>
      <c r="K228">
        <v>620</v>
      </c>
      <c r="L228">
        <v>70</v>
      </c>
      <c r="M228">
        <f>I228+J228+K228</f>
        <v>1108</v>
      </c>
      <c r="N228">
        <f>B228+C228+D228+E228+F228+G228+H228+I228+J228+K228</f>
        <v>1178</v>
      </c>
      <c r="O228">
        <v>112227.77600000001</v>
      </c>
      <c r="P228">
        <v>218893.88400000002</v>
      </c>
      <c r="Q228">
        <v>235150.769</v>
      </c>
      <c r="R228">
        <v>223769.22500000001</v>
      </c>
      <c r="S228">
        <v>230169.04399999999</v>
      </c>
      <c r="T228">
        <v>247554.76199999999</v>
      </c>
      <c r="U228">
        <v>184448.20900000003</v>
      </c>
      <c r="V228">
        <v>114358.821</v>
      </c>
      <c r="W228">
        <v>75674.303</v>
      </c>
      <c r="X228">
        <v>30632.286000000004</v>
      </c>
      <c r="Y228">
        <v>1452213.669</v>
      </c>
      <c r="Z228">
        <f t="shared" si="3"/>
        <v>220665.41</v>
      </c>
      <c r="AA228">
        <v>1672879.0790000001</v>
      </c>
      <c r="AB228" s="6">
        <f>B228/O228</f>
        <v>0</v>
      </c>
      <c r="AC228" s="6">
        <f>C228/P228</f>
        <v>0</v>
      </c>
      <c r="AD228" s="6">
        <f>D228/Q228</f>
        <v>0</v>
      </c>
      <c r="AE228" s="6">
        <f>E228/R228</f>
        <v>0</v>
      </c>
      <c r="AF228" s="6">
        <f>F228/S228</f>
        <v>0</v>
      </c>
      <c r="AG228" s="6">
        <f>G228/T228</f>
        <v>4.0395102559166287E-5</v>
      </c>
      <c r="AH228" s="6">
        <f>H228/U228</f>
        <v>3.2529456547881141E-4</v>
      </c>
      <c r="AI228" s="6">
        <f>I228/V228</f>
        <v>1.241705701040762E-3</v>
      </c>
      <c r="AJ228" s="6">
        <f>J228/W228</f>
        <v>4.572225792419918E-3</v>
      </c>
      <c r="AK228" s="6">
        <f>K228/X228</f>
        <v>2.0240082636992875E-2</v>
      </c>
    </row>
    <row r="229" spans="1:37" x14ac:dyDescent="0.25">
      <c r="A229" t="s">
        <v>241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10</v>
      </c>
      <c r="H229">
        <v>12</v>
      </c>
      <c r="I229">
        <v>106</v>
      </c>
      <c r="J229">
        <v>312</v>
      </c>
      <c r="K229">
        <v>568</v>
      </c>
      <c r="L229">
        <v>22</v>
      </c>
      <c r="M229">
        <f>I229+J229+K229</f>
        <v>986</v>
      </c>
      <c r="N229">
        <f>B229+C229+D229+E229+F229+G229+H229+I229+J229+K229</f>
        <v>1008</v>
      </c>
      <c r="O229">
        <v>106420.97399999999</v>
      </c>
      <c r="P229">
        <v>213451.83899999998</v>
      </c>
      <c r="Q229">
        <v>234046.79700000002</v>
      </c>
      <c r="R229">
        <v>213313.09499999997</v>
      </c>
      <c r="S229">
        <v>216292.742</v>
      </c>
      <c r="T229">
        <v>242308.13</v>
      </c>
      <c r="U229">
        <v>184588.79799999995</v>
      </c>
      <c r="V229">
        <v>114770.32800000001</v>
      </c>
      <c r="W229">
        <v>71589.331999999995</v>
      </c>
      <c r="X229">
        <v>29059.202000000001</v>
      </c>
      <c r="Y229">
        <v>1410422.375</v>
      </c>
      <c r="Z229">
        <f t="shared" si="3"/>
        <v>215418.86199999999</v>
      </c>
      <c r="AA229">
        <v>1625841.237</v>
      </c>
      <c r="AB229" s="6">
        <f>B229/O229</f>
        <v>0</v>
      </c>
      <c r="AC229" s="6">
        <f>C229/P229</f>
        <v>0</v>
      </c>
      <c r="AD229" s="6">
        <f>D229/Q229</f>
        <v>0</v>
      </c>
      <c r="AE229" s="6">
        <f>E229/R229</f>
        <v>0</v>
      </c>
      <c r="AF229" s="6">
        <f>F229/S229</f>
        <v>0</v>
      </c>
      <c r="AG229" s="6">
        <f>G229/T229</f>
        <v>4.1269766722230906E-5</v>
      </c>
      <c r="AH229" s="6">
        <f>H229/U229</f>
        <v>6.5009362052403656E-5</v>
      </c>
      <c r="AI229" s="6">
        <f>I229/V229</f>
        <v>9.2358366354063212E-4</v>
      </c>
      <c r="AJ229" s="6">
        <f>J229/W229</f>
        <v>4.3581912455894966E-3</v>
      </c>
      <c r="AK229" s="6">
        <f>K229/X229</f>
        <v>1.9546304127690775E-2</v>
      </c>
    </row>
    <row r="230" spans="1:37" x14ac:dyDescent="0.25">
      <c r="A230" t="s">
        <v>242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39</v>
      </c>
      <c r="I230">
        <v>129</v>
      </c>
      <c r="J230">
        <v>310</v>
      </c>
      <c r="K230">
        <v>562</v>
      </c>
      <c r="L230">
        <v>39</v>
      </c>
      <c r="M230">
        <f>I230+J230+K230</f>
        <v>1001</v>
      </c>
      <c r="N230">
        <f>B230+C230+D230+E230+F230+G230+H230+I230+J230+K230</f>
        <v>1040</v>
      </c>
      <c r="O230">
        <v>108779.739</v>
      </c>
      <c r="P230">
        <v>217449.45800000004</v>
      </c>
      <c r="Q230">
        <v>236185.29000000004</v>
      </c>
      <c r="R230">
        <v>222102.94300000003</v>
      </c>
      <c r="S230">
        <v>216480.67799999996</v>
      </c>
      <c r="T230">
        <v>247446.84299999999</v>
      </c>
      <c r="U230">
        <v>194458.25499999998</v>
      </c>
      <c r="V230">
        <v>119482.887</v>
      </c>
      <c r="W230">
        <v>73464.524999999994</v>
      </c>
      <c r="X230">
        <v>29756.821</v>
      </c>
      <c r="Y230">
        <v>1442903.206</v>
      </c>
      <c r="Z230">
        <f t="shared" si="3"/>
        <v>222704.23300000001</v>
      </c>
      <c r="AA230">
        <v>1665607.439</v>
      </c>
      <c r="AB230" s="6">
        <f>B230/O230</f>
        <v>0</v>
      </c>
      <c r="AC230" s="6">
        <f>C230/P230</f>
        <v>0</v>
      </c>
      <c r="AD230" s="6">
        <f>D230/Q230</f>
        <v>0</v>
      </c>
      <c r="AE230" s="6">
        <f>E230/R230</f>
        <v>0</v>
      </c>
      <c r="AF230" s="6">
        <f>F230/S230</f>
        <v>0</v>
      </c>
      <c r="AG230" s="6">
        <f>G230/T230</f>
        <v>0</v>
      </c>
      <c r="AH230" s="6">
        <f>H230/U230</f>
        <v>2.0055718385419022E-4</v>
      </c>
      <c r="AI230" s="6">
        <f>I230/V230</f>
        <v>1.0796525196114487E-3</v>
      </c>
      <c r="AJ230" s="6">
        <f>J230/W230</f>
        <v>4.2197237374093149E-3</v>
      </c>
      <c r="AK230" s="6">
        <f>K230/X230</f>
        <v>1.8886426073537896E-2</v>
      </c>
    </row>
    <row r="231" spans="1:37" x14ac:dyDescent="0.25">
      <c r="A231" t="s">
        <v>243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69</v>
      </c>
      <c r="I231">
        <v>129</v>
      </c>
      <c r="J231">
        <v>317</v>
      </c>
      <c r="K231">
        <v>573</v>
      </c>
      <c r="L231">
        <v>69</v>
      </c>
      <c r="M231">
        <f>I231+J231+K231</f>
        <v>1019</v>
      </c>
      <c r="N231">
        <f>B231+C231+D231+E231+F231+G231+H231+I231+J231+K231</f>
        <v>1088</v>
      </c>
      <c r="O231">
        <v>104874.76100000001</v>
      </c>
      <c r="P231">
        <v>210017.61300000001</v>
      </c>
      <c r="Q231">
        <v>224673.231</v>
      </c>
      <c r="R231">
        <v>218557.595</v>
      </c>
      <c r="S231">
        <v>206140.12599999999</v>
      </c>
      <c r="T231">
        <v>237569.64500000002</v>
      </c>
      <c r="U231">
        <v>193035.61799999999</v>
      </c>
      <c r="V231">
        <v>118291.571</v>
      </c>
      <c r="W231">
        <v>69672.851999999999</v>
      </c>
      <c r="X231">
        <v>29715.703000000001</v>
      </c>
      <c r="Y231">
        <v>1394868.5889999999</v>
      </c>
      <c r="Z231">
        <f t="shared" si="3"/>
        <v>217680.12600000002</v>
      </c>
      <c r="AA231">
        <v>1612548.7149999999</v>
      </c>
      <c r="AB231" s="6">
        <f>B231/O231</f>
        <v>0</v>
      </c>
      <c r="AC231" s="6">
        <f>C231/P231</f>
        <v>0</v>
      </c>
      <c r="AD231" s="6">
        <f>D231/Q231</f>
        <v>0</v>
      </c>
      <c r="AE231" s="6">
        <f>E231/R231</f>
        <v>0</v>
      </c>
      <c r="AF231" s="6">
        <f>F231/S231</f>
        <v>0</v>
      </c>
      <c r="AG231" s="6">
        <f>G231/T231</f>
        <v>0</v>
      </c>
      <c r="AH231" s="6">
        <f>H231/U231</f>
        <v>3.5744698680426946E-4</v>
      </c>
      <c r="AI231" s="6">
        <f>I231/V231</f>
        <v>1.0905257146343926E-3</v>
      </c>
      <c r="AJ231" s="6">
        <f>J231/W231</f>
        <v>4.5498352787395587E-3</v>
      </c>
      <c r="AK231" s="6">
        <f>K231/X231</f>
        <v>1.9282734115359815E-2</v>
      </c>
    </row>
    <row r="232" spans="1:37" x14ac:dyDescent="0.25">
      <c r="A232" t="s">
        <v>244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10</v>
      </c>
      <c r="H232">
        <v>45</v>
      </c>
      <c r="I232">
        <v>165</v>
      </c>
      <c r="J232">
        <v>318</v>
      </c>
      <c r="K232">
        <v>647</v>
      </c>
      <c r="L232">
        <v>55</v>
      </c>
      <c r="M232">
        <f>I232+J232+K232</f>
        <v>1130</v>
      </c>
      <c r="N232">
        <f>B232+C232+D232+E232+F232+G232+H232+I232+J232+K232</f>
        <v>1185</v>
      </c>
      <c r="O232">
        <v>96288.19</v>
      </c>
      <c r="P232">
        <v>196819.57099999994</v>
      </c>
      <c r="Q232">
        <v>213360.58299999998</v>
      </c>
      <c r="R232">
        <v>209668.17200000002</v>
      </c>
      <c r="S232">
        <v>192538.72699999998</v>
      </c>
      <c r="T232">
        <v>225199.85499999998</v>
      </c>
      <c r="U232">
        <v>189627.25899999996</v>
      </c>
      <c r="V232">
        <v>115266.507</v>
      </c>
      <c r="W232">
        <v>68232.986000000004</v>
      </c>
      <c r="X232">
        <v>28372.097999999998</v>
      </c>
      <c r="Y232">
        <v>1323502.3569999998</v>
      </c>
      <c r="Z232">
        <f t="shared" si="3"/>
        <v>211871.59100000001</v>
      </c>
      <c r="AA232">
        <v>1535373.9479999999</v>
      </c>
      <c r="AB232" s="6">
        <f>B232/O232</f>
        <v>0</v>
      </c>
      <c r="AC232" s="6">
        <f>C232/P232</f>
        <v>0</v>
      </c>
      <c r="AD232" s="6">
        <f>D232/Q232</f>
        <v>0</v>
      </c>
      <c r="AE232" s="6">
        <f>E232/R232</f>
        <v>0</v>
      </c>
      <c r="AF232" s="6">
        <f>F232/S232</f>
        <v>0</v>
      </c>
      <c r="AG232" s="6">
        <f>G232/T232</f>
        <v>4.4405001948158451E-5</v>
      </c>
      <c r="AH232" s="6">
        <f>H232/U232</f>
        <v>2.3730765417012123E-4</v>
      </c>
      <c r="AI232" s="6">
        <f>I232/V232</f>
        <v>1.4314652564252684E-3</v>
      </c>
      <c r="AJ232" s="6">
        <f>J232/W232</f>
        <v>4.6605024731000335E-3</v>
      </c>
      <c r="AK232" s="6">
        <f>K232/X232</f>
        <v>2.2804094360593285E-2</v>
      </c>
    </row>
    <row r="233" spans="1:37" x14ac:dyDescent="0.25">
      <c r="A233" t="s">
        <v>245</v>
      </c>
      <c r="B233">
        <v>0</v>
      </c>
      <c r="C233">
        <v>0</v>
      </c>
      <c r="D233">
        <v>0</v>
      </c>
      <c r="E233">
        <v>0</v>
      </c>
      <c r="F233">
        <v>12</v>
      </c>
      <c r="G233">
        <v>15</v>
      </c>
      <c r="H233">
        <v>60</v>
      </c>
      <c r="I233">
        <v>149</v>
      </c>
      <c r="J233">
        <v>355</v>
      </c>
      <c r="K233">
        <v>586</v>
      </c>
      <c r="L233">
        <v>87</v>
      </c>
      <c r="M233">
        <f>I233+J233+K233</f>
        <v>1090</v>
      </c>
      <c r="N233">
        <f>B233+C233+D233+E233+F233+G233+H233+I233+J233+K233</f>
        <v>1177</v>
      </c>
      <c r="O233">
        <v>102609.27699999999</v>
      </c>
      <c r="P233">
        <v>207621.09100000001</v>
      </c>
      <c r="Q233">
        <v>226132.98199999996</v>
      </c>
      <c r="R233">
        <v>223212.58600000001</v>
      </c>
      <c r="S233">
        <v>203917.33799999999</v>
      </c>
      <c r="T233">
        <v>234454.02699999994</v>
      </c>
      <c r="U233">
        <v>206865.84699999998</v>
      </c>
      <c r="V233">
        <v>129164.57799999998</v>
      </c>
      <c r="W233">
        <v>72683.141000000003</v>
      </c>
      <c r="X233">
        <v>30298.994999999999</v>
      </c>
      <c r="Y233">
        <v>1404813.148</v>
      </c>
      <c r="Z233">
        <f t="shared" si="3"/>
        <v>232146.71399999998</v>
      </c>
      <c r="AA233">
        <v>1636959.8620000002</v>
      </c>
      <c r="AB233" s="6">
        <f>B233/O233</f>
        <v>0</v>
      </c>
      <c r="AC233" s="6">
        <f>C233/P233</f>
        <v>0</v>
      </c>
      <c r="AD233" s="6">
        <f>D233/Q233</f>
        <v>0</v>
      </c>
      <c r="AE233" s="6">
        <f>E233/R233</f>
        <v>0</v>
      </c>
      <c r="AF233" s="6">
        <f>F233/S233</f>
        <v>5.8847374714159916E-5</v>
      </c>
      <c r="AG233" s="6">
        <f>G233/T233</f>
        <v>6.3978427634343873E-5</v>
      </c>
      <c r="AH233" s="6">
        <f>H233/U233</f>
        <v>2.9004304417635455E-4</v>
      </c>
      <c r="AI233" s="6">
        <f>I233/V233</f>
        <v>1.15356704064794E-3</v>
      </c>
      <c r="AJ233" s="6">
        <f>J233/W233</f>
        <v>4.8842137958787441E-3</v>
      </c>
      <c r="AK233" s="6">
        <f>K233/X233</f>
        <v>1.9340575487734823E-2</v>
      </c>
    </row>
    <row r="234" spans="1:37" x14ac:dyDescent="0.25">
      <c r="A234" t="s">
        <v>246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36</v>
      </c>
      <c r="I234">
        <v>159</v>
      </c>
      <c r="J234">
        <v>327</v>
      </c>
      <c r="K234">
        <v>663</v>
      </c>
      <c r="L234">
        <v>36</v>
      </c>
      <c r="M234">
        <f>I234+J234+K234</f>
        <v>1149</v>
      </c>
      <c r="N234">
        <f>B234+C234+D234+E234+F234+G234+H234+I234+J234+K234</f>
        <v>1185</v>
      </c>
      <c r="O234">
        <v>95552.626999999993</v>
      </c>
      <c r="P234">
        <v>195147.87500000003</v>
      </c>
      <c r="Q234">
        <v>209146.995</v>
      </c>
      <c r="R234">
        <v>215213.21299999999</v>
      </c>
      <c r="S234">
        <v>193814.24899999998</v>
      </c>
      <c r="T234">
        <v>216858.85799999995</v>
      </c>
      <c r="U234">
        <v>197969.255</v>
      </c>
      <c r="V234">
        <v>124737.77699999999</v>
      </c>
      <c r="W234">
        <v>67820.606</v>
      </c>
      <c r="X234">
        <v>28556.750000000007</v>
      </c>
      <c r="Y234">
        <v>1323703.0719999997</v>
      </c>
      <c r="Z234">
        <f t="shared" si="3"/>
        <v>221115.13299999997</v>
      </c>
      <c r="AA234">
        <v>1544818.2049999996</v>
      </c>
      <c r="AB234" s="6">
        <f>B234/O234</f>
        <v>0</v>
      </c>
      <c r="AC234" s="6">
        <f>C234/P234</f>
        <v>0</v>
      </c>
      <c r="AD234" s="6">
        <f>D234/Q234</f>
        <v>0</v>
      </c>
      <c r="AE234" s="6">
        <f>E234/R234</f>
        <v>0</v>
      </c>
      <c r="AF234" s="6">
        <f>F234/S234</f>
        <v>0</v>
      </c>
      <c r="AG234" s="6">
        <f>G234/T234</f>
        <v>0</v>
      </c>
      <c r="AH234" s="6">
        <f>H234/U234</f>
        <v>1.8184641852594737E-4</v>
      </c>
      <c r="AI234" s="6">
        <f>I234/V234</f>
        <v>1.2746739907029128E-3</v>
      </c>
      <c r="AJ234" s="6">
        <f>J234/W234</f>
        <v>4.821543470136495E-3</v>
      </c>
      <c r="AK234" s="6">
        <f>K234/X234</f>
        <v>2.3216927696604123E-2</v>
      </c>
    </row>
    <row r="235" spans="1:37" x14ac:dyDescent="0.25">
      <c r="A235" t="s">
        <v>247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12</v>
      </c>
      <c r="H235">
        <v>59</v>
      </c>
      <c r="I235">
        <v>172</v>
      </c>
      <c r="J235">
        <v>292</v>
      </c>
      <c r="K235">
        <v>492</v>
      </c>
      <c r="L235">
        <v>71</v>
      </c>
      <c r="M235">
        <f>I235+J235+K235</f>
        <v>956</v>
      </c>
      <c r="N235">
        <f>B235+C235+D235+E235+F235+G235+H235+I235+J235+K235</f>
        <v>1027</v>
      </c>
      <c r="O235">
        <v>101968.22900000001</v>
      </c>
      <c r="P235">
        <v>211650.495</v>
      </c>
      <c r="Q235">
        <v>221590.48700000002</v>
      </c>
      <c r="R235">
        <v>228345.451</v>
      </c>
      <c r="S235">
        <v>206168.56300000002</v>
      </c>
      <c r="T235">
        <v>227527.05899999998</v>
      </c>
      <c r="U235">
        <v>218117.56700000001</v>
      </c>
      <c r="V235">
        <v>140231.72699999998</v>
      </c>
      <c r="W235">
        <v>74533.656000000003</v>
      </c>
      <c r="X235">
        <v>29949.288</v>
      </c>
      <c r="Y235">
        <v>1415367.851</v>
      </c>
      <c r="Z235">
        <f t="shared" si="3"/>
        <v>244714.67099999997</v>
      </c>
      <c r="AA235">
        <v>1660082.5219999999</v>
      </c>
      <c r="AB235" s="6">
        <f>B235/O235</f>
        <v>0</v>
      </c>
      <c r="AC235" s="6">
        <f>C235/P235</f>
        <v>0</v>
      </c>
      <c r="AD235" s="6">
        <f>D235/Q235</f>
        <v>0</v>
      </c>
      <c r="AE235" s="6">
        <f>E235/R235</f>
        <v>0</v>
      </c>
      <c r="AF235" s="6">
        <f>F235/S235</f>
        <v>0</v>
      </c>
      <c r="AG235" s="6">
        <f>G235/T235</f>
        <v>5.2740979700352921E-5</v>
      </c>
      <c r="AH235" s="6">
        <f>H235/U235</f>
        <v>2.7049632366383402E-4</v>
      </c>
      <c r="AI235" s="6">
        <f>I235/V235</f>
        <v>1.2265412662285761E-3</v>
      </c>
      <c r="AJ235" s="6">
        <f>J235/W235</f>
        <v>3.917693236462196E-3</v>
      </c>
      <c r="AK235" s="6">
        <f>K235/X235</f>
        <v>1.6427769501565447E-2</v>
      </c>
    </row>
    <row r="236" spans="1:37" x14ac:dyDescent="0.25">
      <c r="A236" t="s">
        <v>248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20</v>
      </c>
      <c r="I236">
        <v>166</v>
      </c>
      <c r="J236">
        <v>365</v>
      </c>
      <c r="K236">
        <v>566</v>
      </c>
      <c r="L236">
        <v>20</v>
      </c>
      <c r="M236">
        <f>I236+J236+K236</f>
        <v>1097</v>
      </c>
      <c r="N236">
        <f>B236+C236+D236+E236+F236+G236+H236+I236+J236+K236</f>
        <v>1117</v>
      </c>
      <c r="O236">
        <v>101163</v>
      </c>
      <c r="P236">
        <v>208708</v>
      </c>
      <c r="Q236">
        <v>224564</v>
      </c>
      <c r="R236">
        <v>228267</v>
      </c>
      <c r="S236">
        <v>204600</v>
      </c>
      <c r="T236">
        <v>220191</v>
      </c>
      <c r="U236">
        <v>216860</v>
      </c>
      <c r="V236">
        <v>142628</v>
      </c>
      <c r="W236">
        <v>75185</v>
      </c>
      <c r="X236">
        <v>29723</v>
      </c>
      <c r="Y236">
        <v>1404353</v>
      </c>
      <c r="Z236">
        <f t="shared" si="3"/>
        <v>247536</v>
      </c>
      <c r="AA236">
        <v>1651889</v>
      </c>
      <c r="AB236" s="6">
        <f>B236/O236</f>
        <v>0</v>
      </c>
      <c r="AC236" s="6">
        <f>C236/P236</f>
        <v>0</v>
      </c>
      <c r="AD236" s="6">
        <f>D236/Q236</f>
        <v>0</v>
      </c>
      <c r="AE236" s="6">
        <f>E236/R236</f>
        <v>0</v>
      </c>
      <c r="AF236" s="6">
        <f>F236/S236</f>
        <v>0</v>
      </c>
      <c r="AG236" s="6">
        <f>G236/T236</f>
        <v>0</v>
      </c>
      <c r="AH236" s="6">
        <f>H236/U236</f>
        <v>9.2225398874850134E-5</v>
      </c>
      <c r="AI236" s="6">
        <f>I236/V236</f>
        <v>1.1638668424152341E-3</v>
      </c>
      <c r="AJ236" s="6">
        <f>J236/W236</f>
        <v>4.8546917603245329E-3</v>
      </c>
      <c r="AK236" s="6">
        <f>K236/X236</f>
        <v>1.9042492345994685E-2</v>
      </c>
    </row>
    <row r="237" spans="1:37" x14ac:dyDescent="0.25">
      <c r="A237" t="s">
        <v>249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27</v>
      </c>
      <c r="L237">
        <v>0</v>
      </c>
      <c r="M237">
        <f>I237+J237+K237</f>
        <v>27</v>
      </c>
      <c r="N237">
        <f>B237+C237+D237+E237+F237+G237+H237+I237+J237+K237</f>
        <v>27</v>
      </c>
      <c r="O237">
        <v>44866.381000000001</v>
      </c>
      <c r="P237">
        <v>89322.737000000008</v>
      </c>
      <c r="Q237">
        <v>103966.23999999999</v>
      </c>
      <c r="R237">
        <v>83826.237000000008</v>
      </c>
      <c r="S237">
        <v>86644.894</v>
      </c>
      <c r="T237">
        <v>109657.823</v>
      </c>
      <c r="U237">
        <v>87168.922999999995</v>
      </c>
      <c r="V237">
        <v>51160.523000000001</v>
      </c>
      <c r="W237">
        <v>35213.944000000003</v>
      </c>
      <c r="X237">
        <v>13306.810999999998</v>
      </c>
      <c r="Y237">
        <v>605453.23499999999</v>
      </c>
      <c r="Z237">
        <f t="shared" si="3"/>
        <v>99681.278000000006</v>
      </c>
      <c r="AA237">
        <v>705134.51300000004</v>
      </c>
      <c r="AB237" s="6">
        <f>B237/O237</f>
        <v>0</v>
      </c>
      <c r="AC237" s="6">
        <f>C237/P237</f>
        <v>0</v>
      </c>
      <c r="AD237" s="6">
        <f>D237/Q237</f>
        <v>0</v>
      </c>
      <c r="AE237" s="6">
        <f>E237/R237</f>
        <v>0</v>
      </c>
      <c r="AF237" s="6">
        <f>F237/S237</f>
        <v>0</v>
      </c>
      <c r="AG237" s="6">
        <f>G237/T237</f>
        <v>0</v>
      </c>
      <c r="AH237" s="6">
        <f>H237/U237</f>
        <v>0</v>
      </c>
      <c r="AI237" s="6">
        <f>I237/V237</f>
        <v>0</v>
      </c>
      <c r="AJ237" s="6">
        <f>J237/W237</f>
        <v>0</v>
      </c>
      <c r="AK237" s="6">
        <f>K237/X237</f>
        <v>2.0290361078999322E-3</v>
      </c>
    </row>
    <row r="238" spans="1:37" x14ac:dyDescent="0.25">
      <c r="A238" t="s">
        <v>250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53</v>
      </c>
      <c r="L238">
        <v>0</v>
      </c>
      <c r="M238">
        <f>I238+J238+K238</f>
        <v>53</v>
      </c>
      <c r="N238">
        <f>B238+C238+D238+E238+F238+G238+H238+I238+J238+K238</f>
        <v>53</v>
      </c>
      <c r="O238">
        <v>43722.311999999998</v>
      </c>
      <c r="P238">
        <v>89332.266000000003</v>
      </c>
      <c r="Q238">
        <v>97831.785000000003</v>
      </c>
      <c r="R238">
        <v>82786.444000000003</v>
      </c>
      <c r="S238">
        <v>84825.934000000008</v>
      </c>
      <c r="T238">
        <v>109636.09700000001</v>
      </c>
      <c r="U238">
        <v>92438.717999999979</v>
      </c>
      <c r="V238">
        <v>53402.837999999989</v>
      </c>
      <c r="W238">
        <v>33957.308999999994</v>
      </c>
      <c r="X238">
        <v>12811.222000000002</v>
      </c>
      <c r="Y238">
        <v>600573.55599999998</v>
      </c>
      <c r="Z238">
        <f t="shared" si="3"/>
        <v>100171.36899999998</v>
      </c>
      <c r="AA238">
        <v>700744.92499999993</v>
      </c>
      <c r="AB238" s="6">
        <f>B238/O238</f>
        <v>0</v>
      </c>
      <c r="AC238" s="6">
        <f>C238/P238</f>
        <v>0</v>
      </c>
      <c r="AD238" s="6">
        <f>D238/Q238</f>
        <v>0</v>
      </c>
      <c r="AE238" s="6">
        <f>E238/R238</f>
        <v>0</v>
      </c>
      <c r="AF238" s="6">
        <f>F238/S238</f>
        <v>0</v>
      </c>
      <c r="AG238" s="6">
        <f>G238/T238</f>
        <v>0</v>
      </c>
      <c r="AH238" s="6">
        <f>H238/U238</f>
        <v>0</v>
      </c>
      <c r="AI238" s="6">
        <f>I238/V238</f>
        <v>0</v>
      </c>
      <c r="AJ238" s="6">
        <f>J238/W238</f>
        <v>0</v>
      </c>
      <c r="AK238" s="6">
        <f>K238/X238</f>
        <v>4.1369980162704227E-3</v>
      </c>
    </row>
    <row r="239" spans="1:37" x14ac:dyDescent="0.25">
      <c r="A239" t="s">
        <v>251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27</v>
      </c>
      <c r="L239">
        <v>0</v>
      </c>
      <c r="M239">
        <f>I239+J239+K239</f>
        <v>27</v>
      </c>
      <c r="N239">
        <f>B239+C239+D239+E239+F239+G239+H239+I239+J239+K239</f>
        <v>27</v>
      </c>
      <c r="O239">
        <v>43451.710999999996</v>
      </c>
      <c r="P239">
        <v>88062.22</v>
      </c>
      <c r="Q239">
        <v>96112.393999999986</v>
      </c>
      <c r="R239">
        <v>85704.090000000011</v>
      </c>
      <c r="S239">
        <v>82797.609999999986</v>
      </c>
      <c r="T239">
        <v>107776.829</v>
      </c>
      <c r="U239">
        <v>96261.52899999998</v>
      </c>
      <c r="V239">
        <v>55600.458000000013</v>
      </c>
      <c r="W239">
        <v>34269.432999999997</v>
      </c>
      <c r="X239">
        <v>14218.118</v>
      </c>
      <c r="Y239">
        <v>600166.38299999991</v>
      </c>
      <c r="Z239">
        <f t="shared" si="3"/>
        <v>104088.00900000001</v>
      </c>
      <c r="AA239">
        <v>704254.39199999988</v>
      </c>
      <c r="AB239" s="6">
        <f>B239/O239</f>
        <v>0</v>
      </c>
      <c r="AC239" s="6">
        <f>C239/P239</f>
        <v>0</v>
      </c>
      <c r="AD239" s="6">
        <f>D239/Q239</f>
        <v>0</v>
      </c>
      <c r="AE239" s="6">
        <f>E239/R239</f>
        <v>0</v>
      </c>
      <c r="AF239" s="6">
        <f>F239/S239</f>
        <v>0</v>
      </c>
      <c r="AG239" s="6">
        <f>G239/T239</f>
        <v>0</v>
      </c>
      <c r="AH239" s="6">
        <f>H239/U239</f>
        <v>0</v>
      </c>
      <c r="AI239" s="6">
        <f>I239/V239</f>
        <v>0</v>
      </c>
      <c r="AJ239" s="6">
        <f>J239/W239</f>
        <v>0</v>
      </c>
      <c r="AK239" s="6">
        <f>K239/X239</f>
        <v>1.8989855056766303E-3</v>
      </c>
    </row>
    <row r="240" spans="1:37" x14ac:dyDescent="0.25">
      <c r="A240" t="s">
        <v>252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39</v>
      </c>
      <c r="L240">
        <v>0</v>
      </c>
      <c r="M240">
        <f>I240+J240+K240</f>
        <v>39</v>
      </c>
      <c r="N240">
        <f>B240+C240+D240+E240+F240+G240+H240+I240+J240+K240</f>
        <v>39</v>
      </c>
      <c r="O240">
        <v>42071.219000000005</v>
      </c>
      <c r="P240">
        <v>85864.38</v>
      </c>
      <c r="Q240">
        <v>92859.73000000001</v>
      </c>
      <c r="R240">
        <v>85305.075000000012</v>
      </c>
      <c r="S240">
        <v>80456.058999999994</v>
      </c>
      <c r="T240">
        <v>103419.05200000001</v>
      </c>
      <c r="U240">
        <v>97383.395000000004</v>
      </c>
      <c r="V240">
        <v>56317.546000000002</v>
      </c>
      <c r="W240">
        <v>33057.765999999996</v>
      </c>
      <c r="X240">
        <v>14051.532999999998</v>
      </c>
      <c r="Y240">
        <v>587358.91</v>
      </c>
      <c r="Z240">
        <f t="shared" si="3"/>
        <v>103426.845</v>
      </c>
      <c r="AA240">
        <v>690785.755</v>
      </c>
      <c r="AB240" s="6">
        <f>B240/O240</f>
        <v>0</v>
      </c>
      <c r="AC240" s="6">
        <f>C240/P240</f>
        <v>0</v>
      </c>
      <c r="AD240" s="6">
        <f>D240/Q240</f>
        <v>0</v>
      </c>
      <c r="AE240" s="6">
        <f>E240/R240</f>
        <v>0</v>
      </c>
      <c r="AF240" s="6">
        <f>F240/S240</f>
        <v>0</v>
      </c>
      <c r="AG240" s="6">
        <f>G240/T240</f>
        <v>0</v>
      </c>
      <c r="AH240" s="6">
        <f>H240/U240</f>
        <v>0</v>
      </c>
      <c r="AI240" s="6">
        <f>I240/V240</f>
        <v>0</v>
      </c>
      <c r="AJ240" s="6">
        <f>J240/W240</f>
        <v>0</v>
      </c>
      <c r="AK240" s="6">
        <f>K240/X240</f>
        <v>2.7754978762815422E-3</v>
      </c>
    </row>
    <row r="241" spans="1:37" x14ac:dyDescent="0.25">
      <c r="A241" t="s">
        <v>253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14</v>
      </c>
      <c r="K241">
        <v>57</v>
      </c>
      <c r="L241">
        <v>0</v>
      </c>
      <c r="M241">
        <f>I241+J241+K241</f>
        <v>71</v>
      </c>
      <c r="N241">
        <f>B241+C241+D241+E241+F241+G241+H241+I241+J241+K241</f>
        <v>71</v>
      </c>
      <c r="O241">
        <v>42856.628999999994</v>
      </c>
      <c r="P241">
        <v>87225.849000000017</v>
      </c>
      <c r="Q241">
        <v>93835.585000000021</v>
      </c>
      <c r="R241">
        <v>87770.29800000001</v>
      </c>
      <c r="S241">
        <v>79569.111000000004</v>
      </c>
      <c r="T241">
        <v>100967.70699999999</v>
      </c>
      <c r="U241">
        <v>99539.476999999999</v>
      </c>
      <c r="V241">
        <v>58799.345999999998</v>
      </c>
      <c r="W241">
        <v>33495.879999999997</v>
      </c>
      <c r="X241">
        <v>14901.165000000001</v>
      </c>
      <c r="Y241">
        <v>591764.65600000008</v>
      </c>
      <c r="Z241">
        <f t="shared" si="3"/>
        <v>107196.391</v>
      </c>
      <c r="AA241">
        <v>698961.04700000014</v>
      </c>
      <c r="AB241" s="6">
        <f>B241/O241</f>
        <v>0</v>
      </c>
      <c r="AC241" s="6">
        <f>C241/P241</f>
        <v>0</v>
      </c>
      <c r="AD241" s="6">
        <f>D241/Q241</f>
        <v>0</v>
      </c>
      <c r="AE241" s="6">
        <f>E241/R241</f>
        <v>0</v>
      </c>
      <c r="AF241" s="6">
        <f>F241/S241</f>
        <v>0</v>
      </c>
      <c r="AG241" s="6">
        <f>G241/T241</f>
        <v>0</v>
      </c>
      <c r="AH241" s="6">
        <f>H241/U241</f>
        <v>0</v>
      </c>
      <c r="AI241" s="6">
        <f>I241/V241</f>
        <v>0</v>
      </c>
      <c r="AJ241" s="6">
        <f>J241/W241</f>
        <v>4.1796185083060964E-4</v>
      </c>
      <c r="AK241" s="6">
        <f>K241/X241</f>
        <v>3.8252042709412317E-3</v>
      </c>
    </row>
    <row r="242" spans="1:37" x14ac:dyDescent="0.25">
      <c r="A242" t="s">
        <v>254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46</v>
      </c>
      <c r="L242">
        <v>0</v>
      </c>
      <c r="M242">
        <f>I242+J242+K242</f>
        <v>46</v>
      </c>
      <c r="N242">
        <f>B242+C242+D242+E242+F242+G242+H242+I242+J242+K242</f>
        <v>46</v>
      </c>
      <c r="O242">
        <v>40206.89</v>
      </c>
      <c r="P242">
        <v>81794.097999999998</v>
      </c>
      <c r="Q242">
        <v>88373.147999999986</v>
      </c>
      <c r="R242">
        <v>84881.535000000003</v>
      </c>
      <c r="S242">
        <v>74617.861000000004</v>
      </c>
      <c r="T242">
        <v>91329.549999999988</v>
      </c>
      <c r="U242">
        <v>93883.707000000009</v>
      </c>
      <c r="V242">
        <v>56410.616999999998</v>
      </c>
      <c r="W242">
        <v>30977.934000000008</v>
      </c>
      <c r="X242">
        <v>13598.968999999999</v>
      </c>
      <c r="Y242">
        <v>555086.78899999999</v>
      </c>
      <c r="Z242">
        <f t="shared" si="3"/>
        <v>100987.52</v>
      </c>
      <c r="AA242">
        <v>656074.30900000001</v>
      </c>
      <c r="AB242" s="6">
        <f>B242/O242</f>
        <v>0</v>
      </c>
      <c r="AC242" s="6">
        <f>C242/P242</f>
        <v>0</v>
      </c>
      <c r="AD242" s="6">
        <f>D242/Q242</f>
        <v>0</v>
      </c>
      <c r="AE242" s="6">
        <f>E242/R242</f>
        <v>0</v>
      </c>
      <c r="AF242" s="6">
        <f>F242/S242</f>
        <v>0</v>
      </c>
      <c r="AG242" s="6">
        <f>G242/T242</f>
        <v>0</v>
      </c>
      <c r="AH242" s="6">
        <f>H242/U242</f>
        <v>0</v>
      </c>
      <c r="AI242" s="6">
        <f>I242/V242</f>
        <v>0</v>
      </c>
      <c r="AJ242" s="6">
        <f>J242/W242</f>
        <v>0</v>
      </c>
      <c r="AK242" s="6">
        <f>K242/X242</f>
        <v>3.3826093728134832E-3</v>
      </c>
    </row>
    <row r="243" spans="1:37" x14ac:dyDescent="0.25">
      <c r="A243" t="s">
        <v>255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58</v>
      </c>
      <c r="L243">
        <v>0</v>
      </c>
      <c r="M243">
        <f>I243+J243+K243</f>
        <v>58</v>
      </c>
      <c r="N243">
        <f>B243+C243+D243+E243+F243+G243+H243+I243+J243+K243</f>
        <v>58</v>
      </c>
      <c r="O243">
        <v>41717.035000000003</v>
      </c>
      <c r="P243">
        <v>87625.243999999962</v>
      </c>
      <c r="Q243">
        <v>93835.842999999993</v>
      </c>
      <c r="R243">
        <v>89583.114000000001</v>
      </c>
      <c r="S243">
        <v>79812.314000000013</v>
      </c>
      <c r="T243">
        <v>94389.26400000001</v>
      </c>
      <c r="U243">
        <v>103006.49800000001</v>
      </c>
      <c r="V243">
        <v>65613.366000000009</v>
      </c>
      <c r="W243">
        <v>34207.362999999998</v>
      </c>
      <c r="X243">
        <v>15093.086000000001</v>
      </c>
      <c r="Y243">
        <v>589969.31200000003</v>
      </c>
      <c r="Z243">
        <f t="shared" si="3"/>
        <v>114913.815</v>
      </c>
      <c r="AA243">
        <v>704883.12700000009</v>
      </c>
      <c r="AB243" s="6">
        <f>B243/O243</f>
        <v>0</v>
      </c>
      <c r="AC243" s="6">
        <f>C243/P243</f>
        <v>0</v>
      </c>
      <c r="AD243" s="6">
        <f>D243/Q243</f>
        <v>0</v>
      </c>
      <c r="AE243" s="6">
        <f>E243/R243</f>
        <v>0</v>
      </c>
      <c r="AF243" s="6">
        <f>F243/S243</f>
        <v>0</v>
      </c>
      <c r="AG243" s="6">
        <f>G243/T243</f>
        <v>0</v>
      </c>
      <c r="AH243" s="6">
        <f>H243/U243</f>
        <v>0</v>
      </c>
      <c r="AI243" s="6">
        <f>I243/V243</f>
        <v>0</v>
      </c>
      <c r="AJ243" s="6">
        <f>J243/W243</f>
        <v>0</v>
      </c>
      <c r="AK243" s="6">
        <f>K243/X243</f>
        <v>3.8428191557379316E-3</v>
      </c>
    </row>
    <row r="244" spans="1:37" x14ac:dyDescent="0.25">
      <c r="A244" t="s">
        <v>256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11</v>
      </c>
      <c r="L244">
        <v>0</v>
      </c>
      <c r="M244">
        <f>I244+J244+K244</f>
        <v>11</v>
      </c>
      <c r="N244">
        <f>B244+C244+D244+E244+F244+G244+H244+I244+J244+K244</f>
        <v>11</v>
      </c>
      <c r="O244">
        <v>44248.155999999995</v>
      </c>
      <c r="P244">
        <v>92284.434000000008</v>
      </c>
      <c r="Q244">
        <v>95979.352000000014</v>
      </c>
      <c r="R244">
        <v>93678.002999999997</v>
      </c>
      <c r="S244">
        <v>84097.703999999998</v>
      </c>
      <c r="T244">
        <v>96026.781000000003</v>
      </c>
      <c r="U244">
        <v>107730.554</v>
      </c>
      <c r="V244">
        <v>71695.908999999985</v>
      </c>
      <c r="W244">
        <v>36746.958000000006</v>
      </c>
      <c r="X244">
        <v>15825.695999999998</v>
      </c>
      <c r="Y244">
        <v>614044.98399999994</v>
      </c>
      <c r="Z244">
        <f t="shared" si="3"/>
        <v>124268.56299999999</v>
      </c>
      <c r="AA244">
        <v>738313.5469999999</v>
      </c>
      <c r="AB244" s="6">
        <f>B244/O244</f>
        <v>0</v>
      </c>
      <c r="AC244" s="6">
        <f>C244/P244</f>
        <v>0</v>
      </c>
      <c r="AD244" s="6">
        <f>D244/Q244</f>
        <v>0</v>
      </c>
      <c r="AE244" s="6">
        <f>E244/R244</f>
        <v>0</v>
      </c>
      <c r="AF244" s="6">
        <f>F244/S244</f>
        <v>0</v>
      </c>
      <c r="AG244" s="6">
        <f>G244/T244</f>
        <v>0</v>
      </c>
      <c r="AH244" s="6">
        <f>H244/U244</f>
        <v>0</v>
      </c>
      <c r="AI244" s="6">
        <f>I244/V244</f>
        <v>0</v>
      </c>
      <c r="AJ244" s="6">
        <f>J244/W244</f>
        <v>0</v>
      </c>
      <c r="AK244" s="6">
        <f>K244/X244</f>
        <v>6.9507211562764768E-4</v>
      </c>
    </row>
    <row r="245" spans="1:37" x14ac:dyDescent="0.25">
      <c r="A245" t="s">
        <v>257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54</v>
      </c>
      <c r="L245">
        <v>0</v>
      </c>
      <c r="M245">
        <f>I245+J245+K245</f>
        <v>54</v>
      </c>
      <c r="N245">
        <f>B245+C245+D245+E245+F245+G245+H245+I245+J245+K245</f>
        <v>54</v>
      </c>
      <c r="O245">
        <v>41479</v>
      </c>
      <c r="P245">
        <v>85263</v>
      </c>
      <c r="Q245">
        <v>97571</v>
      </c>
      <c r="R245">
        <v>93734</v>
      </c>
      <c r="S245">
        <v>82388</v>
      </c>
      <c r="T245">
        <v>85772</v>
      </c>
      <c r="U245">
        <v>95842</v>
      </c>
      <c r="V245">
        <v>64925</v>
      </c>
      <c r="W245">
        <v>31958</v>
      </c>
      <c r="X245">
        <v>13960</v>
      </c>
      <c r="Y245">
        <v>582049</v>
      </c>
      <c r="Z245">
        <f t="shared" si="3"/>
        <v>110843</v>
      </c>
      <c r="AA245">
        <v>692892</v>
      </c>
      <c r="AB245" s="6">
        <f>B245/O245</f>
        <v>0</v>
      </c>
      <c r="AC245" s="6">
        <f>C245/P245</f>
        <v>0</v>
      </c>
      <c r="AD245" s="6">
        <f>D245/Q245</f>
        <v>0</v>
      </c>
      <c r="AE245" s="6">
        <f>E245/R245</f>
        <v>0</v>
      </c>
      <c r="AF245" s="6">
        <f>F245/S245</f>
        <v>0</v>
      </c>
      <c r="AG245" s="6">
        <f>G245/T245</f>
        <v>0</v>
      </c>
      <c r="AH245" s="6">
        <f>H245/U245</f>
        <v>0</v>
      </c>
      <c r="AI245" s="6">
        <f>I245/V245</f>
        <v>0</v>
      </c>
      <c r="AJ245" s="6">
        <f>J245/W245</f>
        <v>0</v>
      </c>
      <c r="AK245" s="6">
        <f>K245/X245</f>
        <v>3.8681948424068766E-3</v>
      </c>
    </row>
    <row r="246" spans="1:37" x14ac:dyDescent="0.25">
      <c r="A246" t="s">
        <v>258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10</v>
      </c>
      <c r="K246">
        <v>141</v>
      </c>
      <c r="L246">
        <v>0</v>
      </c>
      <c r="M246">
        <f>I246+J246+K246</f>
        <v>151</v>
      </c>
      <c r="N246">
        <f>B246+C246+D246+E246+F246+G246+H246+I246+J246+K246</f>
        <v>151</v>
      </c>
      <c r="O246">
        <v>51986.595000000008</v>
      </c>
      <c r="P246">
        <v>94694.191999999995</v>
      </c>
      <c r="Q246">
        <v>125039.212</v>
      </c>
      <c r="R246">
        <v>87034.413</v>
      </c>
      <c r="S246">
        <v>92311.71100000001</v>
      </c>
      <c r="T246">
        <v>102073.27600000001</v>
      </c>
      <c r="U246">
        <v>74935.206999999995</v>
      </c>
      <c r="V246">
        <v>46050.137999999992</v>
      </c>
      <c r="W246">
        <v>32330.888999999999</v>
      </c>
      <c r="X246">
        <v>14416.965000000004</v>
      </c>
      <c r="Y246">
        <v>628074.60599999991</v>
      </c>
      <c r="Z246">
        <f t="shared" si="3"/>
        <v>92797.991999999998</v>
      </c>
      <c r="AA246">
        <v>720872.59799999988</v>
      </c>
      <c r="AB246" s="6">
        <f>B246/O246</f>
        <v>0</v>
      </c>
      <c r="AC246" s="6">
        <f>C246/P246</f>
        <v>0</v>
      </c>
      <c r="AD246" s="6">
        <f>D246/Q246</f>
        <v>0</v>
      </c>
      <c r="AE246" s="6">
        <f>E246/R246</f>
        <v>0</v>
      </c>
      <c r="AF246" s="6">
        <f>F246/S246</f>
        <v>0</v>
      </c>
      <c r="AG246" s="6">
        <f>G246/T246</f>
        <v>0</v>
      </c>
      <c r="AH246" s="6">
        <f>H246/U246</f>
        <v>0</v>
      </c>
      <c r="AI246" s="6">
        <f>I246/V246</f>
        <v>0</v>
      </c>
      <c r="AJ246" s="6">
        <f>J246/W246</f>
        <v>3.0930173308874991E-4</v>
      </c>
      <c r="AK246" s="6">
        <f>K246/X246</f>
        <v>9.7801444340053518E-3</v>
      </c>
    </row>
    <row r="247" spans="1:37" x14ac:dyDescent="0.25">
      <c r="A247" t="s">
        <v>259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149</v>
      </c>
      <c r="L247">
        <v>0</v>
      </c>
      <c r="M247">
        <f>I247+J247+K247</f>
        <v>149</v>
      </c>
      <c r="N247">
        <f>B247+C247+D247+E247+F247+G247+H247+I247+J247+K247</f>
        <v>149</v>
      </c>
      <c r="O247">
        <v>50817.730999999992</v>
      </c>
      <c r="P247">
        <v>94202.081999999995</v>
      </c>
      <c r="Q247">
        <v>110049.77100000002</v>
      </c>
      <c r="R247">
        <v>93634.135999999999</v>
      </c>
      <c r="S247">
        <v>88480.893000000011</v>
      </c>
      <c r="T247">
        <v>100213.44099999999</v>
      </c>
      <c r="U247">
        <v>76414.66</v>
      </c>
      <c r="V247">
        <v>45551.133999999998</v>
      </c>
      <c r="W247">
        <v>31268.170999999998</v>
      </c>
      <c r="X247">
        <v>13761.683999999997</v>
      </c>
      <c r="Y247">
        <v>613812.71400000004</v>
      </c>
      <c r="Z247">
        <f t="shared" si="3"/>
        <v>90580.988999999987</v>
      </c>
      <c r="AA247">
        <v>704393.70299999998</v>
      </c>
      <c r="AB247" s="6">
        <f>B247/O247</f>
        <v>0</v>
      </c>
      <c r="AC247" s="6">
        <f>C247/P247</f>
        <v>0</v>
      </c>
      <c r="AD247" s="6">
        <f>D247/Q247</f>
        <v>0</v>
      </c>
      <c r="AE247" s="6">
        <f>E247/R247</f>
        <v>0</v>
      </c>
      <c r="AF247" s="6">
        <f>F247/S247</f>
        <v>0</v>
      </c>
      <c r="AG247" s="6">
        <f>G247/T247</f>
        <v>0</v>
      </c>
      <c r="AH247" s="6">
        <f>H247/U247</f>
        <v>0</v>
      </c>
      <c r="AI247" s="6">
        <f>I247/V247</f>
        <v>0</v>
      </c>
      <c r="AJ247" s="6">
        <f>J247/W247</f>
        <v>0</v>
      </c>
      <c r="AK247" s="6">
        <f>K247/X247</f>
        <v>1.0827163303560816E-2</v>
      </c>
    </row>
    <row r="248" spans="1:37" x14ac:dyDescent="0.25">
      <c r="A248" t="s">
        <v>260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189</v>
      </c>
      <c r="L248">
        <v>0</v>
      </c>
      <c r="M248">
        <f>I248+J248+K248</f>
        <v>189</v>
      </c>
      <c r="N248">
        <f>B248+C248+D248+E248+F248+G248+H248+I248+J248+K248</f>
        <v>189</v>
      </c>
      <c r="O248">
        <v>52941.964</v>
      </c>
      <c r="P248">
        <v>100245.003</v>
      </c>
      <c r="Q248">
        <v>116551.55600000001</v>
      </c>
      <c r="R248">
        <v>99246.549999999988</v>
      </c>
      <c r="S248">
        <v>93753.409000000014</v>
      </c>
      <c r="T248">
        <v>106197.26700000001</v>
      </c>
      <c r="U248">
        <v>85927.926999999996</v>
      </c>
      <c r="V248">
        <v>50162.89</v>
      </c>
      <c r="W248">
        <v>33564.324999999997</v>
      </c>
      <c r="X248">
        <v>14688.344999999999</v>
      </c>
      <c r="Y248">
        <v>654863.67600000009</v>
      </c>
      <c r="Z248">
        <f t="shared" si="3"/>
        <v>98415.56</v>
      </c>
      <c r="AA248">
        <v>753279.23600000003</v>
      </c>
      <c r="AB248" s="6">
        <f>B248/O248</f>
        <v>0</v>
      </c>
      <c r="AC248" s="6">
        <f>C248/P248</f>
        <v>0</v>
      </c>
      <c r="AD248" s="6">
        <f>D248/Q248</f>
        <v>0</v>
      </c>
      <c r="AE248" s="6">
        <f>E248/R248</f>
        <v>0</v>
      </c>
      <c r="AF248" s="6">
        <f>F248/S248</f>
        <v>0</v>
      </c>
      <c r="AG248" s="6">
        <f>G248/T248</f>
        <v>0</v>
      </c>
      <c r="AH248" s="6">
        <f>H248/U248</f>
        <v>0</v>
      </c>
      <c r="AI248" s="6">
        <f>I248/V248</f>
        <v>0</v>
      </c>
      <c r="AJ248" s="6">
        <f>J248/W248</f>
        <v>0</v>
      </c>
      <c r="AK248" s="6">
        <f>K248/X248</f>
        <v>1.2867344823395693E-2</v>
      </c>
    </row>
    <row r="249" spans="1:37" x14ac:dyDescent="0.25">
      <c r="A249" t="s">
        <v>261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21</v>
      </c>
      <c r="K249">
        <v>168</v>
      </c>
      <c r="L249">
        <v>0</v>
      </c>
      <c r="M249">
        <f>I249+J249+K249</f>
        <v>189</v>
      </c>
      <c r="N249">
        <f>B249+C249+D249+E249+F249+G249+H249+I249+J249+K249</f>
        <v>189</v>
      </c>
      <c r="O249">
        <v>47774.673000000003</v>
      </c>
      <c r="P249">
        <v>90085.959999999992</v>
      </c>
      <c r="Q249">
        <v>104927.56099999999</v>
      </c>
      <c r="R249">
        <v>92721.513999999996</v>
      </c>
      <c r="S249">
        <v>83395.704999999987</v>
      </c>
      <c r="T249">
        <v>92171.057000000001</v>
      </c>
      <c r="U249">
        <v>77159.376999999979</v>
      </c>
      <c r="V249">
        <v>44345.121000000006</v>
      </c>
      <c r="W249">
        <v>28395.696000000004</v>
      </c>
      <c r="X249">
        <v>12441.287</v>
      </c>
      <c r="Y249">
        <v>588235.84699999995</v>
      </c>
      <c r="Z249">
        <f t="shared" si="3"/>
        <v>85182.104000000007</v>
      </c>
      <c r="AA249">
        <v>673417.951</v>
      </c>
      <c r="AB249" s="6">
        <f>B249/O249</f>
        <v>0</v>
      </c>
      <c r="AC249" s="6">
        <f>C249/P249</f>
        <v>0</v>
      </c>
      <c r="AD249" s="6">
        <f>D249/Q249</f>
        <v>0</v>
      </c>
      <c r="AE249" s="6">
        <f>E249/R249</f>
        <v>0</v>
      </c>
      <c r="AF249" s="6">
        <f>F249/S249</f>
        <v>0</v>
      </c>
      <c r="AG249" s="6">
        <f>G249/T249</f>
        <v>0</v>
      </c>
      <c r="AH249" s="6">
        <f>H249/U249</f>
        <v>0</v>
      </c>
      <c r="AI249" s="6">
        <f>I249/V249</f>
        <v>0</v>
      </c>
      <c r="AJ249" s="6">
        <f>J249/W249</f>
        <v>7.3954869780265282E-4</v>
      </c>
      <c r="AK249" s="6">
        <f>K249/X249</f>
        <v>1.3503426132682253E-2</v>
      </c>
    </row>
    <row r="250" spans="1:37" x14ac:dyDescent="0.25">
      <c r="A250" t="s">
        <v>262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11</v>
      </c>
      <c r="K250">
        <v>222</v>
      </c>
      <c r="L250">
        <v>0</v>
      </c>
      <c r="M250">
        <f>I250+J250+K250</f>
        <v>233</v>
      </c>
      <c r="N250">
        <f>B250+C250+D250+E250+F250+G250+H250+I250+J250+K250</f>
        <v>233</v>
      </c>
      <c r="O250">
        <v>46917.412000000004</v>
      </c>
      <c r="P250">
        <v>90838.204999999987</v>
      </c>
      <c r="Q250">
        <v>101065.236</v>
      </c>
      <c r="R250">
        <v>92536.28</v>
      </c>
      <c r="S250">
        <v>82894.370999999999</v>
      </c>
      <c r="T250">
        <v>91528.245999999985</v>
      </c>
      <c r="U250">
        <v>79958.768000000011</v>
      </c>
      <c r="V250">
        <v>46814.975999999995</v>
      </c>
      <c r="W250">
        <v>28123.494000000002</v>
      </c>
      <c r="X250">
        <v>12472.100999999999</v>
      </c>
      <c r="Y250">
        <v>585738.51800000004</v>
      </c>
      <c r="Z250">
        <f t="shared" si="3"/>
        <v>87410.570999999996</v>
      </c>
      <c r="AA250">
        <v>673149.08900000004</v>
      </c>
      <c r="AB250" s="6">
        <f>B250/O250</f>
        <v>0</v>
      </c>
      <c r="AC250" s="6">
        <f>C250/P250</f>
        <v>0</v>
      </c>
      <c r="AD250" s="6">
        <f>D250/Q250</f>
        <v>0</v>
      </c>
      <c r="AE250" s="6">
        <f>E250/R250</f>
        <v>0</v>
      </c>
      <c r="AF250" s="6">
        <f>F250/S250</f>
        <v>0</v>
      </c>
      <c r="AG250" s="6">
        <f>G250/T250</f>
        <v>0</v>
      </c>
      <c r="AH250" s="6">
        <f>H250/U250</f>
        <v>0</v>
      </c>
      <c r="AI250" s="6">
        <f>I250/V250</f>
        <v>0</v>
      </c>
      <c r="AJ250" s="6">
        <f>J250/W250</f>
        <v>3.9113205492887903E-4</v>
      </c>
      <c r="AK250" s="6">
        <f>K250/X250</f>
        <v>1.7799727567953467E-2</v>
      </c>
    </row>
    <row r="251" spans="1:37" x14ac:dyDescent="0.25">
      <c r="A251" t="s">
        <v>263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47</v>
      </c>
      <c r="K251">
        <v>204</v>
      </c>
      <c r="L251">
        <v>0</v>
      </c>
      <c r="M251">
        <f>I251+J251+K251</f>
        <v>251</v>
      </c>
      <c r="N251">
        <f>B251+C251+D251+E251+F251+G251+H251+I251+J251+K251</f>
        <v>251</v>
      </c>
      <c r="O251">
        <v>50770.847999999998</v>
      </c>
      <c r="P251">
        <v>101628.46400000001</v>
      </c>
      <c r="Q251">
        <v>108227.761</v>
      </c>
      <c r="R251">
        <v>99388.945999999996</v>
      </c>
      <c r="S251">
        <v>90226.194000000018</v>
      </c>
      <c r="T251">
        <v>100149.351</v>
      </c>
      <c r="U251">
        <v>92118.841000000015</v>
      </c>
      <c r="V251">
        <v>55265.661999999989</v>
      </c>
      <c r="W251">
        <v>34080.130999999994</v>
      </c>
      <c r="X251">
        <v>14851.082</v>
      </c>
      <c r="Y251">
        <v>642510.40500000003</v>
      </c>
      <c r="Z251">
        <f t="shared" si="3"/>
        <v>104196.87499999997</v>
      </c>
      <c r="AA251">
        <v>746707.28000000014</v>
      </c>
      <c r="AB251" s="6">
        <f>B251/O251</f>
        <v>0</v>
      </c>
      <c r="AC251" s="6">
        <f>C251/P251</f>
        <v>0</v>
      </c>
      <c r="AD251" s="6">
        <f>D251/Q251</f>
        <v>0</v>
      </c>
      <c r="AE251" s="6">
        <f>E251/R251</f>
        <v>0</v>
      </c>
      <c r="AF251" s="6">
        <f>F251/S251</f>
        <v>0</v>
      </c>
      <c r="AG251" s="6">
        <f>G251/T251</f>
        <v>0</v>
      </c>
      <c r="AH251" s="6">
        <f>H251/U251</f>
        <v>0</v>
      </c>
      <c r="AI251" s="6">
        <f>I251/V251</f>
        <v>0</v>
      </c>
      <c r="AJ251" s="6">
        <f>J251/W251</f>
        <v>1.3791026800923979E-3</v>
      </c>
      <c r="AK251" s="6">
        <f>K251/X251</f>
        <v>1.3736372878420576E-2</v>
      </c>
    </row>
    <row r="252" spans="1:37" x14ac:dyDescent="0.25">
      <c r="A252" t="s">
        <v>264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25</v>
      </c>
      <c r="K252">
        <v>221</v>
      </c>
      <c r="L252">
        <v>0</v>
      </c>
      <c r="M252">
        <f>I252+J252+K252</f>
        <v>246</v>
      </c>
      <c r="N252">
        <f>B252+C252+D252+E252+F252+G252+H252+I252+J252+K252</f>
        <v>246</v>
      </c>
      <c r="O252">
        <v>48868.103000000003</v>
      </c>
      <c r="P252">
        <v>98238.856</v>
      </c>
      <c r="Q252">
        <v>113088.61900000001</v>
      </c>
      <c r="R252">
        <v>97505.979000000007</v>
      </c>
      <c r="S252">
        <v>87558.14499999999</v>
      </c>
      <c r="T252">
        <v>92294.180000000008</v>
      </c>
      <c r="U252">
        <v>87043.26</v>
      </c>
      <c r="V252">
        <v>53859.806000000004</v>
      </c>
      <c r="W252">
        <v>29167.370000000003</v>
      </c>
      <c r="X252">
        <v>13459.319000000001</v>
      </c>
      <c r="Y252">
        <v>624597.14200000011</v>
      </c>
      <c r="Z252">
        <f t="shared" si="3"/>
        <v>96486.49500000001</v>
      </c>
      <c r="AA252">
        <v>721083.6370000001</v>
      </c>
      <c r="AB252" s="6">
        <f>B252/O252</f>
        <v>0</v>
      </c>
      <c r="AC252" s="6">
        <f>C252/P252</f>
        <v>0</v>
      </c>
      <c r="AD252" s="6">
        <f>D252/Q252</f>
        <v>0</v>
      </c>
      <c r="AE252" s="6">
        <f>E252/R252</f>
        <v>0</v>
      </c>
      <c r="AF252" s="6">
        <f>F252/S252</f>
        <v>0</v>
      </c>
      <c r="AG252" s="6">
        <f>G252/T252</f>
        <v>0</v>
      </c>
      <c r="AH252" s="6">
        <f>H252/U252</f>
        <v>0</v>
      </c>
      <c r="AI252" s="6">
        <f>I252/V252</f>
        <v>0</v>
      </c>
      <c r="AJ252" s="6">
        <f>J252/W252</f>
        <v>8.5712218825351747E-4</v>
      </c>
      <c r="AK252" s="6">
        <f>K252/X252</f>
        <v>1.6419850068194384E-2</v>
      </c>
    </row>
    <row r="253" spans="1:37" x14ac:dyDescent="0.25">
      <c r="A253" t="s">
        <v>265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14</v>
      </c>
      <c r="K253">
        <v>173</v>
      </c>
      <c r="L253">
        <v>0</v>
      </c>
      <c r="M253">
        <f>I253+J253+K253</f>
        <v>187</v>
      </c>
      <c r="N253">
        <f>B253+C253+D253+E253+F253+G253+H253+I253+J253+K253</f>
        <v>187</v>
      </c>
      <c r="O253">
        <v>51900.094999999994</v>
      </c>
      <c r="P253">
        <v>105800.91800000001</v>
      </c>
      <c r="Q253">
        <v>113491.17200000002</v>
      </c>
      <c r="R253">
        <v>100394.18600000002</v>
      </c>
      <c r="S253">
        <v>93044.12000000001</v>
      </c>
      <c r="T253">
        <v>95037.888000000006</v>
      </c>
      <c r="U253">
        <v>93810.184000000008</v>
      </c>
      <c r="V253">
        <v>59525.593000000008</v>
      </c>
      <c r="W253">
        <v>32989.543000000005</v>
      </c>
      <c r="X253">
        <v>15192.902999999998</v>
      </c>
      <c r="Y253">
        <v>653478.56300000008</v>
      </c>
      <c r="Z253">
        <f t="shared" si="3"/>
        <v>107708.03900000002</v>
      </c>
      <c r="AA253">
        <v>761186.60200000007</v>
      </c>
      <c r="AB253" s="6">
        <f>B253/O253</f>
        <v>0</v>
      </c>
      <c r="AC253" s="6">
        <f>C253/P253</f>
        <v>0</v>
      </c>
      <c r="AD253" s="6">
        <f>D253/Q253</f>
        <v>0</v>
      </c>
      <c r="AE253" s="6">
        <f>E253/R253</f>
        <v>0</v>
      </c>
      <c r="AF253" s="6">
        <f>F253/S253</f>
        <v>0</v>
      </c>
      <c r="AG253" s="6">
        <f>G253/T253</f>
        <v>0</v>
      </c>
      <c r="AH253" s="6">
        <f>H253/U253</f>
        <v>0</v>
      </c>
      <c r="AI253" s="6">
        <f>I253/V253</f>
        <v>0</v>
      </c>
      <c r="AJ253" s="6">
        <f>J253/W253</f>
        <v>4.2437690028018874E-4</v>
      </c>
      <c r="AK253" s="6">
        <f>K253/X253</f>
        <v>1.1386895578810712E-2</v>
      </c>
    </row>
    <row r="254" spans="1:37" x14ac:dyDescent="0.25">
      <c r="A254" t="s">
        <v>266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33</v>
      </c>
      <c r="K254">
        <v>210</v>
      </c>
      <c r="L254">
        <v>0</v>
      </c>
      <c r="M254">
        <f>I254+J254+K254</f>
        <v>243</v>
      </c>
      <c r="N254">
        <f>B254+C254+D254+E254+F254+G254+H254+I254+J254+K254</f>
        <v>243</v>
      </c>
      <c r="O254">
        <v>48724</v>
      </c>
      <c r="P254">
        <v>99928</v>
      </c>
      <c r="Q254">
        <v>111470</v>
      </c>
      <c r="R254">
        <v>96956</v>
      </c>
      <c r="S254">
        <v>88351</v>
      </c>
      <c r="T254">
        <v>87366</v>
      </c>
      <c r="U254">
        <v>87083</v>
      </c>
      <c r="V254">
        <v>56540</v>
      </c>
      <c r="W254">
        <v>29967</v>
      </c>
      <c r="X254">
        <v>13617</v>
      </c>
      <c r="Y254">
        <v>619878</v>
      </c>
      <c r="Z254">
        <f t="shared" si="3"/>
        <v>100124</v>
      </c>
      <c r="AA254">
        <v>720002</v>
      </c>
      <c r="AB254" s="6">
        <f>B254/O254</f>
        <v>0</v>
      </c>
      <c r="AC254" s="6">
        <f>C254/P254</f>
        <v>0</v>
      </c>
      <c r="AD254" s="6">
        <f>D254/Q254</f>
        <v>0</v>
      </c>
      <c r="AE254" s="6">
        <f>E254/R254</f>
        <v>0</v>
      </c>
      <c r="AF254" s="6">
        <f>F254/S254</f>
        <v>0</v>
      </c>
      <c r="AG254" s="6">
        <f>G254/T254</f>
        <v>0</v>
      </c>
      <c r="AH254" s="6">
        <f>H254/U254</f>
        <v>0</v>
      </c>
      <c r="AI254" s="6">
        <f>I254/V254</f>
        <v>0</v>
      </c>
      <c r="AJ254" s="6">
        <f>J254/W254</f>
        <v>1.1012113324657122E-3</v>
      </c>
      <c r="AK254" s="6">
        <f>K254/X254</f>
        <v>1.5421899096717338E-2</v>
      </c>
    </row>
    <row r="255" spans="1:37" x14ac:dyDescent="0.25">
      <c r="A255" t="s">
        <v>267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10</v>
      </c>
      <c r="I255">
        <v>35</v>
      </c>
      <c r="J255">
        <v>101</v>
      </c>
      <c r="K255">
        <v>135</v>
      </c>
      <c r="L255">
        <v>10</v>
      </c>
      <c r="M255">
        <f>I255+J255+K255</f>
        <v>271</v>
      </c>
      <c r="N255">
        <f>B255+C255+D255+E255+F255+G255+H255+I255+J255+K255</f>
        <v>281</v>
      </c>
      <c r="O255">
        <v>42990.058000000005</v>
      </c>
      <c r="P255">
        <v>79265.831000000006</v>
      </c>
      <c r="Q255">
        <v>79713.548999999999</v>
      </c>
      <c r="R255">
        <v>77927.44</v>
      </c>
      <c r="S255">
        <v>80625.429999999993</v>
      </c>
      <c r="T255">
        <v>86991.243000000017</v>
      </c>
      <c r="U255">
        <v>71128.189000000013</v>
      </c>
      <c r="V255">
        <v>42206.59</v>
      </c>
      <c r="W255">
        <v>25002.760999999999</v>
      </c>
      <c r="X255">
        <v>8313.7950000000001</v>
      </c>
      <c r="Y255">
        <v>518641.74000000005</v>
      </c>
      <c r="Z255">
        <f t="shared" si="3"/>
        <v>75523.145999999993</v>
      </c>
      <c r="AA255">
        <v>594164.88600000006</v>
      </c>
      <c r="AB255" s="6">
        <f>B255/O255</f>
        <v>0</v>
      </c>
      <c r="AC255" s="6">
        <f>C255/P255</f>
        <v>0</v>
      </c>
      <c r="AD255" s="6">
        <f>D255/Q255</f>
        <v>0</v>
      </c>
      <c r="AE255" s="6">
        <f>E255/R255</f>
        <v>0</v>
      </c>
      <c r="AF255" s="6">
        <f>F255/S255</f>
        <v>0</v>
      </c>
      <c r="AG255" s="6">
        <f>G255/T255</f>
        <v>0</v>
      </c>
      <c r="AH255" s="6">
        <f>H255/U255</f>
        <v>1.4059123591632564E-4</v>
      </c>
      <c r="AI255" s="6">
        <f>I255/V255</f>
        <v>8.2925438894731844E-4</v>
      </c>
      <c r="AJ255" s="6">
        <f>J255/W255</f>
        <v>4.0395538716704133E-3</v>
      </c>
      <c r="AK255" s="6">
        <f>K255/X255</f>
        <v>1.6238071783102662E-2</v>
      </c>
    </row>
    <row r="256" spans="1:37" x14ac:dyDescent="0.25">
      <c r="A256" t="s">
        <v>268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21</v>
      </c>
      <c r="J256">
        <v>121</v>
      </c>
      <c r="K256">
        <v>91</v>
      </c>
      <c r="L256">
        <v>0</v>
      </c>
      <c r="M256">
        <f>I256+J256+K256</f>
        <v>233</v>
      </c>
      <c r="N256">
        <f>B256+C256+D256+E256+F256+G256+H256+I256+J256+K256</f>
        <v>233</v>
      </c>
      <c r="O256">
        <v>41397.620999999999</v>
      </c>
      <c r="P256">
        <v>80235.463999999993</v>
      </c>
      <c r="Q256">
        <v>85926.827999999994</v>
      </c>
      <c r="R256">
        <v>76777.097000000009</v>
      </c>
      <c r="S256">
        <v>83304.524000000005</v>
      </c>
      <c r="T256">
        <v>91523.143000000011</v>
      </c>
      <c r="U256">
        <v>76757.201000000001</v>
      </c>
      <c r="V256">
        <v>45700.951000000001</v>
      </c>
      <c r="W256">
        <v>23368</v>
      </c>
      <c r="X256">
        <v>8099.4429999999993</v>
      </c>
      <c r="Y256">
        <v>535921.87800000003</v>
      </c>
      <c r="Z256">
        <f t="shared" si="3"/>
        <v>77168.394</v>
      </c>
      <c r="AA256">
        <v>613090.272</v>
      </c>
      <c r="AB256" s="6">
        <f>B256/O256</f>
        <v>0</v>
      </c>
      <c r="AC256" s="6">
        <f>C256/P256</f>
        <v>0</v>
      </c>
      <c r="AD256" s="6">
        <f>D256/Q256</f>
        <v>0</v>
      </c>
      <c r="AE256" s="6">
        <f>E256/R256</f>
        <v>0</v>
      </c>
      <c r="AF256" s="6">
        <f>F256/S256</f>
        <v>0</v>
      </c>
      <c r="AG256" s="6">
        <f>G256/T256</f>
        <v>0</v>
      </c>
      <c r="AH256" s="6">
        <f>H256/U256</f>
        <v>0</v>
      </c>
      <c r="AI256" s="6">
        <f>I256/V256</f>
        <v>4.5950903735022934E-4</v>
      </c>
      <c r="AJ256" s="6">
        <f>J256/W256</f>
        <v>5.1780212256076685E-3</v>
      </c>
      <c r="AK256" s="6">
        <f>K256/X256</f>
        <v>1.1235340504279122E-2</v>
      </c>
    </row>
    <row r="257" spans="1:37" x14ac:dyDescent="0.25">
      <c r="A257" t="s">
        <v>269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48</v>
      </c>
      <c r="J257">
        <v>115</v>
      </c>
      <c r="K257">
        <v>77</v>
      </c>
      <c r="L257">
        <v>0</v>
      </c>
      <c r="M257">
        <f>I257+J257+K257</f>
        <v>240</v>
      </c>
      <c r="N257">
        <f>B257+C257+D257+E257+F257+G257+H257+I257+J257+K257</f>
        <v>240</v>
      </c>
      <c r="O257">
        <v>41189.637999999999</v>
      </c>
      <c r="P257">
        <v>80532.687999999995</v>
      </c>
      <c r="Q257">
        <v>86457.274000000005</v>
      </c>
      <c r="R257">
        <v>78709.315000000002</v>
      </c>
      <c r="S257">
        <v>81374.259999999995</v>
      </c>
      <c r="T257">
        <v>91427.135000000009</v>
      </c>
      <c r="U257">
        <v>78350.936000000016</v>
      </c>
      <c r="V257">
        <v>47607.133000000002</v>
      </c>
      <c r="W257">
        <v>24198.365000000002</v>
      </c>
      <c r="X257">
        <v>8554.8429999999989</v>
      </c>
      <c r="Y257">
        <v>538041.24600000004</v>
      </c>
      <c r="Z257">
        <f t="shared" si="3"/>
        <v>80360.341</v>
      </c>
      <c r="AA257">
        <v>618401.58700000006</v>
      </c>
      <c r="AB257" s="6">
        <f>B257/O257</f>
        <v>0</v>
      </c>
      <c r="AC257" s="6">
        <f>C257/P257</f>
        <v>0</v>
      </c>
      <c r="AD257" s="6">
        <f>D257/Q257</f>
        <v>0</v>
      </c>
      <c r="AE257" s="6">
        <f>E257/R257</f>
        <v>0</v>
      </c>
      <c r="AF257" s="6">
        <f>F257/S257</f>
        <v>0</v>
      </c>
      <c r="AG257" s="6">
        <f>G257/T257</f>
        <v>0</v>
      </c>
      <c r="AH257" s="6">
        <f>H257/U257</f>
        <v>0</v>
      </c>
      <c r="AI257" s="6">
        <f>I257/V257</f>
        <v>1.0082522717761644E-3</v>
      </c>
      <c r="AJ257" s="6">
        <f>J257/W257</f>
        <v>4.7523871964076907E-3</v>
      </c>
      <c r="AK257" s="6">
        <f>K257/X257</f>
        <v>9.0007496338623642E-3</v>
      </c>
    </row>
    <row r="258" spans="1:37" x14ac:dyDescent="0.25">
      <c r="A258" t="s">
        <v>270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35</v>
      </c>
      <c r="J258">
        <v>152</v>
      </c>
      <c r="K258">
        <v>127</v>
      </c>
      <c r="L258">
        <v>0</v>
      </c>
      <c r="M258">
        <f>I258+J258+K258</f>
        <v>314</v>
      </c>
      <c r="N258">
        <f>B258+C258+D258+E258+F258+G258+H258+I258+J258+K258</f>
        <v>314</v>
      </c>
      <c r="O258">
        <v>38335.83</v>
      </c>
      <c r="P258">
        <v>75946.077000000005</v>
      </c>
      <c r="Q258">
        <v>81252.377999999997</v>
      </c>
      <c r="R258">
        <v>75089.597000000009</v>
      </c>
      <c r="S258">
        <v>75701.176999999996</v>
      </c>
      <c r="T258">
        <v>86136.553</v>
      </c>
      <c r="U258">
        <v>77113.209999999992</v>
      </c>
      <c r="V258">
        <v>47948.869000000006</v>
      </c>
      <c r="W258">
        <v>23138.248999999996</v>
      </c>
      <c r="X258">
        <v>8736.1920000000009</v>
      </c>
      <c r="Y258">
        <v>509574.82200000004</v>
      </c>
      <c r="Z258">
        <f t="shared" si="3"/>
        <v>79823.31</v>
      </c>
      <c r="AA258">
        <v>589398.1320000001</v>
      </c>
      <c r="AB258" s="6">
        <f>B258/O258</f>
        <v>0</v>
      </c>
      <c r="AC258" s="6">
        <f>C258/P258</f>
        <v>0</v>
      </c>
      <c r="AD258" s="6">
        <f>D258/Q258</f>
        <v>0</v>
      </c>
      <c r="AE258" s="6">
        <f>E258/R258</f>
        <v>0</v>
      </c>
      <c r="AF258" s="6">
        <f>F258/S258</f>
        <v>0</v>
      </c>
      <c r="AG258" s="6">
        <f>G258/T258</f>
        <v>0</v>
      </c>
      <c r="AH258" s="6">
        <f>H258/U258</f>
        <v>0</v>
      </c>
      <c r="AI258" s="6">
        <f>I258/V258</f>
        <v>7.2994422454469149E-4</v>
      </c>
      <c r="AJ258" s="6">
        <f>J258/W258</f>
        <v>6.5692092776769764E-3</v>
      </c>
      <c r="AK258" s="6">
        <f>K258/X258</f>
        <v>1.4537226288066928E-2</v>
      </c>
    </row>
    <row r="259" spans="1:37" x14ac:dyDescent="0.25">
      <c r="A259" t="s">
        <v>271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23</v>
      </c>
      <c r="I259">
        <v>69</v>
      </c>
      <c r="J259">
        <v>92</v>
      </c>
      <c r="K259">
        <v>92</v>
      </c>
      <c r="L259">
        <v>23</v>
      </c>
      <c r="M259">
        <f>I259+J259+K259</f>
        <v>253</v>
      </c>
      <c r="N259">
        <f>B259+C259+D259+E259+F259+G259+H259+I259+J259+K259</f>
        <v>276</v>
      </c>
      <c r="O259">
        <v>39359.332000000002</v>
      </c>
      <c r="P259">
        <v>80001.812999999995</v>
      </c>
      <c r="Q259">
        <v>85276.926999999996</v>
      </c>
      <c r="R259">
        <v>80902.081999999995</v>
      </c>
      <c r="S259">
        <v>78368.744999999995</v>
      </c>
      <c r="T259">
        <v>89600.224000000002</v>
      </c>
      <c r="U259">
        <v>81693.055999999997</v>
      </c>
      <c r="V259">
        <v>52647.248</v>
      </c>
      <c r="W259">
        <v>25023.784999999996</v>
      </c>
      <c r="X259">
        <v>9241.509</v>
      </c>
      <c r="Y259">
        <v>535202.179</v>
      </c>
      <c r="Z259">
        <f t="shared" si="3"/>
        <v>86912.542000000001</v>
      </c>
      <c r="AA259">
        <v>622114.72100000002</v>
      </c>
      <c r="AB259" s="6">
        <f>B259/O259</f>
        <v>0</v>
      </c>
      <c r="AC259" s="6">
        <f>C259/P259</f>
        <v>0</v>
      </c>
      <c r="AD259" s="6">
        <f>D259/Q259</f>
        <v>0</v>
      </c>
      <c r="AE259" s="6">
        <f>E259/R259</f>
        <v>0</v>
      </c>
      <c r="AF259" s="6">
        <f>F259/S259</f>
        <v>0</v>
      </c>
      <c r="AG259" s="6">
        <f>G259/T259</f>
        <v>0</v>
      </c>
      <c r="AH259" s="6">
        <f>H259/U259</f>
        <v>2.8154167717755595E-4</v>
      </c>
      <c r="AI259" s="6">
        <f>I259/V259</f>
        <v>1.3106098157305392E-3</v>
      </c>
      <c r="AJ259" s="6">
        <f>J259/W259</f>
        <v>3.6765021758299161E-3</v>
      </c>
      <c r="AK259" s="6">
        <f>K259/X259</f>
        <v>9.955084175106035E-3</v>
      </c>
    </row>
    <row r="260" spans="1:37" x14ac:dyDescent="0.25">
      <c r="A260" t="s">
        <v>272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32</v>
      </c>
      <c r="I260">
        <v>152</v>
      </c>
      <c r="J260">
        <v>170</v>
      </c>
      <c r="K260">
        <v>166</v>
      </c>
      <c r="L260">
        <v>32</v>
      </c>
      <c r="M260">
        <f>I260+J260+K260</f>
        <v>488</v>
      </c>
      <c r="N260">
        <f>B260+C260+D260+E260+F260+G260+H260+I260+J260+K260</f>
        <v>520</v>
      </c>
      <c r="O260">
        <v>36989.130000000005</v>
      </c>
      <c r="P260">
        <v>76388.171000000002</v>
      </c>
      <c r="Q260">
        <v>81174.837999999989</v>
      </c>
      <c r="R260">
        <v>79414.581999999995</v>
      </c>
      <c r="S260">
        <v>73580.848999999987</v>
      </c>
      <c r="T260">
        <v>84505.763999999996</v>
      </c>
      <c r="U260">
        <v>79299.256999999998</v>
      </c>
      <c r="V260">
        <v>52601.735000000001</v>
      </c>
      <c r="W260">
        <v>23901.67</v>
      </c>
      <c r="X260">
        <v>9421.4959999999992</v>
      </c>
      <c r="Y260">
        <v>511352.59100000001</v>
      </c>
      <c r="Z260">
        <f t="shared" ref="Z260:Z323" si="4">V260+W260+X260</f>
        <v>85924.900999999998</v>
      </c>
      <c r="AA260">
        <v>597277.49200000009</v>
      </c>
      <c r="AB260" s="6">
        <f>B260/O260</f>
        <v>0</v>
      </c>
      <c r="AC260" s="6">
        <f>C260/P260</f>
        <v>0</v>
      </c>
      <c r="AD260" s="6">
        <f>D260/Q260</f>
        <v>0</v>
      </c>
      <c r="AE260" s="6">
        <f>E260/R260</f>
        <v>0</v>
      </c>
      <c r="AF260" s="6">
        <f>F260/S260</f>
        <v>0</v>
      </c>
      <c r="AG260" s="6">
        <f>G260/T260</f>
        <v>0</v>
      </c>
      <c r="AH260" s="6">
        <f>H260/U260</f>
        <v>4.0353467624545334E-4</v>
      </c>
      <c r="AI260" s="6">
        <f>I260/V260</f>
        <v>2.8896385261816932E-3</v>
      </c>
      <c r="AJ260" s="6">
        <f>J260/W260</f>
        <v>7.1124737309150371E-3</v>
      </c>
      <c r="AK260" s="6">
        <f>K260/X260</f>
        <v>1.7619282542814859E-2</v>
      </c>
    </row>
    <row r="261" spans="1:37" x14ac:dyDescent="0.25">
      <c r="A261" t="s">
        <v>273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32</v>
      </c>
      <c r="I261">
        <v>100</v>
      </c>
      <c r="J261">
        <v>157</v>
      </c>
      <c r="K261">
        <v>165</v>
      </c>
      <c r="L261">
        <v>32</v>
      </c>
      <c r="M261">
        <f>I261+J261+K261</f>
        <v>422</v>
      </c>
      <c r="N261">
        <f>B261+C261+D261+E261+F261+G261+H261+I261+J261+K261</f>
        <v>454</v>
      </c>
      <c r="O261">
        <v>38265.791999999994</v>
      </c>
      <c r="P261">
        <v>79767.235000000001</v>
      </c>
      <c r="Q261">
        <v>83395.328000000009</v>
      </c>
      <c r="R261">
        <v>84777.534</v>
      </c>
      <c r="S261">
        <v>76725.051999999996</v>
      </c>
      <c r="T261">
        <v>87763.217000000004</v>
      </c>
      <c r="U261">
        <v>85072.502000000008</v>
      </c>
      <c r="V261">
        <v>58273.517999999996</v>
      </c>
      <c r="W261">
        <v>26663.298999999999</v>
      </c>
      <c r="X261">
        <v>9878.0999999999985</v>
      </c>
      <c r="Y261">
        <v>535766.66</v>
      </c>
      <c r="Z261">
        <f t="shared" si="4"/>
        <v>94814.916999999987</v>
      </c>
      <c r="AA261">
        <v>630581.57700000005</v>
      </c>
      <c r="AB261" s="6">
        <f>B261/O261</f>
        <v>0</v>
      </c>
      <c r="AC261" s="6">
        <f>C261/P261</f>
        <v>0</v>
      </c>
      <c r="AD261" s="6">
        <f>D261/Q261</f>
        <v>0</v>
      </c>
      <c r="AE261" s="6">
        <f>E261/R261</f>
        <v>0</v>
      </c>
      <c r="AF261" s="6">
        <f>F261/S261</f>
        <v>0</v>
      </c>
      <c r="AG261" s="6">
        <f>G261/T261</f>
        <v>0</v>
      </c>
      <c r="AH261" s="6">
        <f>H261/U261</f>
        <v>3.7614974577801881E-4</v>
      </c>
      <c r="AI261" s="6">
        <f>I261/V261</f>
        <v>1.7160453570007565E-3</v>
      </c>
      <c r="AJ261" s="6">
        <f>J261/W261</f>
        <v>5.8882436115650959E-3</v>
      </c>
      <c r="AK261" s="6">
        <f>K261/X261</f>
        <v>1.6703617092355821E-2</v>
      </c>
    </row>
    <row r="262" spans="1:37" x14ac:dyDescent="0.25">
      <c r="A262" t="s">
        <v>274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12</v>
      </c>
      <c r="H262">
        <v>35</v>
      </c>
      <c r="I262">
        <v>87</v>
      </c>
      <c r="J262">
        <v>144</v>
      </c>
      <c r="K262">
        <v>96</v>
      </c>
      <c r="L262">
        <v>47</v>
      </c>
      <c r="M262">
        <f>I262+J262+K262</f>
        <v>327</v>
      </c>
      <c r="N262">
        <f>B262+C262+D262+E262+F262+G262+H262+I262+J262+K262</f>
        <v>374</v>
      </c>
      <c r="O262">
        <v>37072.404000000002</v>
      </c>
      <c r="P262">
        <v>77433.271999999997</v>
      </c>
      <c r="Q262">
        <v>81028.895000000004</v>
      </c>
      <c r="R262">
        <v>84832.684999999998</v>
      </c>
      <c r="S262">
        <v>75741.680000000008</v>
      </c>
      <c r="T262">
        <v>85812.38</v>
      </c>
      <c r="U262">
        <v>85476.347999999998</v>
      </c>
      <c r="V262">
        <v>62701.356</v>
      </c>
      <c r="W262">
        <v>28612.084000000003</v>
      </c>
      <c r="X262">
        <v>10556.081</v>
      </c>
      <c r="Y262">
        <v>527397.66399999999</v>
      </c>
      <c r="Z262">
        <f t="shared" si="4"/>
        <v>101869.52100000001</v>
      </c>
      <c r="AA262">
        <v>629267.18500000006</v>
      </c>
      <c r="AB262" s="6">
        <f>B262/O262</f>
        <v>0</v>
      </c>
      <c r="AC262" s="6">
        <f>C262/P262</f>
        <v>0</v>
      </c>
      <c r="AD262" s="6">
        <f>D262/Q262</f>
        <v>0</v>
      </c>
      <c r="AE262" s="6">
        <f>E262/R262</f>
        <v>0</v>
      </c>
      <c r="AF262" s="6">
        <f>F262/S262</f>
        <v>0</v>
      </c>
      <c r="AG262" s="6">
        <f>G262/T262</f>
        <v>1.3983996248559939E-4</v>
      </c>
      <c r="AH262" s="6">
        <f>H262/U262</f>
        <v>4.0946999747813279E-4</v>
      </c>
      <c r="AI262" s="6">
        <f>I262/V262</f>
        <v>1.3875298007909112E-3</v>
      </c>
      <c r="AJ262" s="6">
        <f>J262/W262</f>
        <v>5.032838572681388E-3</v>
      </c>
      <c r="AK262" s="6">
        <f>K262/X262</f>
        <v>9.0942841382137939E-3</v>
      </c>
    </row>
    <row r="263" spans="1:37" x14ac:dyDescent="0.25">
      <c r="A263" t="s">
        <v>275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49</v>
      </c>
      <c r="I263">
        <v>154</v>
      </c>
      <c r="J263">
        <v>115</v>
      </c>
      <c r="K263">
        <v>139</v>
      </c>
      <c r="L263">
        <v>49</v>
      </c>
      <c r="M263">
        <f>I263+J263+K263</f>
        <v>408</v>
      </c>
      <c r="N263">
        <f>B263+C263+D263+E263+F263+G263+H263+I263+J263+K263</f>
        <v>457</v>
      </c>
      <c r="O263">
        <v>34873</v>
      </c>
      <c r="P263">
        <v>72224</v>
      </c>
      <c r="Q263">
        <v>74674</v>
      </c>
      <c r="R263">
        <v>81378</v>
      </c>
      <c r="S263">
        <v>70121</v>
      </c>
      <c r="T263">
        <v>77401</v>
      </c>
      <c r="U263">
        <v>77385</v>
      </c>
      <c r="V263">
        <v>57049</v>
      </c>
      <c r="W263">
        <v>25015</v>
      </c>
      <c r="X263">
        <v>9415</v>
      </c>
      <c r="Y263">
        <v>488056</v>
      </c>
      <c r="Z263">
        <f t="shared" si="4"/>
        <v>91479</v>
      </c>
      <c r="AA263">
        <v>579535</v>
      </c>
      <c r="AB263" s="6">
        <f>B263/O263</f>
        <v>0</v>
      </c>
      <c r="AC263" s="6">
        <f>C263/P263</f>
        <v>0</v>
      </c>
      <c r="AD263" s="6">
        <f>D263/Q263</f>
        <v>0</v>
      </c>
      <c r="AE263" s="6">
        <f>E263/R263</f>
        <v>0</v>
      </c>
      <c r="AF263" s="6">
        <f>F263/S263</f>
        <v>0</v>
      </c>
      <c r="AG263" s="6">
        <f>G263/T263</f>
        <v>0</v>
      </c>
      <c r="AH263" s="6">
        <f>H263/U263</f>
        <v>6.3319764812302124E-4</v>
      </c>
      <c r="AI263" s="6">
        <f>I263/V263</f>
        <v>2.6994338200494314E-3</v>
      </c>
      <c r="AJ263" s="6">
        <f>J263/W263</f>
        <v>4.5972416550069959E-3</v>
      </c>
      <c r="AK263" s="6">
        <f>K263/X263</f>
        <v>1.4763674986723313E-2</v>
      </c>
    </row>
    <row r="264" spans="1:37" x14ac:dyDescent="0.25">
      <c r="A264" t="s">
        <v>276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49</v>
      </c>
      <c r="L264">
        <v>0</v>
      </c>
      <c r="M264">
        <f>I264+J264+K264</f>
        <v>49</v>
      </c>
      <c r="N264">
        <f>B264+C264+D264+E264+F264+G264+H264+I264+J264+K264</f>
        <v>49</v>
      </c>
      <c r="O264">
        <v>45171.451999999997</v>
      </c>
      <c r="P264">
        <v>101332.88</v>
      </c>
      <c r="Q264">
        <v>121287.895</v>
      </c>
      <c r="R264">
        <v>88114.551999999996</v>
      </c>
      <c r="S264">
        <v>121699.807</v>
      </c>
      <c r="T264">
        <v>137405.79200000002</v>
      </c>
      <c r="U264">
        <v>100726.54300000001</v>
      </c>
      <c r="V264">
        <v>55910.245999999999</v>
      </c>
      <c r="W264">
        <v>36215.315999999999</v>
      </c>
      <c r="X264">
        <v>15103.677999999998</v>
      </c>
      <c r="Y264">
        <v>715738.92100000009</v>
      </c>
      <c r="Z264">
        <f t="shared" si="4"/>
        <v>107229.24</v>
      </c>
      <c r="AA264">
        <v>822968.16100000008</v>
      </c>
      <c r="AB264" s="6">
        <f>B264/O264</f>
        <v>0</v>
      </c>
      <c r="AC264" s="6">
        <f>C264/P264</f>
        <v>0</v>
      </c>
      <c r="AD264" s="6">
        <f>D264/Q264</f>
        <v>0</v>
      </c>
      <c r="AE264" s="6">
        <f>E264/R264</f>
        <v>0</v>
      </c>
      <c r="AF264" s="6">
        <f>F264/S264</f>
        <v>0</v>
      </c>
      <c r="AG264" s="6">
        <f>G264/T264</f>
        <v>0</v>
      </c>
      <c r="AH264" s="6">
        <f>H264/U264</f>
        <v>0</v>
      </c>
      <c r="AI264" s="6">
        <f>I264/V264</f>
        <v>0</v>
      </c>
      <c r="AJ264" s="6">
        <f>J264/W264</f>
        <v>0</v>
      </c>
      <c r="AK264" s="6">
        <f>K264/X264</f>
        <v>3.2442428923603909E-3</v>
      </c>
    </row>
    <row r="265" spans="1:37" x14ac:dyDescent="0.25">
      <c r="A265" t="s">
        <v>277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63</v>
      </c>
      <c r="L265">
        <v>0</v>
      </c>
      <c r="M265">
        <f>I265+J265+K265</f>
        <v>63</v>
      </c>
      <c r="N265">
        <f>B265+C265+D265+E265+F265+G265+H265+I265+J265+K265</f>
        <v>63</v>
      </c>
      <c r="O265">
        <v>43207.759999999995</v>
      </c>
      <c r="P265">
        <v>101913.658</v>
      </c>
      <c r="Q265">
        <v>118168.171</v>
      </c>
      <c r="R265">
        <v>86088.395999999993</v>
      </c>
      <c r="S265">
        <v>118477.18799999999</v>
      </c>
      <c r="T265">
        <v>139841.20799999998</v>
      </c>
      <c r="U265">
        <v>106302.302</v>
      </c>
      <c r="V265">
        <v>57601.545000000006</v>
      </c>
      <c r="W265">
        <v>35963.949999999997</v>
      </c>
      <c r="X265">
        <v>14814.118</v>
      </c>
      <c r="Y265">
        <v>713998.68300000008</v>
      </c>
      <c r="Z265">
        <f t="shared" si="4"/>
        <v>108379.613</v>
      </c>
      <c r="AA265">
        <v>822378.29600000009</v>
      </c>
      <c r="AB265" s="6">
        <f>B265/O265</f>
        <v>0</v>
      </c>
      <c r="AC265" s="6">
        <f>C265/P265</f>
        <v>0</v>
      </c>
      <c r="AD265" s="6">
        <f>D265/Q265</f>
        <v>0</v>
      </c>
      <c r="AE265" s="6">
        <f>E265/R265</f>
        <v>0</v>
      </c>
      <c r="AF265" s="6">
        <f>F265/S265</f>
        <v>0</v>
      </c>
      <c r="AG265" s="6">
        <f>G265/T265</f>
        <v>0</v>
      </c>
      <c r="AH265" s="6">
        <f>H265/U265</f>
        <v>0</v>
      </c>
      <c r="AI265" s="6">
        <f>I265/V265</f>
        <v>0</v>
      </c>
      <c r="AJ265" s="6">
        <f>J265/W265</f>
        <v>0</v>
      </c>
      <c r="AK265" s="6">
        <f>K265/X265</f>
        <v>4.252700025745711E-3</v>
      </c>
    </row>
    <row r="266" spans="1:37" x14ac:dyDescent="0.25">
      <c r="A266" t="s">
        <v>278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10</v>
      </c>
      <c r="K266">
        <v>103</v>
      </c>
      <c r="L266">
        <v>0</v>
      </c>
      <c r="M266">
        <f>I266+J266+K266</f>
        <v>113</v>
      </c>
      <c r="N266">
        <f>B266+C266+D266+E266+F266+G266+H266+I266+J266+K266</f>
        <v>113</v>
      </c>
      <c r="O266">
        <v>41091.264000000003</v>
      </c>
      <c r="P266">
        <v>95892.345000000001</v>
      </c>
      <c r="Q266">
        <v>107965.46800000001</v>
      </c>
      <c r="R266">
        <v>81500.456999999995</v>
      </c>
      <c r="S266">
        <v>107278.736</v>
      </c>
      <c r="T266">
        <v>129447.95800000001</v>
      </c>
      <c r="U266">
        <v>100080.38200000001</v>
      </c>
      <c r="V266">
        <v>54409.59</v>
      </c>
      <c r="W266">
        <v>33065.822</v>
      </c>
      <c r="X266">
        <v>13267.793</v>
      </c>
      <c r="Y266">
        <v>663256.61</v>
      </c>
      <c r="Z266">
        <f t="shared" si="4"/>
        <v>100743.205</v>
      </c>
      <c r="AA266">
        <v>763999.81499999994</v>
      </c>
      <c r="AB266" s="6">
        <f>B266/O266</f>
        <v>0</v>
      </c>
      <c r="AC266" s="6">
        <f>C266/P266</f>
        <v>0</v>
      </c>
      <c r="AD266" s="6">
        <f>D266/Q266</f>
        <v>0</v>
      </c>
      <c r="AE266" s="6">
        <f>E266/R266</f>
        <v>0</v>
      </c>
      <c r="AF266" s="6">
        <f>F266/S266</f>
        <v>0</v>
      </c>
      <c r="AG266" s="6">
        <f>G266/T266</f>
        <v>0</v>
      </c>
      <c r="AH266" s="6">
        <f>H266/U266</f>
        <v>0</v>
      </c>
      <c r="AI266" s="6">
        <f>I266/V266</f>
        <v>0</v>
      </c>
      <c r="AJ266" s="6">
        <f>J266/W266</f>
        <v>3.0242708014335769E-4</v>
      </c>
      <c r="AK266" s="6">
        <f>K266/X266</f>
        <v>7.7631600070938705E-3</v>
      </c>
    </row>
    <row r="267" spans="1:37" x14ac:dyDescent="0.25">
      <c r="A267" t="s">
        <v>279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98</v>
      </c>
      <c r="L267">
        <v>0</v>
      </c>
      <c r="M267">
        <f>I267+J267+K267</f>
        <v>98</v>
      </c>
      <c r="N267">
        <f>B267+C267+D267+E267+F267+G267+H267+I267+J267+K267</f>
        <v>98</v>
      </c>
      <c r="O267">
        <v>41493.671999999999</v>
      </c>
      <c r="P267">
        <v>98923.458000000013</v>
      </c>
      <c r="Q267">
        <v>117670.53</v>
      </c>
      <c r="R267">
        <v>87405.624000000011</v>
      </c>
      <c r="S267">
        <v>110369.06299999999</v>
      </c>
      <c r="T267">
        <v>139857.15700000001</v>
      </c>
      <c r="U267">
        <v>114523.179</v>
      </c>
      <c r="V267">
        <v>63379.832999999999</v>
      </c>
      <c r="W267">
        <v>36859.679000000004</v>
      </c>
      <c r="X267">
        <v>15267.254000000001</v>
      </c>
      <c r="Y267">
        <v>710242.68299999996</v>
      </c>
      <c r="Z267">
        <f t="shared" si="4"/>
        <v>115506.766</v>
      </c>
      <c r="AA267">
        <v>825749.44899999991</v>
      </c>
      <c r="AB267" s="6">
        <f>B267/O267</f>
        <v>0</v>
      </c>
      <c r="AC267" s="6">
        <f>C267/P267</f>
        <v>0</v>
      </c>
      <c r="AD267" s="6">
        <f>D267/Q267</f>
        <v>0</v>
      </c>
      <c r="AE267" s="6">
        <f>E267/R267</f>
        <v>0</v>
      </c>
      <c r="AF267" s="6">
        <f>F267/S267</f>
        <v>0</v>
      </c>
      <c r="AG267" s="6">
        <f>G267/T267</f>
        <v>0</v>
      </c>
      <c r="AH267" s="6">
        <f>H267/U267</f>
        <v>0</v>
      </c>
      <c r="AI267" s="6">
        <f>I267/V267</f>
        <v>0</v>
      </c>
      <c r="AJ267" s="6">
        <f>J267/W267</f>
        <v>0</v>
      </c>
      <c r="AK267" s="6">
        <f>K267/X267</f>
        <v>6.4189670257663884E-3</v>
      </c>
    </row>
    <row r="268" spans="1:37" x14ac:dyDescent="0.25">
      <c r="A268" t="s">
        <v>280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11</v>
      </c>
      <c r="K268">
        <v>69</v>
      </c>
      <c r="L268">
        <v>0</v>
      </c>
      <c r="M268">
        <f>I268+J268+K268</f>
        <v>80</v>
      </c>
      <c r="N268">
        <f>B268+C268+D268+E268+F268+G268+H268+I268+J268+K268</f>
        <v>80</v>
      </c>
      <c r="O268">
        <v>40609.423999999999</v>
      </c>
      <c r="P268">
        <v>97277.695999999996</v>
      </c>
      <c r="Q268">
        <v>117608.57799999999</v>
      </c>
      <c r="R268">
        <v>88751.83600000001</v>
      </c>
      <c r="S268">
        <v>105614.71599999999</v>
      </c>
      <c r="T268">
        <v>139112.60800000001</v>
      </c>
      <c r="U268">
        <v>117891.334</v>
      </c>
      <c r="V268">
        <v>66637.368000000002</v>
      </c>
      <c r="W268">
        <v>36743.327999999994</v>
      </c>
      <c r="X268">
        <v>15901.5</v>
      </c>
      <c r="Y268">
        <v>706866.19200000004</v>
      </c>
      <c r="Z268">
        <f t="shared" si="4"/>
        <v>119282.196</v>
      </c>
      <c r="AA268">
        <v>826148.38800000004</v>
      </c>
      <c r="AB268" s="6">
        <f>B268/O268</f>
        <v>0</v>
      </c>
      <c r="AC268" s="6">
        <f>C268/P268</f>
        <v>0</v>
      </c>
      <c r="AD268" s="6">
        <f>D268/Q268</f>
        <v>0</v>
      </c>
      <c r="AE268" s="6">
        <f>E268/R268</f>
        <v>0</v>
      </c>
      <c r="AF268" s="6">
        <f>F268/S268</f>
        <v>0</v>
      </c>
      <c r="AG268" s="6">
        <f>G268/T268</f>
        <v>0</v>
      </c>
      <c r="AH268" s="6">
        <f>H268/U268</f>
        <v>0</v>
      </c>
      <c r="AI268" s="6">
        <f>I268/V268</f>
        <v>0</v>
      </c>
      <c r="AJ268" s="6">
        <f>J268/W268</f>
        <v>2.9937407956078454E-4</v>
      </c>
      <c r="AK268" s="6">
        <f>K268/X268</f>
        <v>4.3392132817658708E-3</v>
      </c>
    </row>
    <row r="269" spans="1:37" x14ac:dyDescent="0.25">
      <c r="A269" t="s">
        <v>281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59</v>
      </c>
      <c r="L269">
        <v>0</v>
      </c>
      <c r="M269">
        <f>I269+J269+K269</f>
        <v>59</v>
      </c>
      <c r="N269">
        <f>B269+C269+D269+E269+F269+G269+H269+I269+J269+K269</f>
        <v>59</v>
      </c>
      <c r="O269">
        <v>39851.607000000004</v>
      </c>
      <c r="P269">
        <v>95821.021000000008</v>
      </c>
      <c r="Q269">
        <v>117498.54300000001</v>
      </c>
      <c r="R269">
        <v>90856.163</v>
      </c>
      <c r="S269">
        <v>102721.66999999998</v>
      </c>
      <c r="T269">
        <v>136336.08199999999</v>
      </c>
      <c r="U269">
        <v>121052.88200000001</v>
      </c>
      <c r="V269">
        <v>70287.557000000001</v>
      </c>
      <c r="W269">
        <v>37435.341</v>
      </c>
      <c r="X269">
        <v>16138.856</v>
      </c>
      <c r="Y269">
        <v>704137.96799999999</v>
      </c>
      <c r="Z269">
        <f t="shared" si="4"/>
        <v>123861.754</v>
      </c>
      <c r="AA269">
        <v>827999.72200000007</v>
      </c>
      <c r="AB269" s="6">
        <f>B269/O269</f>
        <v>0</v>
      </c>
      <c r="AC269" s="6">
        <f>C269/P269</f>
        <v>0</v>
      </c>
      <c r="AD269" s="6">
        <f>D269/Q269</f>
        <v>0</v>
      </c>
      <c r="AE269" s="6">
        <f>E269/R269</f>
        <v>0</v>
      </c>
      <c r="AF269" s="6">
        <f>F269/S269</f>
        <v>0</v>
      </c>
      <c r="AG269" s="6">
        <f>G269/T269</f>
        <v>0</v>
      </c>
      <c r="AH269" s="6">
        <f>H269/U269</f>
        <v>0</v>
      </c>
      <c r="AI269" s="6">
        <f>I269/V269</f>
        <v>0</v>
      </c>
      <c r="AJ269" s="6">
        <f>J269/W269</f>
        <v>0</v>
      </c>
      <c r="AK269" s="6">
        <f>K269/X269</f>
        <v>3.6557733708014991E-3</v>
      </c>
    </row>
    <row r="270" spans="1:37" x14ac:dyDescent="0.25">
      <c r="A270" t="s">
        <v>282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140</v>
      </c>
      <c r="L270">
        <v>0</v>
      </c>
      <c r="M270">
        <f>I270+J270+K270</f>
        <v>140</v>
      </c>
      <c r="N270">
        <f>B270+C270+D270+E270+F270+G270+H270+I270+J270+K270</f>
        <v>140</v>
      </c>
      <c r="O270">
        <v>39963.129000000008</v>
      </c>
      <c r="P270">
        <v>96160.841000000015</v>
      </c>
      <c r="Q270">
        <v>118723.416</v>
      </c>
      <c r="R270">
        <v>93634.803</v>
      </c>
      <c r="S270">
        <v>101225.18900000001</v>
      </c>
      <c r="T270">
        <v>135577.90899999999</v>
      </c>
      <c r="U270">
        <v>125549.704</v>
      </c>
      <c r="V270">
        <v>75051.358999999997</v>
      </c>
      <c r="W270">
        <v>38291.751000000004</v>
      </c>
      <c r="X270">
        <v>16718.636000000002</v>
      </c>
      <c r="Y270">
        <v>710834.99100000004</v>
      </c>
      <c r="Z270">
        <f t="shared" si="4"/>
        <v>130061.746</v>
      </c>
      <c r="AA270">
        <v>840896.7370000002</v>
      </c>
      <c r="AB270" s="6">
        <f>B270/O270</f>
        <v>0</v>
      </c>
      <c r="AC270" s="6">
        <f>C270/P270</f>
        <v>0</v>
      </c>
      <c r="AD270" s="6">
        <f>D270/Q270</f>
        <v>0</v>
      </c>
      <c r="AE270" s="6">
        <f>E270/R270</f>
        <v>0</v>
      </c>
      <c r="AF270" s="6">
        <f>F270/S270</f>
        <v>0</v>
      </c>
      <c r="AG270" s="6">
        <f>G270/T270</f>
        <v>0</v>
      </c>
      <c r="AH270" s="6">
        <f>H270/U270</f>
        <v>0</v>
      </c>
      <c r="AI270" s="6">
        <f>I270/V270</f>
        <v>0</v>
      </c>
      <c r="AJ270" s="6">
        <f>J270/W270</f>
        <v>0</v>
      </c>
      <c r="AK270" s="6">
        <f>K270/X270</f>
        <v>8.3738888746665678E-3</v>
      </c>
    </row>
    <row r="271" spans="1:37" x14ac:dyDescent="0.25">
      <c r="A271" t="s">
        <v>283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45</v>
      </c>
      <c r="L271">
        <v>0</v>
      </c>
      <c r="M271">
        <f>I271+J271+K271</f>
        <v>45</v>
      </c>
      <c r="N271">
        <f>B271+C271+D271+E271+F271+G271+H271+I271+J271+K271</f>
        <v>45</v>
      </c>
      <c r="O271">
        <v>38723.946000000004</v>
      </c>
      <c r="P271">
        <v>92400.750999999989</v>
      </c>
      <c r="Q271">
        <v>117176.783</v>
      </c>
      <c r="R271">
        <v>94384.52399999999</v>
      </c>
      <c r="S271">
        <v>97180.599000000002</v>
      </c>
      <c r="T271">
        <v>130679.06400000001</v>
      </c>
      <c r="U271">
        <v>126081.101</v>
      </c>
      <c r="V271">
        <v>79034.777000000002</v>
      </c>
      <c r="W271">
        <v>38162.566999999995</v>
      </c>
      <c r="X271">
        <v>17546.71</v>
      </c>
      <c r="Y271">
        <v>696626.76799999992</v>
      </c>
      <c r="Z271">
        <f t="shared" si="4"/>
        <v>134744.054</v>
      </c>
      <c r="AA271">
        <v>831370.82199999993</v>
      </c>
      <c r="AB271" s="6">
        <f>B271/O271</f>
        <v>0</v>
      </c>
      <c r="AC271" s="6">
        <f>C271/P271</f>
        <v>0</v>
      </c>
      <c r="AD271" s="6">
        <f>D271/Q271</f>
        <v>0</v>
      </c>
      <c r="AE271" s="6">
        <f>E271/R271</f>
        <v>0</v>
      </c>
      <c r="AF271" s="6">
        <f>F271/S271</f>
        <v>0</v>
      </c>
      <c r="AG271" s="6">
        <f>G271/T271</f>
        <v>0</v>
      </c>
      <c r="AH271" s="6">
        <f>H271/U271</f>
        <v>0</v>
      </c>
      <c r="AI271" s="6">
        <f>I271/V271</f>
        <v>0</v>
      </c>
      <c r="AJ271" s="6">
        <f>J271/W271</f>
        <v>0</v>
      </c>
      <c r="AK271" s="6">
        <f>K271/X271</f>
        <v>2.5645833321460264E-3</v>
      </c>
    </row>
    <row r="272" spans="1:37" x14ac:dyDescent="0.25">
      <c r="A272" t="s">
        <v>284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14</v>
      </c>
      <c r="K272">
        <v>84</v>
      </c>
      <c r="L272">
        <v>0</v>
      </c>
      <c r="M272">
        <f>I272+J272+K272</f>
        <v>98</v>
      </c>
      <c r="N272">
        <f>B272+C272+D272+E272+F272+G272+H272+I272+J272+K272</f>
        <v>98</v>
      </c>
      <c r="O272">
        <v>41687</v>
      </c>
      <c r="P272">
        <v>98028</v>
      </c>
      <c r="Q272">
        <v>122945</v>
      </c>
      <c r="R272">
        <v>101265</v>
      </c>
      <c r="S272">
        <v>101133</v>
      </c>
      <c r="T272">
        <v>133240</v>
      </c>
      <c r="U272">
        <v>133768</v>
      </c>
      <c r="V272">
        <v>86672</v>
      </c>
      <c r="W272">
        <v>40545</v>
      </c>
      <c r="X272">
        <v>19131</v>
      </c>
      <c r="Y272">
        <v>732066</v>
      </c>
      <c r="Z272">
        <f t="shared" si="4"/>
        <v>146348</v>
      </c>
      <c r="AA272">
        <v>878414</v>
      </c>
      <c r="AB272" s="6">
        <f>B272/O272</f>
        <v>0</v>
      </c>
      <c r="AC272" s="6">
        <f>C272/P272</f>
        <v>0</v>
      </c>
      <c r="AD272" s="6">
        <f>D272/Q272</f>
        <v>0</v>
      </c>
      <c r="AE272" s="6">
        <f>E272/R272</f>
        <v>0</v>
      </c>
      <c r="AF272" s="6">
        <f>F272/S272</f>
        <v>0</v>
      </c>
      <c r="AG272" s="6">
        <f>G272/T272</f>
        <v>0</v>
      </c>
      <c r="AH272" s="6">
        <f>H272/U272</f>
        <v>0</v>
      </c>
      <c r="AI272" s="6">
        <f>I272/V272</f>
        <v>0</v>
      </c>
      <c r="AJ272" s="6">
        <f>J272/W272</f>
        <v>3.4529535084474043E-4</v>
      </c>
      <c r="AK272" s="6">
        <f>K272/X272</f>
        <v>4.3907793633369925E-3</v>
      </c>
    </row>
    <row r="273" spans="1:37" x14ac:dyDescent="0.25">
      <c r="A273" t="s">
        <v>285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11</v>
      </c>
      <c r="H273">
        <v>58</v>
      </c>
      <c r="I273">
        <v>106</v>
      </c>
      <c r="J273">
        <v>363</v>
      </c>
      <c r="K273">
        <v>605</v>
      </c>
      <c r="L273">
        <v>69</v>
      </c>
      <c r="M273">
        <f>I273+J273+K273</f>
        <v>1074</v>
      </c>
      <c r="N273">
        <f>B273+C273+D273+E273+F273+G273+H273+I273+J273+K273</f>
        <v>1143</v>
      </c>
      <c r="O273">
        <v>279415.83199999999</v>
      </c>
      <c r="P273">
        <v>579883.68699999992</v>
      </c>
      <c r="Q273">
        <v>556933.78599999985</v>
      </c>
      <c r="R273">
        <v>560620.21499999997</v>
      </c>
      <c r="S273">
        <v>668811.21900000004</v>
      </c>
      <c r="T273">
        <v>687715.48399999994</v>
      </c>
      <c r="U273">
        <v>506758.72</v>
      </c>
      <c r="V273">
        <v>319344.12300000002</v>
      </c>
      <c r="W273">
        <v>222547.685</v>
      </c>
      <c r="X273">
        <v>89363.104000000021</v>
      </c>
      <c r="Y273">
        <v>3840138.942999999</v>
      </c>
      <c r="Z273">
        <f t="shared" si="4"/>
        <v>631254.91200000001</v>
      </c>
      <c r="AA273">
        <v>4471393.8549999995</v>
      </c>
      <c r="AB273" s="6">
        <f>B273/O273</f>
        <v>0</v>
      </c>
      <c r="AC273" s="6">
        <f>C273/P273</f>
        <v>0</v>
      </c>
      <c r="AD273" s="6">
        <f>D273/Q273</f>
        <v>0</v>
      </c>
      <c r="AE273" s="6">
        <f>E273/R273</f>
        <v>0</v>
      </c>
      <c r="AF273" s="6">
        <f>F273/S273</f>
        <v>0</v>
      </c>
      <c r="AG273" s="6">
        <f>G273/T273</f>
        <v>1.5994986670970465E-5</v>
      </c>
      <c r="AH273" s="6">
        <f>H273/U273</f>
        <v>1.1445288992757737E-4</v>
      </c>
      <c r="AI273" s="6">
        <f>I273/V273</f>
        <v>3.3193032958993892E-4</v>
      </c>
      <c r="AJ273" s="6">
        <f>J273/W273</f>
        <v>1.6311111032226643E-3</v>
      </c>
      <c r="AK273" s="6">
        <f>K273/X273</f>
        <v>6.7701318879881331E-3</v>
      </c>
    </row>
    <row r="274" spans="1:37" x14ac:dyDescent="0.25">
      <c r="A274" t="s">
        <v>286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31</v>
      </c>
      <c r="I274">
        <v>92</v>
      </c>
      <c r="J274">
        <v>286</v>
      </c>
      <c r="K274">
        <v>546</v>
      </c>
      <c r="L274">
        <v>31</v>
      </c>
      <c r="M274">
        <f>I274+J274+K274</f>
        <v>924</v>
      </c>
      <c r="N274">
        <f>B274+C274+D274+E274+F274+G274+H274+I274+J274+K274</f>
        <v>955</v>
      </c>
      <c r="O274">
        <v>276539.304</v>
      </c>
      <c r="P274">
        <v>585657.603</v>
      </c>
      <c r="Q274">
        <v>571792.18999999994</v>
      </c>
      <c r="R274">
        <v>560409.09300000011</v>
      </c>
      <c r="S274">
        <v>655188.125</v>
      </c>
      <c r="T274">
        <v>696932.53900000011</v>
      </c>
      <c r="U274">
        <v>525202.848</v>
      </c>
      <c r="V274">
        <v>322856.25399999996</v>
      </c>
      <c r="W274">
        <v>224669.679</v>
      </c>
      <c r="X274">
        <v>90647.165000000008</v>
      </c>
      <c r="Y274">
        <v>3871721.7020000005</v>
      </c>
      <c r="Z274">
        <f t="shared" si="4"/>
        <v>638173.098</v>
      </c>
      <c r="AA274">
        <v>4509894.8</v>
      </c>
      <c r="AB274" s="6">
        <f>B274/O274</f>
        <v>0</v>
      </c>
      <c r="AC274" s="6">
        <f>C274/P274</f>
        <v>0</v>
      </c>
      <c r="AD274" s="6">
        <f>D274/Q274</f>
        <v>0</v>
      </c>
      <c r="AE274" s="6">
        <f>E274/R274</f>
        <v>0</v>
      </c>
      <c r="AF274" s="6">
        <f>F274/S274</f>
        <v>0</v>
      </c>
      <c r="AG274" s="6">
        <f>G274/T274</f>
        <v>0</v>
      </c>
      <c r="AH274" s="6">
        <f>H274/U274</f>
        <v>5.90248132089337E-5</v>
      </c>
      <c r="AI274" s="6">
        <f>I274/V274</f>
        <v>2.8495653672547418E-4</v>
      </c>
      <c r="AJ274" s="6">
        <f>J274/W274</f>
        <v>1.2729799645104759E-3</v>
      </c>
      <c r="AK274" s="6">
        <f>K274/X274</f>
        <v>6.0233543983421872E-3</v>
      </c>
    </row>
    <row r="275" spans="1:37" x14ac:dyDescent="0.25">
      <c r="A275" t="s">
        <v>287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12</v>
      </c>
      <c r="H275">
        <v>46</v>
      </c>
      <c r="I275">
        <v>94</v>
      </c>
      <c r="J275">
        <v>292</v>
      </c>
      <c r="K275">
        <v>603</v>
      </c>
      <c r="L275">
        <v>58</v>
      </c>
      <c r="M275">
        <f>I275+J275+K275</f>
        <v>989</v>
      </c>
      <c r="N275">
        <f>B275+C275+D275+E275+F275+G275+H275+I275+J275+K275</f>
        <v>1047</v>
      </c>
      <c r="O275">
        <v>275408.60699999996</v>
      </c>
      <c r="P275">
        <v>582996.51300000004</v>
      </c>
      <c r="Q275">
        <v>572825.01900000009</v>
      </c>
      <c r="R275">
        <v>565995.06700000004</v>
      </c>
      <c r="S275">
        <v>639307.848</v>
      </c>
      <c r="T275">
        <v>702342.27</v>
      </c>
      <c r="U275">
        <v>539081.64300000004</v>
      </c>
      <c r="V275">
        <v>331198.46000000002</v>
      </c>
      <c r="W275">
        <v>222935.997</v>
      </c>
      <c r="X275">
        <v>94283.322999999989</v>
      </c>
      <c r="Y275">
        <v>3877956.9670000002</v>
      </c>
      <c r="Z275">
        <f t="shared" si="4"/>
        <v>648417.78</v>
      </c>
      <c r="AA275">
        <v>4526374.7470000004</v>
      </c>
      <c r="AB275" s="6">
        <f>B275/O275</f>
        <v>0</v>
      </c>
      <c r="AC275" s="6">
        <f>C275/P275</f>
        <v>0</v>
      </c>
      <c r="AD275" s="6">
        <f>D275/Q275</f>
        <v>0</v>
      </c>
      <c r="AE275" s="6">
        <f>E275/R275</f>
        <v>0</v>
      </c>
      <c r="AF275" s="6">
        <f>F275/S275</f>
        <v>0</v>
      </c>
      <c r="AG275" s="6">
        <f>G275/T275</f>
        <v>1.7085686726501595E-5</v>
      </c>
      <c r="AH275" s="6">
        <f>H275/U275</f>
        <v>8.5330303113289268E-5</v>
      </c>
      <c r="AI275" s="6">
        <f>I275/V275</f>
        <v>2.8381774480473125E-4</v>
      </c>
      <c r="AJ275" s="6">
        <f>J275/W275</f>
        <v>1.3097929626860573E-3</v>
      </c>
      <c r="AK275" s="6">
        <f>K275/X275</f>
        <v>6.395616751861833E-3</v>
      </c>
    </row>
    <row r="276" spans="1:37" x14ac:dyDescent="0.25">
      <c r="A276" t="s">
        <v>288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23</v>
      </c>
      <c r="I276">
        <v>98</v>
      </c>
      <c r="J276">
        <v>283</v>
      </c>
      <c r="K276">
        <v>571</v>
      </c>
      <c r="L276">
        <v>23</v>
      </c>
      <c r="M276">
        <f>I276+J276+K276</f>
        <v>952</v>
      </c>
      <c r="N276">
        <f>B276+C276+D276+E276+F276+G276+H276+I276+J276+K276</f>
        <v>975</v>
      </c>
      <c r="O276">
        <v>273966.01300000004</v>
      </c>
      <c r="P276">
        <v>581728.07000000007</v>
      </c>
      <c r="Q276">
        <v>575304.44699999993</v>
      </c>
      <c r="R276">
        <v>572549.61499999999</v>
      </c>
      <c r="S276">
        <v>626809.07500000007</v>
      </c>
      <c r="T276">
        <v>705132.73399999994</v>
      </c>
      <c r="U276">
        <v>554282.08100000001</v>
      </c>
      <c r="V276">
        <v>343030.93900000001</v>
      </c>
      <c r="W276">
        <v>223204.35100000002</v>
      </c>
      <c r="X276">
        <v>95882.656000000003</v>
      </c>
      <c r="Y276">
        <v>3889772.0350000001</v>
      </c>
      <c r="Z276">
        <f t="shared" si="4"/>
        <v>662117.946</v>
      </c>
      <c r="AA276">
        <v>4551889.9810000006</v>
      </c>
      <c r="AB276" s="6">
        <f>B276/O276</f>
        <v>0</v>
      </c>
      <c r="AC276" s="6">
        <f>C276/P276</f>
        <v>0</v>
      </c>
      <c r="AD276" s="6">
        <f>D276/Q276</f>
        <v>0</v>
      </c>
      <c r="AE276" s="6">
        <f>E276/R276</f>
        <v>0</v>
      </c>
      <c r="AF276" s="6">
        <f>F276/S276</f>
        <v>0</v>
      </c>
      <c r="AG276" s="6">
        <f>G276/T276</f>
        <v>0</v>
      </c>
      <c r="AH276" s="6">
        <f>H276/U276</f>
        <v>4.1495117357041167E-5</v>
      </c>
      <c r="AI276" s="6">
        <f>I276/V276</f>
        <v>2.8568851627695308E-4</v>
      </c>
      <c r="AJ276" s="6">
        <f>J276/W276</f>
        <v>1.2678964309257572E-3</v>
      </c>
      <c r="AK276" s="6">
        <f>K276/X276</f>
        <v>5.9551959011231396E-3</v>
      </c>
    </row>
    <row r="277" spans="1:37" x14ac:dyDescent="0.25">
      <c r="A277" t="s">
        <v>289</v>
      </c>
      <c r="B277">
        <v>0</v>
      </c>
      <c r="C277">
        <v>0</v>
      </c>
      <c r="D277">
        <v>0</v>
      </c>
      <c r="E277">
        <v>0</v>
      </c>
      <c r="F277">
        <v>11</v>
      </c>
      <c r="G277">
        <v>0</v>
      </c>
      <c r="H277">
        <v>52</v>
      </c>
      <c r="I277">
        <v>122</v>
      </c>
      <c r="J277">
        <v>334</v>
      </c>
      <c r="K277">
        <v>690</v>
      </c>
      <c r="L277">
        <v>63</v>
      </c>
      <c r="M277">
        <f>I277+J277+K277</f>
        <v>1146</v>
      </c>
      <c r="N277">
        <f>B277+C277+D277+E277+F277+G277+H277+I277+J277+K277</f>
        <v>1209</v>
      </c>
      <c r="O277">
        <v>274364.28599999996</v>
      </c>
      <c r="P277">
        <v>578039.0959999999</v>
      </c>
      <c r="Q277">
        <v>578599.62699999986</v>
      </c>
      <c r="R277">
        <v>580424.55799999996</v>
      </c>
      <c r="S277">
        <v>613539.51099999994</v>
      </c>
      <c r="T277">
        <v>705439.64600000007</v>
      </c>
      <c r="U277">
        <v>568388.27</v>
      </c>
      <c r="V277">
        <v>353920.07500000007</v>
      </c>
      <c r="W277">
        <v>219908.997</v>
      </c>
      <c r="X277">
        <v>100529.451</v>
      </c>
      <c r="Y277">
        <v>3898794.9939999999</v>
      </c>
      <c r="Z277">
        <f t="shared" si="4"/>
        <v>674358.52300000004</v>
      </c>
      <c r="AA277">
        <v>4573153.5170000009</v>
      </c>
      <c r="AB277" s="6">
        <f>B277/O277</f>
        <v>0</v>
      </c>
      <c r="AC277" s="6">
        <f>C277/P277</f>
        <v>0</v>
      </c>
      <c r="AD277" s="6">
        <f>D277/Q277</f>
        <v>0</v>
      </c>
      <c r="AE277" s="6">
        <f>E277/R277</f>
        <v>0</v>
      </c>
      <c r="AF277" s="6">
        <f>F277/S277</f>
        <v>1.7928755691823735E-5</v>
      </c>
      <c r="AG277" s="6">
        <f>G277/T277</f>
        <v>0</v>
      </c>
      <c r="AH277" s="6">
        <f>H277/U277</f>
        <v>9.14867578108183E-5</v>
      </c>
      <c r="AI277" s="6">
        <f>I277/V277</f>
        <v>3.4471059602934358E-4</v>
      </c>
      <c r="AJ277" s="6">
        <f>J277/W277</f>
        <v>1.5188100739689154E-3</v>
      </c>
      <c r="AK277" s="6">
        <f>K277/X277</f>
        <v>6.8636602820003464E-3</v>
      </c>
    </row>
    <row r="278" spans="1:37" x14ac:dyDescent="0.25">
      <c r="A278" t="s">
        <v>290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43</v>
      </c>
      <c r="I278">
        <v>119</v>
      </c>
      <c r="J278">
        <v>274</v>
      </c>
      <c r="K278">
        <v>633</v>
      </c>
      <c r="L278">
        <v>43</v>
      </c>
      <c r="M278">
        <f>I278+J278+K278</f>
        <v>1026</v>
      </c>
      <c r="N278">
        <f>B278+C278+D278+E278+F278+G278+H278+I278+J278+K278</f>
        <v>1069</v>
      </c>
      <c r="O278">
        <v>295399.723</v>
      </c>
      <c r="P278">
        <v>622020.43200000003</v>
      </c>
      <c r="Q278">
        <v>638221.22900000005</v>
      </c>
      <c r="R278">
        <v>634304.13</v>
      </c>
      <c r="S278">
        <v>656154.973</v>
      </c>
      <c r="T278">
        <v>756633.36400000006</v>
      </c>
      <c r="U278">
        <v>627933.59700000007</v>
      </c>
      <c r="V278">
        <v>393963.61800000002</v>
      </c>
      <c r="W278">
        <v>234074.951</v>
      </c>
      <c r="X278">
        <v>109745.822</v>
      </c>
      <c r="Y278">
        <v>4230667.4479999999</v>
      </c>
      <c r="Z278">
        <f t="shared" si="4"/>
        <v>737784.39100000006</v>
      </c>
      <c r="AA278">
        <v>4968451.8389999997</v>
      </c>
      <c r="AB278" s="6">
        <f>B278/O278</f>
        <v>0</v>
      </c>
      <c r="AC278" s="6">
        <f>C278/P278</f>
        <v>0</v>
      </c>
      <c r="AD278" s="6">
        <f>D278/Q278</f>
        <v>0</v>
      </c>
      <c r="AE278" s="6">
        <f>E278/R278</f>
        <v>0</v>
      </c>
      <c r="AF278" s="6">
        <f>F278/S278</f>
        <v>0</v>
      </c>
      <c r="AG278" s="6">
        <f>G278/T278</f>
        <v>0</v>
      </c>
      <c r="AH278" s="6">
        <f>H278/U278</f>
        <v>6.8478578316936268E-5</v>
      </c>
      <c r="AI278" s="6">
        <f>I278/V278</f>
        <v>3.0205834895139985E-4</v>
      </c>
      <c r="AJ278" s="6">
        <f>J278/W278</f>
        <v>1.1705652348935021E-3</v>
      </c>
      <c r="AK278" s="6">
        <f>K278/X278</f>
        <v>5.7678733318886621E-3</v>
      </c>
    </row>
    <row r="279" spans="1:37" x14ac:dyDescent="0.25">
      <c r="A279" t="s">
        <v>291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10</v>
      </c>
      <c r="H279">
        <v>43</v>
      </c>
      <c r="I279">
        <v>140</v>
      </c>
      <c r="J279">
        <v>331</v>
      </c>
      <c r="K279">
        <v>754</v>
      </c>
      <c r="L279">
        <v>53</v>
      </c>
      <c r="M279">
        <f>I279+J279+K279</f>
        <v>1225</v>
      </c>
      <c r="N279">
        <f>B279+C279+D279+E279+F279+G279+H279+I279+J279+K279</f>
        <v>1278</v>
      </c>
      <c r="O279">
        <v>272817.03700000007</v>
      </c>
      <c r="P279">
        <v>572656.34000000008</v>
      </c>
      <c r="Q279">
        <v>580532.09199999995</v>
      </c>
      <c r="R279">
        <v>591821.58000000007</v>
      </c>
      <c r="S279">
        <v>600079.179</v>
      </c>
      <c r="T279">
        <v>694604.45399999991</v>
      </c>
      <c r="U279">
        <v>594949.35499999998</v>
      </c>
      <c r="V279">
        <v>383114.47599999997</v>
      </c>
      <c r="W279">
        <v>217123.34399999998</v>
      </c>
      <c r="X279">
        <v>104644.85799999998</v>
      </c>
      <c r="Y279">
        <v>3907460.037</v>
      </c>
      <c r="Z279">
        <f t="shared" si="4"/>
        <v>704882.67799999996</v>
      </c>
      <c r="AA279">
        <v>4612342.7149999999</v>
      </c>
      <c r="AB279" s="6">
        <f>B279/O279</f>
        <v>0</v>
      </c>
      <c r="AC279" s="6">
        <f>C279/P279</f>
        <v>0</v>
      </c>
      <c r="AD279" s="6">
        <f>D279/Q279</f>
        <v>0</v>
      </c>
      <c r="AE279" s="6">
        <f>E279/R279</f>
        <v>0</v>
      </c>
      <c r="AF279" s="6">
        <f>F279/S279</f>
        <v>0</v>
      </c>
      <c r="AG279" s="6">
        <f>G279/T279</f>
        <v>1.4396682806183103E-5</v>
      </c>
      <c r="AH279" s="6">
        <f>H279/U279</f>
        <v>7.2275059446026289E-5</v>
      </c>
      <c r="AI279" s="6">
        <f>I279/V279</f>
        <v>3.6542602477907936E-4</v>
      </c>
      <c r="AJ279" s="6">
        <f>J279/W279</f>
        <v>1.5244790997692079E-3</v>
      </c>
      <c r="AK279" s="6">
        <f>K279/X279</f>
        <v>7.2053229791759106E-3</v>
      </c>
    </row>
    <row r="280" spans="1:37" x14ac:dyDescent="0.25">
      <c r="A280" t="s">
        <v>292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63</v>
      </c>
      <c r="I280">
        <v>159</v>
      </c>
      <c r="J280">
        <v>281</v>
      </c>
      <c r="K280">
        <v>581</v>
      </c>
      <c r="L280">
        <v>63</v>
      </c>
      <c r="M280">
        <f>I280+J280+K280</f>
        <v>1021</v>
      </c>
      <c r="N280">
        <f>B280+C280+D280+E280+F280+G280+H280+I280+J280+K280</f>
        <v>1084</v>
      </c>
      <c r="O280">
        <v>268463.28000000003</v>
      </c>
      <c r="P280">
        <v>563112.18599999999</v>
      </c>
      <c r="Q280">
        <v>574057.23600000003</v>
      </c>
      <c r="R280">
        <v>589113.81799999997</v>
      </c>
      <c r="S280">
        <v>583164.12599999993</v>
      </c>
      <c r="T280">
        <v>672804.97200000007</v>
      </c>
      <c r="U280">
        <v>596151.77399999998</v>
      </c>
      <c r="V280">
        <v>392319.13</v>
      </c>
      <c r="W280">
        <v>214701.96799999999</v>
      </c>
      <c r="X280">
        <v>104974.944</v>
      </c>
      <c r="Y280">
        <v>3846867.392</v>
      </c>
      <c r="Z280">
        <f t="shared" si="4"/>
        <v>711996.04200000002</v>
      </c>
      <c r="AA280">
        <v>4558863.4340000004</v>
      </c>
      <c r="AB280" s="6">
        <f>B280/O280</f>
        <v>0</v>
      </c>
      <c r="AC280" s="6">
        <f>C280/P280</f>
        <v>0</v>
      </c>
      <c r="AD280" s="6">
        <f>D280/Q280</f>
        <v>0</v>
      </c>
      <c r="AE280" s="6">
        <f>E280/R280</f>
        <v>0</v>
      </c>
      <c r="AF280" s="6">
        <f>F280/S280</f>
        <v>0</v>
      </c>
      <c r="AG280" s="6">
        <f>G280/T280</f>
        <v>0</v>
      </c>
      <c r="AH280" s="6">
        <f>H280/U280</f>
        <v>1.0567778667718936E-4</v>
      </c>
      <c r="AI280" s="6">
        <f>I280/V280</f>
        <v>4.0528230168128686E-4</v>
      </c>
      <c r="AJ280" s="6">
        <f>J280/W280</f>
        <v>1.3087909841608904E-3</v>
      </c>
      <c r="AK280" s="6">
        <f>K280/X280</f>
        <v>5.5346540599250042E-3</v>
      </c>
    </row>
    <row r="281" spans="1:37" x14ac:dyDescent="0.25">
      <c r="A281" t="s">
        <v>293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69</v>
      </c>
      <c r="I281">
        <v>131</v>
      </c>
      <c r="J281">
        <v>343</v>
      </c>
      <c r="K281">
        <v>650</v>
      </c>
      <c r="L281">
        <v>69</v>
      </c>
      <c r="M281">
        <f>I281+J281+K281</f>
        <v>1124</v>
      </c>
      <c r="N281">
        <f>B281+C281+D281+E281+F281+G281+H281+I281+J281+K281</f>
        <v>1193</v>
      </c>
      <c r="O281">
        <v>297141</v>
      </c>
      <c r="P281">
        <v>630712</v>
      </c>
      <c r="Q281">
        <v>644659</v>
      </c>
      <c r="R281">
        <v>652846</v>
      </c>
      <c r="S281">
        <v>650368</v>
      </c>
      <c r="T281">
        <v>756751</v>
      </c>
      <c r="U281">
        <v>686965</v>
      </c>
      <c r="V281">
        <v>456109</v>
      </c>
      <c r="W281">
        <v>245900</v>
      </c>
      <c r="X281">
        <v>120417</v>
      </c>
      <c r="Y281">
        <v>4319442</v>
      </c>
      <c r="Z281">
        <f t="shared" si="4"/>
        <v>822426</v>
      </c>
      <c r="AA281">
        <v>5141868</v>
      </c>
      <c r="AB281" s="6">
        <f>B281/O281</f>
        <v>0</v>
      </c>
      <c r="AC281" s="6">
        <f>C281/P281</f>
        <v>0</v>
      </c>
      <c r="AD281" s="6">
        <f>D281/Q281</f>
        <v>0</v>
      </c>
      <c r="AE281" s="6">
        <f>E281/R281</f>
        <v>0</v>
      </c>
      <c r="AF281" s="6">
        <f>F281/S281</f>
        <v>0</v>
      </c>
      <c r="AG281" s="6">
        <f>G281/T281</f>
        <v>0</v>
      </c>
      <c r="AH281" s="6">
        <f>H281/U281</f>
        <v>1.0044179834489385E-4</v>
      </c>
      <c r="AI281" s="6">
        <f>I281/V281</f>
        <v>2.8721204799729891E-4</v>
      </c>
      <c r="AJ281" s="6">
        <f>J281/W281</f>
        <v>1.3948759658397722E-3</v>
      </c>
      <c r="AK281" s="6">
        <f>K281/X281</f>
        <v>5.3979089331240605E-3</v>
      </c>
    </row>
    <row r="282" spans="1:37" x14ac:dyDescent="0.25">
      <c r="A282" t="s">
        <v>294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112</v>
      </c>
      <c r="L282">
        <v>0</v>
      </c>
      <c r="M282">
        <f>I282+J282+K282</f>
        <v>112</v>
      </c>
      <c r="N282">
        <f>B282+C282+D282+E282+F282+G282+H282+I282+J282+K282</f>
        <v>112</v>
      </c>
      <c r="O282">
        <v>123647.01699999999</v>
      </c>
      <c r="P282">
        <v>228004.63500000004</v>
      </c>
      <c r="Q282">
        <v>240124.41899999999</v>
      </c>
      <c r="R282">
        <v>226175.60499999998</v>
      </c>
      <c r="S282">
        <v>216703.56200000003</v>
      </c>
      <c r="T282">
        <v>231561.57799999998</v>
      </c>
      <c r="U282">
        <v>182007.20099999994</v>
      </c>
      <c r="V282">
        <v>108446.697</v>
      </c>
      <c r="W282">
        <v>69542.907999999981</v>
      </c>
      <c r="X282">
        <v>26437.846999999998</v>
      </c>
      <c r="Y282">
        <v>1448224.017</v>
      </c>
      <c r="Z282">
        <f t="shared" si="4"/>
        <v>204427.45199999999</v>
      </c>
      <c r="AA282">
        <v>1652651.469</v>
      </c>
      <c r="AB282" s="6">
        <f>B282/O282</f>
        <v>0</v>
      </c>
      <c r="AC282" s="6">
        <f>C282/P282</f>
        <v>0</v>
      </c>
      <c r="AD282" s="6">
        <f>D282/Q282</f>
        <v>0</v>
      </c>
      <c r="AE282" s="6">
        <f>E282/R282</f>
        <v>0</v>
      </c>
      <c r="AF282" s="6">
        <f>F282/S282</f>
        <v>0</v>
      </c>
      <c r="AG282" s="6">
        <f>G282/T282</f>
        <v>0</v>
      </c>
      <c r="AH282" s="6">
        <f>H282/U282</f>
        <v>0</v>
      </c>
      <c r="AI282" s="6">
        <f>I282/V282</f>
        <v>0</v>
      </c>
      <c r="AJ282" s="6">
        <f>J282/W282</f>
        <v>0</v>
      </c>
      <c r="AK282" s="6">
        <f>K282/X282</f>
        <v>4.2363510160263809E-3</v>
      </c>
    </row>
    <row r="283" spans="1:37" x14ac:dyDescent="0.25">
      <c r="A283" t="s">
        <v>295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23</v>
      </c>
      <c r="K283">
        <v>109</v>
      </c>
      <c r="L283">
        <v>0</v>
      </c>
      <c r="M283">
        <f>I283+J283+K283</f>
        <v>132</v>
      </c>
      <c r="N283">
        <f>B283+C283+D283+E283+F283+G283+H283+I283+J283+K283</f>
        <v>132</v>
      </c>
      <c r="O283">
        <v>120390.35099999998</v>
      </c>
      <c r="P283">
        <v>233464.73299999998</v>
      </c>
      <c r="Q283">
        <v>246112.81599999999</v>
      </c>
      <c r="R283">
        <v>218094.22700000001</v>
      </c>
      <c r="S283">
        <v>217410.43900000001</v>
      </c>
      <c r="T283">
        <v>242000.45900000006</v>
      </c>
      <c r="U283">
        <v>199726.40099999995</v>
      </c>
      <c r="V283">
        <v>117351.79300000001</v>
      </c>
      <c r="W283">
        <v>67877.902000000002</v>
      </c>
      <c r="X283">
        <v>25654.621000000003</v>
      </c>
      <c r="Y283">
        <v>1477199.426</v>
      </c>
      <c r="Z283">
        <f t="shared" si="4"/>
        <v>210884.31600000002</v>
      </c>
      <c r="AA283">
        <v>1688083.7420000001</v>
      </c>
      <c r="AB283" s="6">
        <f>B283/O283</f>
        <v>0</v>
      </c>
      <c r="AC283" s="6">
        <f>C283/P283</f>
        <v>0</v>
      </c>
      <c r="AD283" s="6">
        <f>D283/Q283</f>
        <v>0</v>
      </c>
      <c r="AE283" s="6">
        <f>E283/R283</f>
        <v>0</v>
      </c>
      <c r="AF283" s="6">
        <f>F283/S283</f>
        <v>0</v>
      </c>
      <c r="AG283" s="6">
        <f>G283/T283</f>
        <v>0</v>
      </c>
      <c r="AH283" s="6">
        <f>H283/U283</f>
        <v>0</v>
      </c>
      <c r="AI283" s="6">
        <f>I283/V283</f>
        <v>0</v>
      </c>
      <c r="AJ283" s="6">
        <f>J283/W283</f>
        <v>3.3884370792721318E-4</v>
      </c>
      <c r="AK283" s="6">
        <f>K283/X283</f>
        <v>4.2487472334906051E-3</v>
      </c>
    </row>
    <row r="284" spans="1:37" x14ac:dyDescent="0.25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24</v>
      </c>
      <c r="K284">
        <v>138</v>
      </c>
      <c r="L284">
        <v>0</v>
      </c>
      <c r="M284">
        <f>I284+J284+K284</f>
        <v>162</v>
      </c>
      <c r="N284">
        <f>B284+C284+D284+E284+F284+G284+H284+I284+J284+K284</f>
        <v>162</v>
      </c>
      <c r="O284">
        <v>122403.90800000001</v>
      </c>
      <c r="P284">
        <v>238570.86</v>
      </c>
      <c r="Q284">
        <v>249149.33599999995</v>
      </c>
      <c r="R284">
        <v>223977.54699999996</v>
      </c>
      <c r="S284">
        <v>215988.56199999998</v>
      </c>
      <c r="T284">
        <v>244786.94699999999</v>
      </c>
      <c r="U284">
        <v>208267.31599999999</v>
      </c>
      <c r="V284">
        <v>121770.66700000003</v>
      </c>
      <c r="W284">
        <v>69230.195999999996</v>
      </c>
      <c r="X284">
        <v>25744.308999999994</v>
      </c>
      <c r="Y284">
        <v>1503144.4759999998</v>
      </c>
      <c r="Z284">
        <f t="shared" si="4"/>
        <v>216745.17200000002</v>
      </c>
      <c r="AA284">
        <v>1719889.6479999998</v>
      </c>
      <c r="AB284" s="6">
        <f>B284/O284</f>
        <v>0</v>
      </c>
      <c r="AC284" s="6">
        <f>C284/P284</f>
        <v>0</v>
      </c>
      <c r="AD284" s="6">
        <f>D284/Q284</f>
        <v>0</v>
      </c>
      <c r="AE284" s="6">
        <f>E284/R284</f>
        <v>0</v>
      </c>
      <c r="AF284" s="6">
        <f>F284/S284</f>
        <v>0</v>
      </c>
      <c r="AG284" s="6">
        <f>G284/T284</f>
        <v>0</v>
      </c>
      <c r="AH284" s="6">
        <f>H284/U284</f>
        <v>0</v>
      </c>
      <c r="AI284" s="6">
        <f>I284/V284</f>
        <v>0</v>
      </c>
      <c r="AJ284" s="6">
        <f>J284/W284</f>
        <v>3.4666953709043378E-4</v>
      </c>
      <c r="AK284" s="6">
        <f>K284/X284</f>
        <v>5.3604080031823742E-3</v>
      </c>
    </row>
    <row r="285" spans="1:37" x14ac:dyDescent="0.25">
      <c r="A285" t="s">
        <v>297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10</v>
      </c>
      <c r="K285">
        <v>93</v>
      </c>
      <c r="L285">
        <v>0</v>
      </c>
      <c r="M285">
        <f>I285+J285+K285</f>
        <v>103</v>
      </c>
      <c r="N285">
        <f>B285+C285+D285+E285+F285+G285+H285+I285+J285+K285</f>
        <v>103</v>
      </c>
      <c r="O285">
        <v>119387.13500000001</v>
      </c>
      <c r="P285">
        <v>235816.31200000003</v>
      </c>
      <c r="Q285">
        <v>243960.95</v>
      </c>
      <c r="R285">
        <v>225227.84600000002</v>
      </c>
      <c r="S285">
        <v>211709.908</v>
      </c>
      <c r="T285">
        <v>239176.49799999999</v>
      </c>
      <c r="U285">
        <v>212115.954</v>
      </c>
      <c r="V285">
        <v>125191.40900000001</v>
      </c>
      <c r="W285">
        <v>69737.144</v>
      </c>
      <c r="X285">
        <v>26832.335999999996</v>
      </c>
      <c r="Y285">
        <v>1487394.6029999999</v>
      </c>
      <c r="Z285">
        <f t="shared" si="4"/>
        <v>221760.88900000002</v>
      </c>
      <c r="AA285">
        <v>1709155.4919999999</v>
      </c>
      <c r="AB285" s="6">
        <f>B285/O285</f>
        <v>0</v>
      </c>
      <c r="AC285" s="6">
        <f>C285/P285</f>
        <v>0</v>
      </c>
      <c r="AD285" s="6">
        <f>D285/Q285</f>
        <v>0</v>
      </c>
      <c r="AE285" s="6">
        <f>E285/R285</f>
        <v>0</v>
      </c>
      <c r="AF285" s="6">
        <f>F285/S285</f>
        <v>0</v>
      </c>
      <c r="AG285" s="6">
        <f>G285/T285</f>
        <v>0</v>
      </c>
      <c r="AH285" s="6">
        <f>H285/U285</f>
        <v>0</v>
      </c>
      <c r="AI285" s="6">
        <f>I285/V285</f>
        <v>0</v>
      </c>
      <c r="AJ285" s="6">
        <f>J285/W285</f>
        <v>1.4339560564740077E-4</v>
      </c>
      <c r="AK285" s="6">
        <f>K285/X285</f>
        <v>3.4659673313572107E-3</v>
      </c>
    </row>
    <row r="286" spans="1:37" x14ac:dyDescent="0.25">
      <c r="A286" t="s">
        <v>298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45</v>
      </c>
      <c r="K286">
        <v>121</v>
      </c>
      <c r="L286">
        <v>0</v>
      </c>
      <c r="M286">
        <f>I286+J286+K286</f>
        <v>166</v>
      </c>
      <c r="N286">
        <f>B286+C286+D286+E286+F286+G286+H286+I286+J286+K286</f>
        <v>166</v>
      </c>
      <c r="O286">
        <v>117976.68600000002</v>
      </c>
      <c r="P286">
        <v>238108.39300000004</v>
      </c>
      <c r="Q286">
        <v>245791.81300000002</v>
      </c>
      <c r="R286">
        <v>229282.21300000005</v>
      </c>
      <c r="S286">
        <v>212078.64499999999</v>
      </c>
      <c r="T286">
        <v>237853.44800000003</v>
      </c>
      <c r="U286">
        <v>217327.22699999996</v>
      </c>
      <c r="V286">
        <v>132324.79800000001</v>
      </c>
      <c r="W286">
        <v>71551.453999999998</v>
      </c>
      <c r="X286">
        <v>27606.860999999997</v>
      </c>
      <c r="Y286">
        <v>1498418.425</v>
      </c>
      <c r="Z286">
        <f t="shared" si="4"/>
        <v>231483.11300000001</v>
      </c>
      <c r="AA286">
        <v>1729901.5379999999</v>
      </c>
      <c r="AB286" s="6">
        <f>B286/O286</f>
        <v>0</v>
      </c>
      <c r="AC286" s="6">
        <f>C286/P286</f>
        <v>0</v>
      </c>
      <c r="AD286" s="6">
        <f>D286/Q286</f>
        <v>0</v>
      </c>
      <c r="AE286" s="6">
        <f>E286/R286</f>
        <v>0</v>
      </c>
      <c r="AF286" s="6">
        <f>F286/S286</f>
        <v>0</v>
      </c>
      <c r="AG286" s="6">
        <f>G286/T286</f>
        <v>0</v>
      </c>
      <c r="AH286" s="6">
        <f>H286/U286</f>
        <v>0</v>
      </c>
      <c r="AI286" s="6">
        <f>I286/V286</f>
        <v>0</v>
      </c>
      <c r="AJ286" s="6">
        <f>J286/W286</f>
        <v>6.2891803708139884E-4</v>
      </c>
      <c r="AK286" s="6">
        <f>K286/X286</f>
        <v>4.382968422233879E-3</v>
      </c>
    </row>
    <row r="287" spans="1:37" x14ac:dyDescent="0.25">
      <c r="A287" t="s">
        <v>299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10</v>
      </c>
      <c r="J287">
        <v>22</v>
      </c>
      <c r="K287">
        <v>97</v>
      </c>
      <c r="L287">
        <v>0</v>
      </c>
      <c r="M287">
        <f>I287+J287+K287</f>
        <v>129</v>
      </c>
      <c r="N287">
        <f>B287+C287+D287+E287+F287+G287+H287+I287+J287+K287</f>
        <v>129</v>
      </c>
      <c r="O287">
        <v>117022.533</v>
      </c>
      <c r="P287">
        <v>239820.022</v>
      </c>
      <c r="Q287">
        <v>247822.95900000003</v>
      </c>
      <c r="R287">
        <v>232507.64799999999</v>
      </c>
      <c r="S287">
        <v>209419.00900000005</v>
      </c>
      <c r="T287">
        <v>232793.78099999999</v>
      </c>
      <c r="U287">
        <v>220275.78200000001</v>
      </c>
      <c r="V287">
        <v>138971.484</v>
      </c>
      <c r="W287">
        <v>74564.546999999991</v>
      </c>
      <c r="X287">
        <v>27454.291999999998</v>
      </c>
      <c r="Y287">
        <v>1499661.7340000002</v>
      </c>
      <c r="Z287">
        <f t="shared" si="4"/>
        <v>240990.32299999997</v>
      </c>
      <c r="AA287">
        <v>1740652.057</v>
      </c>
      <c r="AB287" s="6">
        <f>B287/O287</f>
        <v>0</v>
      </c>
      <c r="AC287" s="6">
        <f>C287/P287</f>
        <v>0</v>
      </c>
      <c r="AD287" s="6">
        <f>D287/Q287</f>
        <v>0</v>
      </c>
      <c r="AE287" s="6">
        <f>E287/R287</f>
        <v>0</v>
      </c>
      <c r="AF287" s="6">
        <f>F287/S287</f>
        <v>0</v>
      </c>
      <c r="AG287" s="6">
        <f>G287/T287</f>
        <v>0</v>
      </c>
      <c r="AH287" s="6">
        <f>H287/U287</f>
        <v>0</v>
      </c>
      <c r="AI287" s="6">
        <f>I287/V287</f>
        <v>7.1957208142067481E-5</v>
      </c>
      <c r="AJ287" s="6">
        <f>J287/W287</f>
        <v>2.9504638444326637E-4</v>
      </c>
      <c r="AK287" s="6">
        <f>K287/X287</f>
        <v>3.5331452000291978E-3</v>
      </c>
    </row>
    <row r="288" spans="1:37" x14ac:dyDescent="0.25">
      <c r="A288" t="s">
        <v>300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11</v>
      </c>
      <c r="J288">
        <v>30</v>
      </c>
      <c r="K288">
        <v>74</v>
      </c>
      <c r="L288">
        <v>0</v>
      </c>
      <c r="M288">
        <f>I288+J288+K288</f>
        <v>115</v>
      </c>
      <c r="N288">
        <f>B288+C288+D288+E288+F288+G288+H288+I288+J288+K288</f>
        <v>115</v>
      </c>
      <c r="O288">
        <v>110597.58199999998</v>
      </c>
      <c r="P288">
        <v>229045.58999999997</v>
      </c>
      <c r="Q288">
        <v>237098.61200000002</v>
      </c>
      <c r="R288">
        <v>226679.91099999996</v>
      </c>
      <c r="S288">
        <v>199950.788</v>
      </c>
      <c r="T288">
        <v>217976.05000000005</v>
      </c>
      <c r="U288">
        <v>211230.97399999999</v>
      </c>
      <c r="V288">
        <v>137182.31599999999</v>
      </c>
      <c r="W288">
        <v>71294.67300000001</v>
      </c>
      <c r="X288">
        <v>26795.113000000001</v>
      </c>
      <c r="Y288">
        <v>1432579.507</v>
      </c>
      <c r="Z288">
        <f t="shared" si="4"/>
        <v>235272.10200000001</v>
      </c>
      <c r="AA288">
        <v>1667851.6089999997</v>
      </c>
      <c r="AB288" s="6">
        <f>B288/O288</f>
        <v>0</v>
      </c>
      <c r="AC288" s="6">
        <f>C288/P288</f>
        <v>0</v>
      </c>
      <c r="AD288" s="6">
        <f>D288/Q288</f>
        <v>0</v>
      </c>
      <c r="AE288" s="6">
        <f>E288/R288</f>
        <v>0</v>
      </c>
      <c r="AF288" s="6">
        <f>F288/S288</f>
        <v>0</v>
      </c>
      <c r="AG288" s="6">
        <f>G288/T288</f>
        <v>0</v>
      </c>
      <c r="AH288" s="6">
        <f>H288/U288</f>
        <v>0</v>
      </c>
      <c r="AI288" s="6">
        <f>I288/V288</f>
        <v>8.0185262362825251E-5</v>
      </c>
      <c r="AJ288" s="6">
        <f>J288/W288</f>
        <v>4.2078880142980664E-4</v>
      </c>
      <c r="AK288" s="6">
        <f>K288/X288</f>
        <v>2.7616976274740844E-3</v>
      </c>
    </row>
    <row r="289" spans="1:37" x14ac:dyDescent="0.25">
      <c r="A289" t="s">
        <v>301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38</v>
      </c>
      <c r="K289">
        <v>81</v>
      </c>
      <c r="L289">
        <v>0</v>
      </c>
      <c r="M289">
        <f>I289+J289+K289</f>
        <v>119</v>
      </c>
      <c r="N289">
        <f>B289+C289+D289+E289+F289+G289+H289+I289+J289+K289</f>
        <v>119</v>
      </c>
      <c r="O289">
        <v>107587.64099999999</v>
      </c>
      <c r="P289">
        <v>231466.22199999995</v>
      </c>
      <c r="Q289">
        <v>238445.71100000001</v>
      </c>
      <c r="R289">
        <v>228820.65299999999</v>
      </c>
      <c r="S289">
        <v>206232.30100000004</v>
      </c>
      <c r="T289">
        <v>219913.29300000001</v>
      </c>
      <c r="U289">
        <v>220328.04300000001</v>
      </c>
      <c r="V289">
        <v>149321.19300000003</v>
      </c>
      <c r="W289">
        <v>73577.352999999988</v>
      </c>
      <c r="X289">
        <v>27879.190999999999</v>
      </c>
      <c r="Y289">
        <v>1452793.8640000001</v>
      </c>
      <c r="Z289">
        <f t="shared" si="4"/>
        <v>250777.73700000002</v>
      </c>
      <c r="AA289">
        <v>1703571.601</v>
      </c>
      <c r="AB289" s="6">
        <f>B289/O289</f>
        <v>0</v>
      </c>
      <c r="AC289" s="6">
        <f>C289/P289</f>
        <v>0</v>
      </c>
      <c r="AD289" s="6">
        <f>D289/Q289</f>
        <v>0</v>
      </c>
      <c r="AE289" s="6">
        <f>E289/R289</f>
        <v>0</v>
      </c>
      <c r="AF289" s="6">
        <f>F289/S289</f>
        <v>0</v>
      </c>
      <c r="AG289" s="6">
        <f>G289/T289</f>
        <v>0</v>
      </c>
      <c r="AH289" s="6">
        <f>H289/U289</f>
        <v>0</v>
      </c>
      <c r="AI289" s="6">
        <f>I289/V289</f>
        <v>0</v>
      </c>
      <c r="AJ289" s="6">
        <f>J289/W289</f>
        <v>5.1646326553769892E-4</v>
      </c>
      <c r="AK289" s="6">
        <f>K289/X289</f>
        <v>2.9053927712608305E-3</v>
      </c>
    </row>
    <row r="290" spans="1:37" x14ac:dyDescent="0.25">
      <c r="A290" t="s">
        <v>302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11</v>
      </c>
      <c r="J290">
        <v>55</v>
      </c>
      <c r="K290">
        <v>54</v>
      </c>
      <c r="L290">
        <v>0</v>
      </c>
      <c r="M290">
        <f>I290+J290+K290</f>
        <v>120</v>
      </c>
      <c r="N290">
        <f>B290+C290+D290+E290+F290+G290+H290+I290+J290+K290</f>
        <v>120</v>
      </c>
      <c r="O290">
        <v>111203</v>
      </c>
      <c r="P290">
        <v>238551</v>
      </c>
      <c r="Q290">
        <v>245312</v>
      </c>
      <c r="R290">
        <v>238556</v>
      </c>
      <c r="S290">
        <v>208749</v>
      </c>
      <c r="T290">
        <v>219331</v>
      </c>
      <c r="U290">
        <v>226997</v>
      </c>
      <c r="V290">
        <v>158976</v>
      </c>
      <c r="W290">
        <v>79028</v>
      </c>
      <c r="X290">
        <v>29690</v>
      </c>
      <c r="Y290">
        <v>1488699</v>
      </c>
      <c r="Z290">
        <f t="shared" si="4"/>
        <v>267694</v>
      </c>
      <c r="AA290">
        <v>1756393</v>
      </c>
      <c r="AB290" s="6">
        <f>B290/O290</f>
        <v>0</v>
      </c>
      <c r="AC290" s="6">
        <f>C290/P290</f>
        <v>0</v>
      </c>
      <c r="AD290" s="6">
        <f>D290/Q290</f>
        <v>0</v>
      </c>
      <c r="AE290" s="6">
        <f>E290/R290</f>
        <v>0</v>
      </c>
      <c r="AF290" s="6">
        <f>F290/S290</f>
        <v>0</v>
      </c>
      <c r="AG290" s="6">
        <f>G290/T290</f>
        <v>0</v>
      </c>
      <c r="AH290" s="6">
        <f>H290/U290</f>
        <v>0</v>
      </c>
      <c r="AI290" s="6">
        <f>I290/V290</f>
        <v>6.9192834138486308E-5</v>
      </c>
      <c r="AJ290" s="6">
        <f>J290/W290</f>
        <v>6.9595586374449558E-4</v>
      </c>
      <c r="AK290" s="6">
        <f>K290/X290</f>
        <v>1.8187942068036377E-3</v>
      </c>
    </row>
    <row r="291" spans="1:37" x14ac:dyDescent="0.25">
      <c r="A291" t="s">
        <v>303</v>
      </c>
      <c r="B291">
        <v>0</v>
      </c>
      <c r="C291">
        <v>0</v>
      </c>
      <c r="D291">
        <v>0</v>
      </c>
      <c r="E291">
        <v>10</v>
      </c>
      <c r="F291">
        <v>25</v>
      </c>
      <c r="G291">
        <v>190</v>
      </c>
      <c r="H291">
        <v>286</v>
      </c>
      <c r="I291">
        <v>534</v>
      </c>
      <c r="J291">
        <v>1254</v>
      </c>
      <c r="K291">
        <v>2090</v>
      </c>
      <c r="L291">
        <v>511</v>
      </c>
      <c r="M291">
        <f>I291+J291+K291</f>
        <v>3878</v>
      </c>
      <c r="N291">
        <f>B291+C291+D291+E291+F291+G291+H291+I291+J291+K291</f>
        <v>4389</v>
      </c>
      <c r="O291">
        <v>660791.9850000001</v>
      </c>
      <c r="P291">
        <v>1293072.2560000001</v>
      </c>
      <c r="Q291">
        <v>1471265.923</v>
      </c>
      <c r="R291">
        <v>1519257.1110000003</v>
      </c>
      <c r="S291">
        <v>1576091.3230000003</v>
      </c>
      <c r="T291">
        <v>1562343.6469999999</v>
      </c>
      <c r="U291">
        <v>1177112.4759999998</v>
      </c>
      <c r="V291">
        <v>716546.09400000004</v>
      </c>
      <c r="W291">
        <v>489052.45299999998</v>
      </c>
      <c r="X291">
        <v>205907.21100000001</v>
      </c>
      <c r="Y291">
        <v>9259934.7210000008</v>
      </c>
      <c r="Z291">
        <f t="shared" si="4"/>
        <v>1411505.7579999999</v>
      </c>
      <c r="AA291">
        <v>10671440.479</v>
      </c>
      <c r="AB291" s="6">
        <f>B291/O291</f>
        <v>0</v>
      </c>
      <c r="AC291" s="6">
        <f>C291/P291</f>
        <v>0</v>
      </c>
      <c r="AD291" s="6">
        <f>D291/Q291</f>
        <v>0</v>
      </c>
      <c r="AE291" s="6">
        <f>E291/R291</f>
        <v>6.5821643536147969E-6</v>
      </c>
      <c r="AF291" s="6">
        <f>F291/S291</f>
        <v>1.5862025020487975E-5</v>
      </c>
      <c r="AG291" s="6">
        <f>G291/T291</f>
        <v>1.2161216923359757E-4</v>
      </c>
      <c r="AH291" s="6">
        <f>H291/U291</f>
        <v>2.4296743584935042E-4</v>
      </c>
      <c r="AI291" s="6">
        <f>I291/V291</f>
        <v>7.4524165921976255E-4</v>
      </c>
      <c r="AJ291" s="6">
        <f>J291/W291</f>
        <v>2.5641421330320985E-3</v>
      </c>
      <c r="AK291" s="6">
        <f>K291/X291</f>
        <v>1.0150203044613138E-2</v>
      </c>
    </row>
    <row r="292" spans="1:37" x14ac:dyDescent="0.25">
      <c r="A292" t="s">
        <v>304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131</v>
      </c>
      <c r="H292">
        <v>326</v>
      </c>
      <c r="I292">
        <v>523</v>
      </c>
      <c r="J292">
        <v>1269</v>
      </c>
      <c r="K292">
        <v>2273</v>
      </c>
      <c r="L292">
        <v>457</v>
      </c>
      <c r="M292">
        <f>I292+J292+K292</f>
        <v>4065</v>
      </c>
      <c r="N292">
        <f>B292+C292+D292+E292+F292+G292+H292+I292+J292+K292</f>
        <v>4522</v>
      </c>
      <c r="O292">
        <v>625532.82600000012</v>
      </c>
      <c r="P292">
        <v>1269533.4470000002</v>
      </c>
      <c r="Q292">
        <v>1532853.3469999996</v>
      </c>
      <c r="R292">
        <v>1509698.8499999996</v>
      </c>
      <c r="S292">
        <v>1506023.0500000003</v>
      </c>
      <c r="T292">
        <v>1544397.2709999997</v>
      </c>
      <c r="U292">
        <v>1198827.5049999999</v>
      </c>
      <c r="V292">
        <v>721361.29900000012</v>
      </c>
      <c r="W292">
        <v>487920.78399999999</v>
      </c>
      <c r="X292">
        <v>205173.57</v>
      </c>
      <c r="Y292">
        <v>9186866.2960000001</v>
      </c>
      <c r="Z292">
        <f t="shared" si="4"/>
        <v>1414455.6530000002</v>
      </c>
      <c r="AA292">
        <v>10601321.949000001</v>
      </c>
      <c r="AB292" s="6">
        <f>B292/O292</f>
        <v>0</v>
      </c>
      <c r="AC292" s="6">
        <f>C292/P292</f>
        <v>0</v>
      </c>
      <c r="AD292" s="6">
        <f>D292/Q292</f>
        <v>0</v>
      </c>
      <c r="AE292" s="6">
        <f>E292/R292</f>
        <v>0</v>
      </c>
      <c r="AF292" s="6">
        <f>F292/S292</f>
        <v>0</v>
      </c>
      <c r="AG292" s="6">
        <f>G292/T292</f>
        <v>8.4822734706839579E-5</v>
      </c>
      <c r="AH292" s="6">
        <f>H292/U292</f>
        <v>2.7193236611634136E-4</v>
      </c>
      <c r="AI292" s="6">
        <f>I292/V292</f>
        <v>7.2501810219791107E-4</v>
      </c>
      <c r="AJ292" s="6">
        <f>J292/W292</f>
        <v>2.6008320235852058E-3</v>
      </c>
      <c r="AK292" s="6">
        <f>K292/X292</f>
        <v>1.1078424964774946E-2</v>
      </c>
    </row>
    <row r="293" spans="1:37" x14ac:dyDescent="0.25">
      <c r="A293" t="s">
        <v>305</v>
      </c>
      <c r="B293">
        <v>0</v>
      </c>
      <c r="C293">
        <v>0</v>
      </c>
      <c r="D293">
        <v>0</v>
      </c>
      <c r="E293">
        <v>0</v>
      </c>
      <c r="F293">
        <v>10</v>
      </c>
      <c r="G293">
        <v>148</v>
      </c>
      <c r="H293">
        <v>333</v>
      </c>
      <c r="I293">
        <v>530</v>
      </c>
      <c r="J293">
        <v>1268</v>
      </c>
      <c r="K293">
        <v>2498</v>
      </c>
      <c r="L293">
        <v>491</v>
      </c>
      <c r="M293">
        <f>I293+J293+K293</f>
        <v>4296</v>
      </c>
      <c r="N293">
        <f>B293+C293+D293+E293+F293+G293+H293+I293+J293+K293</f>
        <v>4787</v>
      </c>
      <c r="O293">
        <v>627766.05900000001</v>
      </c>
      <c r="P293">
        <v>1261844.3000000003</v>
      </c>
      <c r="Q293">
        <v>1541856.2669999998</v>
      </c>
      <c r="R293">
        <v>1530207.5789999997</v>
      </c>
      <c r="S293">
        <v>1484932.6779999998</v>
      </c>
      <c r="T293">
        <v>1556493.4050000003</v>
      </c>
      <c r="U293">
        <v>1236522.6729999997</v>
      </c>
      <c r="V293">
        <v>740944.14299999992</v>
      </c>
      <c r="W293">
        <v>485770.62399999995</v>
      </c>
      <c r="X293">
        <v>210525.12600000002</v>
      </c>
      <c r="Y293">
        <v>9239622.9609999992</v>
      </c>
      <c r="Z293">
        <f t="shared" si="4"/>
        <v>1437239.8929999999</v>
      </c>
      <c r="AA293">
        <v>10676862.853999998</v>
      </c>
      <c r="AB293" s="6">
        <f>B293/O293</f>
        <v>0</v>
      </c>
      <c r="AC293" s="6">
        <f>C293/P293</f>
        <v>0</v>
      </c>
      <c r="AD293" s="6">
        <f>D293/Q293</f>
        <v>0</v>
      </c>
      <c r="AE293" s="6">
        <f>E293/R293</f>
        <v>0</v>
      </c>
      <c r="AF293" s="6">
        <f>F293/S293</f>
        <v>6.7343120318886275E-6</v>
      </c>
      <c r="AG293" s="6">
        <f>G293/T293</f>
        <v>9.5085529771325931E-5</v>
      </c>
      <c r="AH293" s="6">
        <f>H293/U293</f>
        <v>2.6930359407975049E-4</v>
      </c>
      <c r="AI293" s="6">
        <f>I293/V293</f>
        <v>7.1530358260757593E-4</v>
      </c>
      <c r="AJ293" s="6">
        <f>J293/W293</f>
        <v>2.6102854667473677E-3</v>
      </c>
      <c r="AK293" s="6">
        <f>K293/X293</f>
        <v>1.1865567058252228E-2</v>
      </c>
    </row>
    <row r="294" spans="1:37" x14ac:dyDescent="0.25">
      <c r="A294" t="s">
        <v>306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116</v>
      </c>
      <c r="H294">
        <v>307</v>
      </c>
      <c r="I294">
        <v>509</v>
      </c>
      <c r="J294">
        <v>1152</v>
      </c>
      <c r="K294">
        <v>2208</v>
      </c>
      <c r="L294">
        <v>423</v>
      </c>
      <c r="M294">
        <f>I294+J294+K294</f>
        <v>3869</v>
      </c>
      <c r="N294">
        <f>B294+C294+D294+E294+F294+G294+H294+I294+J294+K294</f>
        <v>4292</v>
      </c>
      <c r="O294">
        <v>627997.4639999998</v>
      </c>
      <c r="P294">
        <v>1257022.5369999998</v>
      </c>
      <c r="Q294">
        <v>1554600.2790000001</v>
      </c>
      <c r="R294">
        <v>1550705.4240000001</v>
      </c>
      <c r="S294">
        <v>1456980.3170000005</v>
      </c>
      <c r="T294">
        <v>1560309.7539999997</v>
      </c>
      <c r="U294">
        <v>1269003.2780000002</v>
      </c>
      <c r="V294">
        <v>764026.39800000004</v>
      </c>
      <c r="W294">
        <v>483866.9439999999</v>
      </c>
      <c r="X294">
        <v>217881.66099999999</v>
      </c>
      <c r="Y294">
        <v>9276619.0530000012</v>
      </c>
      <c r="Z294">
        <f t="shared" si="4"/>
        <v>1465775.003</v>
      </c>
      <c r="AA294">
        <v>10742394.056000002</v>
      </c>
      <c r="AB294" s="6">
        <f>B294/O294</f>
        <v>0</v>
      </c>
      <c r="AC294" s="6">
        <f>C294/P294</f>
        <v>0</v>
      </c>
      <c r="AD294" s="6">
        <f>D294/Q294</f>
        <v>0</v>
      </c>
      <c r="AE294" s="6">
        <f>E294/R294</f>
        <v>0</v>
      </c>
      <c r="AF294" s="6">
        <f>F294/S294</f>
        <v>0</v>
      </c>
      <c r="AG294" s="6">
        <f>G294/T294</f>
        <v>7.434421255306722E-5</v>
      </c>
      <c r="AH294" s="6">
        <f>H294/U294</f>
        <v>2.4192214891977605E-4</v>
      </c>
      <c r="AI294" s="6">
        <f>I294/V294</f>
        <v>6.6620734745869337E-4</v>
      </c>
      <c r="AJ294" s="6">
        <f>J294/W294</f>
        <v>2.3808197982625573E-3</v>
      </c>
      <c r="AK294" s="6">
        <f>K294/X294</f>
        <v>1.0133941470181835E-2</v>
      </c>
    </row>
    <row r="295" spans="1:37" x14ac:dyDescent="0.25">
      <c r="A295" t="s">
        <v>307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135</v>
      </c>
      <c r="H295">
        <v>350</v>
      </c>
      <c r="I295">
        <v>636</v>
      </c>
      <c r="J295">
        <v>1216</v>
      </c>
      <c r="K295">
        <v>2430</v>
      </c>
      <c r="L295">
        <v>485</v>
      </c>
      <c r="M295">
        <f>I295+J295+K295</f>
        <v>4282</v>
      </c>
      <c r="N295">
        <f>B295+C295+D295+E295+F295+G295+H295+I295+J295+K295</f>
        <v>4767</v>
      </c>
      <c r="O295">
        <v>642777.39000000025</v>
      </c>
      <c r="P295">
        <v>1271332.2599999998</v>
      </c>
      <c r="Q295">
        <v>1565328.7739999997</v>
      </c>
      <c r="R295">
        <v>1596870.9980000001</v>
      </c>
      <c r="S295">
        <v>1455009.693</v>
      </c>
      <c r="T295">
        <v>1587551.037</v>
      </c>
      <c r="U295">
        <v>1325778.0410000002</v>
      </c>
      <c r="V295">
        <v>803909.4090000001</v>
      </c>
      <c r="W295">
        <v>492826.47899999993</v>
      </c>
      <c r="X295">
        <v>230478.17900000006</v>
      </c>
      <c r="Y295">
        <v>9444648.193</v>
      </c>
      <c r="Z295">
        <f t="shared" si="4"/>
        <v>1527214.067</v>
      </c>
      <c r="AA295">
        <v>10971862.26</v>
      </c>
      <c r="AB295" s="6">
        <f>B295/O295</f>
        <v>0</v>
      </c>
      <c r="AC295" s="6">
        <f>C295/P295</f>
        <v>0</v>
      </c>
      <c r="AD295" s="6">
        <f>D295/Q295</f>
        <v>0</v>
      </c>
      <c r="AE295" s="6">
        <f>E295/R295</f>
        <v>0</v>
      </c>
      <c r="AF295" s="6">
        <f>F295/S295</f>
        <v>0</v>
      </c>
      <c r="AG295" s="6">
        <f>G295/T295</f>
        <v>8.5036636211148153E-5</v>
      </c>
      <c r="AH295" s="6">
        <f>H295/U295</f>
        <v>2.6399592478994752E-4</v>
      </c>
      <c r="AI295" s="6">
        <f>I295/V295</f>
        <v>7.9113391742874838E-4</v>
      </c>
      <c r="AJ295" s="6">
        <f>J295/W295</f>
        <v>2.4673998898504805E-3</v>
      </c>
      <c r="AK295" s="6">
        <f>K295/X295</f>
        <v>1.05432974633143E-2</v>
      </c>
    </row>
    <row r="296" spans="1:37" x14ac:dyDescent="0.25">
      <c r="A296" t="s">
        <v>308</v>
      </c>
      <c r="B296">
        <v>0</v>
      </c>
      <c r="C296">
        <v>0</v>
      </c>
      <c r="D296">
        <v>0</v>
      </c>
      <c r="E296">
        <v>0</v>
      </c>
      <c r="F296">
        <v>22</v>
      </c>
      <c r="G296">
        <v>155</v>
      </c>
      <c r="H296">
        <v>394</v>
      </c>
      <c r="I296">
        <v>615</v>
      </c>
      <c r="J296">
        <v>1171</v>
      </c>
      <c r="K296">
        <v>2244</v>
      </c>
      <c r="L296">
        <v>571</v>
      </c>
      <c r="M296">
        <f>I296+J296+K296</f>
        <v>4030</v>
      </c>
      <c r="N296">
        <f>B296+C296+D296+E296+F296+G296+H296+I296+J296+K296</f>
        <v>4601</v>
      </c>
      <c r="O296">
        <v>638469.69499999995</v>
      </c>
      <c r="P296">
        <v>1252559.8250000002</v>
      </c>
      <c r="Q296">
        <v>1546088.2919999999</v>
      </c>
      <c r="R296">
        <v>1606493.2179999999</v>
      </c>
      <c r="S296">
        <v>1436072.1040000003</v>
      </c>
      <c r="T296">
        <v>1563788.0359999998</v>
      </c>
      <c r="U296">
        <v>1340441.1429999997</v>
      </c>
      <c r="V296">
        <v>824228.85399999993</v>
      </c>
      <c r="W296">
        <v>484014.66200000007</v>
      </c>
      <c r="X296">
        <v>230809.492</v>
      </c>
      <c r="Y296">
        <v>9383912.3129999992</v>
      </c>
      <c r="Z296">
        <f t="shared" si="4"/>
        <v>1539053.0080000001</v>
      </c>
      <c r="AA296">
        <v>10922965.321</v>
      </c>
      <c r="AB296" s="6">
        <f>B296/O296</f>
        <v>0</v>
      </c>
      <c r="AC296" s="6">
        <f>C296/P296</f>
        <v>0</v>
      </c>
      <c r="AD296" s="6">
        <f>D296/Q296</f>
        <v>0</v>
      </c>
      <c r="AE296" s="6">
        <f>E296/R296</f>
        <v>0</v>
      </c>
      <c r="AF296" s="6">
        <f>F296/S296</f>
        <v>1.5319565040447296E-5</v>
      </c>
      <c r="AG296" s="6">
        <f>G296/T296</f>
        <v>9.9118292525419993E-5</v>
      </c>
      <c r="AH296" s="6">
        <f>H296/U296</f>
        <v>2.9393308468449484E-4</v>
      </c>
      <c r="AI296" s="6">
        <f>I296/V296</f>
        <v>7.4615199045191408E-4</v>
      </c>
      <c r="AJ296" s="6">
        <f>J296/W296</f>
        <v>2.4193481973486162E-3</v>
      </c>
      <c r="AK296" s="6">
        <f>K296/X296</f>
        <v>9.7223037950276321E-3</v>
      </c>
    </row>
    <row r="297" spans="1:37" x14ac:dyDescent="0.25">
      <c r="A297" t="s">
        <v>309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126</v>
      </c>
      <c r="H297">
        <v>329</v>
      </c>
      <c r="I297">
        <v>620</v>
      </c>
      <c r="J297">
        <v>1214</v>
      </c>
      <c r="K297">
        <v>2464</v>
      </c>
      <c r="L297">
        <v>455</v>
      </c>
      <c r="M297">
        <f>I297+J297+K297</f>
        <v>4298</v>
      </c>
      <c r="N297">
        <f>B297+C297+D297+E297+F297+G297+H297+I297+J297+K297</f>
        <v>4753</v>
      </c>
      <c r="O297">
        <v>656061.27500000014</v>
      </c>
      <c r="P297">
        <v>1274303.517</v>
      </c>
      <c r="Q297">
        <v>1567114.2909999997</v>
      </c>
      <c r="R297">
        <v>1657480.9709999999</v>
      </c>
      <c r="S297">
        <v>1447892.9929999998</v>
      </c>
      <c r="T297">
        <v>1588427.781</v>
      </c>
      <c r="U297">
        <v>1398426.209</v>
      </c>
      <c r="V297">
        <v>874493.46299999976</v>
      </c>
      <c r="W297">
        <v>496530.39900000015</v>
      </c>
      <c r="X297">
        <v>241154.51399999997</v>
      </c>
      <c r="Y297">
        <v>9589707.0370000005</v>
      </c>
      <c r="Z297">
        <f t="shared" si="4"/>
        <v>1612178.3759999999</v>
      </c>
      <c r="AA297">
        <v>11201885.413000001</v>
      </c>
      <c r="AB297" s="6">
        <f>B297/O297</f>
        <v>0</v>
      </c>
      <c r="AC297" s="6">
        <f>C297/P297</f>
        <v>0</v>
      </c>
      <c r="AD297" s="6">
        <f>D297/Q297</f>
        <v>0</v>
      </c>
      <c r="AE297" s="6">
        <f>E297/R297</f>
        <v>0</v>
      </c>
      <c r="AF297" s="6">
        <f>F297/S297</f>
        <v>0</v>
      </c>
      <c r="AG297" s="6">
        <f>G297/T297</f>
        <v>7.9323719659874173E-5</v>
      </c>
      <c r="AH297" s="6">
        <f>H297/U297</f>
        <v>2.3526446936035649E-4</v>
      </c>
      <c r="AI297" s="6">
        <f>I297/V297</f>
        <v>7.0898185776375577E-4</v>
      </c>
      <c r="AJ297" s="6">
        <f>J297/W297</f>
        <v>2.4449661137464409E-3</v>
      </c>
      <c r="AK297" s="6">
        <f>K297/X297</f>
        <v>1.0217515563486405E-2</v>
      </c>
    </row>
    <row r="298" spans="1:37" x14ac:dyDescent="0.25">
      <c r="A298" t="s">
        <v>310</v>
      </c>
      <c r="B298">
        <v>0</v>
      </c>
      <c r="C298">
        <v>0</v>
      </c>
      <c r="D298">
        <v>0</v>
      </c>
      <c r="E298">
        <v>0</v>
      </c>
      <c r="F298">
        <v>13</v>
      </c>
      <c r="G298">
        <v>80</v>
      </c>
      <c r="H298">
        <v>376</v>
      </c>
      <c r="I298">
        <v>695</v>
      </c>
      <c r="J298">
        <v>1127</v>
      </c>
      <c r="K298">
        <v>2081</v>
      </c>
      <c r="L298">
        <v>469</v>
      </c>
      <c r="M298">
        <f>I298+J298+K298</f>
        <v>3903</v>
      </c>
      <c r="N298">
        <f>B298+C298+D298+E298+F298+G298+H298+I298+J298+K298</f>
        <v>4372</v>
      </c>
      <c r="O298">
        <v>635264.47499999974</v>
      </c>
      <c r="P298">
        <v>1229822.301</v>
      </c>
      <c r="Q298">
        <v>1498451.3659999999</v>
      </c>
      <c r="R298">
        <v>1627737.608</v>
      </c>
      <c r="S298">
        <v>1393974.8570000003</v>
      </c>
      <c r="T298">
        <v>1515620.9169999999</v>
      </c>
      <c r="U298">
        <v>1364700.3050000002</v>
      </c>
      <c r="V298">
        <v>873396.42200000002</v>
      </c>
      <c r="W298">
        <v>479698.66899999999</v>
      </c>
      <c r="X298">
        <v>236465.65299999999</v>
      </c>
      <c r="Y298">
        <v>9265571.8289999999</v>
      </c>
      <c r="Z298">
        <f t="shared" si="4"/>
        <v>1589560.7439999999</v>
      </c>
      <c r="AA298">
        <v>10855132.573000001</v>
      </c>
      <c r="AB298" s="6">
        <f>B298/O298</f>
        <v>0</v>
      </c>
      <c r="AC298" s="6">
        <f>C298/P298</f>
        <v>0</v>
      </c>
      <c r="AD298" s="6">
        <f>D298/Q298</f>
        <v>0</v>
      </c>
      <c r="AE298" s="6">
        <f>E298/R298</f>
        <v>0</v>
      </c>
      <c r="AF298" s="6">
        <f>F298/S298</f>
        <v>9.3258496985932341E-6</v>
      </c>
      <c r="AG298" s="6">
        <f>G298/T298</f>
        <v>5.2783647350520173E-5</v>
      </c>
      <c r="AH298" s="6">
        <f>H298/U298</f>
        <v>2.7551836738250011E-4</v>
      </c>
      <c r="AI298" s="6">
        <f>I298/V298</f>
        <v>7.9574404301830303E-4</v>
      </c>
      <c r="AJ298" s="6">
        <f>J298/W298</f>
        <v>2.3493915510530631E-3</v>
      </c>
      <c r="AK298" s="6">
        <f>K298/X298</f>
        <v>8.8004324247462698E-3</v>
      </c>
    </row>
    <row r="299" spans="1:37" x14ac:dyDescent="0.25">
      <c r="A299" t="s">
        <v>311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104</v>
      </c>
      <c r="H299">
        <v>333</v>
      </c>
      <c r="I299">
        <v>655</v>
      </c>
      <c r="J299">
        <v>1134</v>
      </c>
      <c r="K299">
        <v>2166</v>
      </c>
      <c r="L299">
        <v>437</v>
      </c>
      <c r="M299">
        <f>I299+J299+K299</f>
        <v>3955</v>
      </c>
      <c r="N299">
        <f>B299+C299+D299+E299+F299+G299+H299+I299+J299+K299</f>
        <v>4392</v>
      </c>
      <c r="O299">
        <v>651159</v>
      </c>
      <c r="P299">
        <v>1249721</v>
      </c>
      <c r="Q299">
        <v>1514182</v>
      </c>
      <c r="R299">
        <v>1685677</v>
      </c>
      <c r="S299">
        <v>1410885</v>
      </c>
      <c r="T299">
        <v>1533758</v>
      </c>
      <c r="U299">
        <v>1421424</v>
      </c>
      <c r="V299">
        <v>941480</v>
      </c>
      <c r="W299">
        <v>508239</v>
      </c>
      <c r="X299">
        <v>251560</v>
      </c>
      <c r="Y299">
        <v>9466806</v>
      </c>
      <c r="Z299">
        <f t="shared" si="4"/>
        <v>1701279</v>
      </c>
      <c r="AA299">
        <v>11168085</v>
      </c>
      <c r="AB299" s="6">
        <f>B299/O299</f>
        <v>0</v>
      </c>
      <c r="AC299" s="6">
        <f>C299/P299</f>
        <v>0</v>
      </c>
      <c r="AD299" s="6">
        <f>D299/Q299</f>
        <v>0</v>
      </c>
      <c r="AE299" s="6">
        <f>E299/R299</f>
        <v>0</v>
      </c>
      <c r="AF299" s="6">
        <f>F299/S299</f>
        <v>0</v>
      </c>
      <c r="AG299" s="6">
        <f>G299/T299</f>
        <v>6.7807307280548821E-5</v>
      </c>
      <c r="AH299" s="6">
        <f>H299/U299</f>
        <v>2.3427211022186202E-4</v>
      </c>
      <c r="AI299" s="6">
        <f>I299/V299</f>
        <v>6.9571313251476396E-4</v>
      </c>
      <c r="AJ299" s="6">
        <f>J299/W299</f>
        <v>2.231233730587381E-3</v>
      </c>
      <c r="AK299" s="6">
        <f>K299/X299</f>
        <v>8.6102719033232626E-3</v>
      </c>
    </row>
    <row r="300" spans="1:37" x14ac:dyDescent="0.25">
      <c r="A300" t="s">
        <v>312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52</v>
      </c>
      <c r="H300">
        <v>83</v>
      </c>
      <c r="I300">
        <v>260</v>
      </c>
      <c r="J300">
        <v>475</v>
      </c>
      <c r="K300">
        <v>697</v>
      </c>
      <c r="L300">
        <v>135</v>
      </c>
      <c r="M300">
        <f>I300+J300+K300</f>
        <v>1432</v>
      </c>
      <c r="N300">
        <f>B300+C300+D300+E300+F300+G300+H300+I300+J300+K300</f>
        <v>1567</v>
      </c>
      <c r="O300">
        <v>456743.08900000009</v>
      </c>
      <c r="P300">
        <v>852797.95100000035</v>
      </c>
      <c r="Q300">
        <v>899846.37800000014</v>
      </c>
      <c r="R300">
        <v>891098.57299999986</v>
      </c>
      <c r="S300">
        <v>949683.65000000026</v>
      </c>
      <c r="T300">
        <v>908214.56199999992</v>
      </c>
      <c r="U300">
        <v>702856.62100000004</v>
      </c>
      <c r="V300">
        <v>417373.75000000012</v>
      </c>
      <c r="W300">
        <v>263477.94100000011</v>
      </c>
      <c r="X300">
        <v>90762.479000000036</v>
      </c>
      <c r="Y300">
        <v>5661240.824000001</v>
      </c>
      <c r="Z300">
        <f t="shared" si="4"/>
        <v>771614.17000000027</v>
      </c>
      <c r="AA300">
        <v>6432854.9940000009</v>
      </c>
      <c r="AB300" s="6">
        <f>B300/O300</f>
        <v>0</v>
      </c>
      <c r="AC300" s="6">
        <f>C300/P300</f>
        <v>0</v>
      </c>
      <c r="AD300" s="6">
        <f>D300/Q300</f>
        <v>0</v>
      </c>
      <c r="AE300" s="6">
        <f>E300/R300</f>
        <v>0</v>
      </c>
      <c r="AF300" s="6">
        <f>F300/S300</f>
        <v>0</v>
      </c>
      <c r="AG300" s="6">
        <f>G300/T300</f>
        <v>5.7255192963972763E-5</v>
      </c>
      <c r="AH300" s="6">
        <f>H300/U300</f>
        <v>1.1808951857337628E-4</v>
      </c>
      <c r="AI300" s="6">
        <f>I300/V300</f>
        <v>6.229428659564717E-4</v>
      </c>
      <c r="AJ300" s="6">
        <f>J300/W300</f>
        <v>1.8028074691839185E-3</v>
      </c>
      <c r="AK300" s="6">
        <f>K300/X300</f>
        <v>7.6793847818986934E-3</v>
      </c>
    </row>
    <row r="301" spans="1:37" x14ac:dyDescent="0.25">
      <c r="A301" t="s">
        <v>313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21</v>
      </c>
      <c r="H301">
        <v>115</v>
      </c>
      <c r="I301">
        <v>213</v>
      </c>
      <c r="J301">
        <v>440</v>
      </c>
      <c r="K301">
        <v>783</v>
      </c>
      <c r="L301">
        <v>136</v>
      </c>
      <c r="M301">
        <f>I301+J301+K301</f>
        <v>1436</v>
      </c>
      <c r="N301">
        <f>B301+C301+D301+E301+F301+G301+H301+I301+J301+K301</f>
        <v>1572</v>
      </c>
      <c r="O301">
        <v>446932.93699999974</v>
      </c>
      <c r="P301">
        <v>877920.30700000026</v>
      </c>
      <c r="Q301">
        <v>926127.03500000015</v>
      </c>
      <c r="R301">
        <v>898613.33799999976</v>
      </c>
      <c r="S301">
        <v>964423.94200000004</v>
      </c>
      <c r="T301">
        <v>942429.50799999991</v>
      </c>
      <c r="U301">
        <v>748261.92700000003</v>
      </c>
      <c r="V301">
        <v>448851.99600000004</v>
      </c>
      <c r="W301">
        <v>264598.304</v>
      </c>
      <c r="X301">
        <v>93240.853000000003</v>
      </c>
      <c r="Y301">
        <v>5804708.9939999999</v>
      </c>
      <c r="Z301">
        <f t="shared" si="4"/>
        <v>806691.15300000005</v>
      </c>
      <c r="AA301">
        <v>6611400.1469999999</v>
      </c>
      <c r="AB301" s="6">
        <f>B301/O301</f>
        <v>0</v>
      </c>
      <c r="AC301" s="6">
        <f>C301/P301</f>
        <v>0</v>
      </c>
      <c r="AD301" s="6">
        <f>D301/Q301</f>
        <v>0</v>
      </c>
      <c r="AE301" s="6">
        <f>E301/R301</f>
        <v>0</v>
      </c>
      <c r="AF301" s="6">
        <f>F301/S301</f>
        <v>0</v>
      </c>
      <c r="AG301" s="6">
        <f>G301/T301</f>
        <v>2.2282833699218173E-5</v>
      </c>
      <c r="AH301" s="6">
        <f>H301/U301</f>
        <v>1.5368949808935019E-4</v>
      </c>
      <c r="AI301" s="6">
        <f>I301/V301</f>
        <v>4.7454395189990418E-4</v>
      </c>
      <c r="AJ301" s="6">
        <f>J301/W301</f>
        <v>1.6628980358090277E-3</v>
      </c>
      <c r="AK301" s="6">
        <f>K301/X301</f>
        <v>8.3976065727326618E-3</v>
      </c>
    </row>
    <row r="302" spans="1:37" x14ac:dyDescent="0.25">
      <c r="A302" t="s">
        <v>314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10</v>
      </c>
      <c r="H302">
        <v>78</v>
      </c>
      <c r="I302">
        <v>223</v>
      </c>
      <c r="J302">
        <v>412</v>
      </c>
      <c r="K302">
        <v>709</v>
      </c>
      <c r="L302">
        <v>88</v>
      </c>
      <c r="M302">
        <f>I302+J302+K302</f>
        <v>1344</v>
      </c>
      <c r="N302">
        <f>B302+C302+D302+E302+F302+G302+H302+I302+J302+K302</f>
        <v>1432</v>
      </c>
      <c r="O302">
        <v>442313.77100000001</v>
      </c>
      <c r="P302">
        <v>870293.60799999989</v>
      </c>
      <c r="Q302">
        <v>920836.06799999997</v>
      </c>
      <c r="R302">
        <v>890454.33100000001</v>
      </c>
      <c r="S302">
        <v>941994.21300000011</v>
      </c>
      <c r="T302">
        <v>928714.92000000027</v>
      </c>
      <c r="U302">
        <v>748701.55199999991</v>
      </c>
      <c r="V302">
        <v>442411.81400000019</v>
      </c>
      <c r="W302">
        <v>254360.68900000001</v>
      </c>
      <c r="X302">
        <v>92847.61599999998</v>
      </c>
      <c r="Y302">
        <v>5743308.4630000005</v>
      </c>
      <c r="Z302">
        <f t="shared" si="4"/>
        <v>789620.11900000018</v>
      </c>
      <c r="AA302">
        <v>6532928.5820000013</v>
      </c>
      <c r="AB302" s="6">
        <f>B302/O302</f>
        <v>0</v>
      </c>
      <c r="AC302" s="6">
        <f>C302/P302</f>
        <v>0</v>
      </c>
      <c r="AD302" s="6">
        <f>D302/Q302</f>
        <v>0</v>
      </c>
      <c r="AE302" s="6">
        <f>E302/R302</f>
        <v>0</v>
      </c>
      <c r="AF302" s="6">
        <f>F302/S302</f>
        <v>0</v>
      </c>
      <c r="AG302" s="6">
        <f>G302/T302</f>
        <v>1.0767566865405799E-5</v>
      </c>
      <c r="AH302" s="6">
        <f>H302/U302</f>
        <v>1.0418036371320359E-4</v>
      </c>
      <c r="AI302" s="6">
        <f>I302/V302</f>
        <v>5.0405525563112542E-4</v>
      </c>
      <c r="AJ302" s="6">
        <f>J302/W302</f>
        <v>1.6197471457549007E-3</v>
      </c>
      <c r="AK302" s="6">
        <f>K302/X302</f>
        <v>7.6361680627319512E-3</v>
      </c>
    </row>
    <row r="303" spans="1:37" x14ac:dyDescent="0.25">
      <c r="A303" t="s">
        <v>315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16</v>
      </c>
      <c r="H303">
        <v>174</v>
      </c>
      <c r="I303">
        <v>293</v>
      </c>
      <c r="J303">
        <v>510</v>
      </c>
      <c r="K303">
        <v>794</v>
      </c>
      <c r="L303">
        <v>190</v>
      </c>
      <c r="M303">
        <f>I303+J303+K303</f>
        <v>1597</v>
      </c>
      <c r="N303">
        <f>B303+C303+D303+E303+F303+G303+H303+I303+J303+K303</f>
        <v>1787</v>
      </c>
      <c r="O303">
        <v>441724.36699999991</v>
      </c>
      <c r="P303">
        <v>878797.12899999996</v>
      </c>
      <c r="Q303">
        <v>936351.06999999983</v>
      </c>
      <c r="R303">
        <v>901729.00699999998</v>
      </c>
      <c r="S303">
        <v>938558.598</v>
      </c>
      <c r="T303">
        <v>935020.10899999994</v>
      </c>
      <c r="U303">
        <v>771497.64199999976</v>
      </c>
      <c r="V303">
        <v>464382.89300000004</v>
      </c>
      <c r="W303">
        <v>257139.25399999999</v>
      </c>
      <c r="X303">
        <v>95276.057000000015</v>
      </c>
      <c r="Y303">
        <v>5803677.9220000003</v>
      </c>
      <c r="Z303">
        <f t="shared" si="4"/>
        <v>816798.20400000003</v>
      </c>
      <c r="AA303">
        <v>6620476.1260000002</v>
      </c>
      <c r="AB303" s="6">
        <f>B303/O303</f>
        <v>0</v>
      </c>
      <c r="AC303" s="6">
        <f>C303/P303</f>
        <v>0</v>
      </c>
      <c r="AD303" s="6">
        <f>D303/Q303</f>
        <v>0</v>
      </c>
      <c r="AE303" s="6">
        <f>E303/R303</f>
        <v>0</v>
      </c>
      <c r="AF303" s="6">
        <f>F303/S303</f>
        <v>0</v>
      </c>
      <c r="AG303" s="6">
        <f>G303/T303</f>
        <v>1.7111931439754738E-5</v>
      </c>
      <c r="AH303" s="6">
        <f>H303/U303</f>
        <v>2.2553536203808651E-4</v>
      </c>
      <c r="AI303" s="6">
        <f>I303/V303</f>
        <v>6.3094486126990038E-4</v>
      </c>
      <c r="AJ303" s="6">
        <f>J303/W303</f>
        <v>1.9833611246301585E-3</v>
      </c>
      <c r="AK303" s="6">
        <f>K303/X303</f>
        <v>8.3336782083666613E-3</v>
      </c>
    </row>
    <row r="304" spans="1:37" x14ac:dyDescent="0.25">
      <c r="A304" t="s">
        <v>316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51</v>
      </c>
      <c r="H304">
        <v>156</v>
      </c>
      <c r="I304">
        <v>288</v>
      </c>
      <c r="J304">
        <v>501</v>
      </c>
      <c r="K304">
        <v>797</v>
      </c>
      <c r="L304">
        <v>207</v>
      </c>
      <c r="M304">
        <f>I304+J304+K304</f>
        <v>1586</v>
      </c>
      <c r="N304">
        <f>B304+C304+D304+E304+F304+G304+H304+I304+J304+K304</f>
        <v>1793</v>
      </c>
      <c r="O304">
        <v>454761.66099999991</v>
      </c>
      <c r="P304">
        <v>920847.07100000011</v>
      </c>
      <c r="Q304">
        <v>970511.84299999999</v>
      </c>
      <c r="R304">
        <v>933357.94599999988</v>
      </c>
      <c r="S304">
        <v>964521.14500000002</v>
      </c>
      <c r="T304">
        <v>975961.83200000017</v>
      </c>
      <c r="U304">
        <v>821910.42099999986</v>
      </c>
      <c r="V304">
        <v>509643.03100000008</v>
      </c>
      <c r="W304">
        <v>273191.66899999999</v>
      </c>
      <c r="X304">
        <v>104819.05200000003</v>
      </c>
      <c r="Y304">
        <v>6041871.9190000007</v>
      </c>
      <c r="Z304">
        <f t="shared" si="4"/>
        <v>887653.75200000009</v>
      </c>
      <c r="AA304">
        <v>6929525.671000001</v>
      </c>
      <c r="AB304" s="6">
        <f>B304/O304</f>
        <v>0</v>
      </c>
      <c r="AC304" s="6">
        <f>C304/P304</f>
        <v>0</v>
      </c>
      <c r="AD304" s="6">
        <f>D304/Q304</f>
        <v>0</v>
      </c>
      <c r="AE304" s="6">
        <f>E304/R304</f>
        <v>0</v>
      </c>
      <c r="AF304" s="6">
        <f>F304/S304</f>
        <v>0</v>
      </c>
      <c r="AG304" s="6">
        <f>G304/T304</f>
        <v>5.2256141918467967E-5</v>
      </c>
      <c r="AH304" s="6">
        <f>H304/U304</f>
        <v>1.8980170589660893E-4</v>
      </c>
      <c r="AI304" s="6">
        <f>I304/V304</f>
        <v>5.6510141899693701E-4</v>
      </c>
      <c r="AJ304" s="6">
        <f>J304/W304</f>
        <v>1.8338772987985955E-3</v>
      </c>
      <c r="AK304" s="6">
        <f>K304/X304</f>
        <v>7.6035795477333622E-3</v>
      </c>
    </row>
    <row r="305" spans="1:37" x14ac:dyDescent="0.25">
      <c r="A305" t="s">
        <v>317</v>
      </c>
      <c r="B305">
        <v>0</v>
      </c>
      <c r="C305">
        <v>0</v>
      </c>
      <c r="D305">
        <v>0</v>
      </c>
      <c r="E305">
        <v>0</v>
      </c>
      <c r="F305">
        <v>11</v>
      </c>
      <c r="G305">
        <v>55</v>
      </c>
      <c r="H305">
        <v>150</v>
      </c>
      <c r="I305">
        <v>304</v>
      </c>
      <c r="J305">
        <v>479</v>
      </c>
      <c r="K305">
        <v>745</v>
      </c>
      <c r="L305">
        <v>216</v>
      </c>
      <c r="M305">
        <f>I305+J305+K305</f>
        <v>1528</v>
      </c>
      <c r="N305">
        <f>B305+C305+D305+E305+F305+G305+H305+I305+J305+K305</f>
        <v>1744</v>
      </c>
      <c r="O305">
        <v>448248.67000000004</v>
      </c>
      <c r="P305">
        <v>919386.96</v>
      </c>
      <c r="Q305">
        <v>969422.84199999995</v>
      </c>
      <c r="R305">
        <v>937112.77200000011</v>
      </c>
      <c r="S305">
        <v>953824.52399999974</v>
      </c>
      <c r="T305">
        <v>969334.74300000002</v>
      </c>
      <c r="U305">
        <v>837470.80999999982</v>
      </c>
      <c r="V305">
        <v>536843.11599999992</v>
      </c>
      <c r="W305">
        <v>279379.04300000006</v>
      </c>
      <c r="X305">
        <v>110300.77899999998</v>
      </c>
      <c r="Y305">
        <v>6034801.3209999986</v>
      </c>
      <c r="Z305">
        <f t="shared" si="4"/>
        <v>926522.93799999997</v>
      </c>
      <c r="AA305">
        <v>6961324.2589999987</v>
      </c>
      <c r="AB305" s="6">
        <f>B305/O305</f>
        <v>0</v>
      </c>
      <c r="AC305" s="6">
        <f>C305/P305</f>
        <v>0</v>
      </c>
      <c r="AD305" s="6">
        <f>D305/Q305</f>
        <v>0</v>
      </c>
      <c r="AE305" s="6">
        <f>E305/R305</f>
        <v>0</v>
      </c>
      <c r="AF305" s="6">
        <f>F305/S305</f>
        <v>1.1532519581138389E-5</v>
      </c>
      <c r="AG305" s="6">
        <f>G305/T305</f>
        <v>5.6739944995451377E-5</v>
      </c>
      <c r="AH305" s="6">
        <f>H305/U305</f>
        <v>1.79110720288866E-4</v>
      </c>
      <c r="AI305" s="6">
        <f>I305/V305</f>
        <v>5.662734436553715E-4</v>
      </c>
      <c r="AJ305" s="6">
        <f>J305/W305</f>
        <v>1.714516575246483E-3</v>
      </c>
      <c r="AK305" s="6">
        <f>K305/X305</f>
        <v>6.7542587346549939E-3</v>
      </c>
    </row>
    <row r="306" spans="1:37" x14ac:dyDescent="0.25">
      <c r="A306" t="s">
        <v>318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32</v>
      </c>
      <c r="H306">
        <v>176</v>
      </c>
      <c r="I306">
        <v>365</v>
      </c>
      <c r="J306">
        <v>510</v>
      </c>
      <c r="K306">
        <v>903</v>
      </c>
      <c r="L306">
        <v>208</v>
      </c>
      <c r="M306">
        <f>I306+J306+K306</f>
        <v>1778</v>
      </c>
      <c r="N306">
        <f>B306+C306+D306+E306+F306+G306+H306+I306+J306+K306</f>
        <v>1986</v>
      </c>
      <c r="O306">
        <v>336415.06299999997</v>
      </c>
      <c r="P306">
        <v>703459.15800000005</v>
      </c>
      <c r="Q306">
        <v>763899.57600000012</v>
      </c>
      <c r="R306">
        <v>702905.88800000004</v>
      </c>
      <c r="S306">
        <v>715280.45399999991</v>
      </c>
      <c r="T306">
        <v>744439.38599999994</v>
      </c>
      <c r="U306">
        <v>664250.06199999992</v>
      </c>
      <c r="V306">
        <v>441112.14399999985</v>
      </c>
      <c r="W306">
        <v>220658.59399999995</v>
      </c>
      <c r="X306">
        <v>84681.888999999981</v>
      </c>
      <c r="Y306">
        <v>4630649.5870000003</v>
      </c>
      <c r="Z306">
        <f t="shared" si="4"/>
        <v>746452.62699999975</v>
      </c>
      <c r="AA306">
        <v>5377102.2140000006</v>
      </c>
      <c r="AB306" s="6">
        <f>B306/O306</f>
        <v>0</v>
      </c>
      <c r="AC306" s="6">
        <f>C306/P306</f>
        <v>0</v>
      </c>
      <c r="AD306" s="6">
        <f>D306/Q306</f>
        <v>0</v>
      </c>
      <c r="AE306" s="6">
        <f>E306/R306</f>
        <v>0</v>
      </c>
      <c r="AF306" s="6">
        <f>F306/S306</f>
        <v>0</v>
      </c>
      <c r="AG306" s="6">
        <f>G306/T306</f>
        <v>4.29853667092246E-5</v>
      </c>
      <c r="AH306" s="6">
        <f>H306/U306</f>
        <v>2.6496045701535819E-4</v>
      </c>
      <c r="AI306" s="6">
        <f>I306/V306</f>
        <v>8.2745398186090315E-4</v>
      </c>
      <c r="AJ306" s="6">
        <f>J306/W306</f>
        <v>2.3112628008497148E-3</v>
      </c>
      <c r="AK306" s="6">
        <f>K306/X306</f>
        <v>1.0663437137071897E-2</v>
      </c>
    </row>
    <row r="307" spans="1:37" x14ac:dyDescent="0.25">
      <c r="A307" t="s">
        <v>319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54</v>
      </c>
      <c r="H307">
        <v>179</v>
      </c>
      <c r="I307">
        <v>323</v>
      </c>
      <c r="J307">
        <v>487</v>
      </c>
      <c r="K307">
        <v>740</v>
      </c>
      <c r="L307">
        <v>233</v>
      </c>
      <c r="M307">
        <f>I307+J307+K307</f>
        <v>1550</v>
      </c>
      <c r="N307">
        <f>B307+C307+D307+E307+F307+G307+H307+I307+J307+K307</f>
        <v>1783</v>
      </c>
      <c r="O307">
        <v>432137.05399999995</v>
      </c>
      <c r="P307">
        <v>908272.04300000006</v>
      </c>
      <c r="Q307">
        <v>956818.01699999999</v>
      </c>
      <c r="R307">
        <v>942563.799</v>
      </c>
      <c r="S307">
        <v>931442.97500000009</v>
      </c>
      <c r="T307">
        <v>954388.96900000016</v>
      </c>
      <c r="U307">
        <v>842476.17599999998</v>
      </c>
      <c r="V307">
        <v>559463.54399999988</v>
      </c>
      <c r="W307">
        <v>277486.408</v>
      </c>
      <c r="X307">
        <v>107816.012</v>
      </c>
      <c r="Y307">
        <v>5968099.0330000008</v>
      </c>
      <c r="Z307">
        <f t="shared" si="4"/>
        <v>944765.9639999998</v>
      </c>
      <c r="AA307">
        <v>6912864.9970000004</v>
      </c>
      <c r="AB307" s="6">
        <f>B307/O307</f>
        <v>0</v>
      </c>
      <c r="AC307" s="6">
        <f>C307/P307</f>
        <v>0</v>
      </c>
      <c r="AD307" s="6">
        <f>D307/Q307</f>
        <v>0</v>
      </c>
      <c r="AE307" s="6">
        <f>E307/R307</f>
        <v>0</v>
      </c>
      <c r="AF307" s="6">
        <f>F307/S307</f>
        <v>0</v>
      </c>
      <c r="AG307" s="6">
        <f>G307/T307</f>
        <v>5.6580704255813745E-5</v>
      </c>
      <c r="AH307" s="6">
        <f>H307/U307</f>
        <v>2.1246891615365988E-4</v>
      </c>
      <c r="AI307" s="6">
        <f>I307/V307</f>
        <v>5.7733878009395389E-4</v>
      </c>
      <c r="AJ307" s="6">
        <f>J307/W307</f>
        <v>1.7550409171753019E-3</v>
      </c>
      <c r="AK307" s="6">
        <f>K307/X307</f>
        <v>6.8635445354814275E-3</v>
      </c>
    </row>
    <row r="308" spans="1:37" x14ac:dyDescent="0.25">
      <c r="A308" t="s">
        <v>320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31</v>
      </c>
      <c r="H308">
        <v>212</v>
      </c>
      <c r="I308">
        <v>363</v>
      </c>
      <c r="J308">
        <v>514</v>
      </c>
      <c r="K308">
        <v>813</v>
      </c>
      <c r="L308">
        <v>243</v>
      </c>
      <c r="M308">
        <f>I308+J308+K308</f>
        <v>1690</v>
      </c>
      <c r="N308">
        <f>B308+C308+D308+E308+F308+G308+H308+I308+J308+K308</f>
        <v>1933</v>
      </c>
      <c r="O308">
        <v>433208</v>
      </c>
      <c r="P308">
        <v>912884</v>
      </c>
      <c r="Q308">
        <v>964997</v>
      </c>
      <c r="R308">
        <v>962511</v>
      </c>
      <c r="S308">
        <v>938672</v>
      </c>
      <c r="T308">
        <v>967706</v>
      </c>
      <c r="U308">
        <v>878419</v>
      </c>
      <c r="V308">
        <v>609504</v>
      </c>
      <c r="W308">
        <v>295439</v>
      </c>
      <c r="X308">
        <v>111731</v>
      </c>
      <c r="Y308">
        <v>6058397</v>
      </c>
      <c r="Z308">
        <f t="shared" si="4"/>
        <v>1016674</v>
      </c>
      <c r="AA308">
        <v>7075071</v>
      </c>
      <c r="AB308" s="6">
        <f>B308/O308</f>
        <v>0</v>
      </c>
      <c r="AC308" s="6">
        <f>C308/P308</f>
        <v>0</v>
      </c>
      <c r="AD308" s="6">
        <f>D308/Q308</f>
        <v>0</v>
      </c>
      <c r="AE308" s="6">
        <f>E308/R308</f>
        <v>0</v>
      </c>
      <c r="AF308" s="6">
        <f>F308/S308</f>
        <v>0</v>
      </c>
      <c r="AG308" s="6">
        <f>G308/T308</f>
        <v>3.2034522881949685E-5</v>
      </c>
      <c r="AH308" s="6">
        <f>H308/U308</f>
        <v>2.4134268498290679E-4</v>
      </c>
      <c r="AI308" s="6">
        <f>I308/V308</f>
        <v>5.9556623090250432E-4</v>
      </c>
      <c r="AJ308" s="6">
        <f>J308/W308</f>
        <v>1.7397838470885698E-3</v>
      </c>
      <c r="AK308" s="6">
        <f>K308/X308</f>
        <v>7.2764049368572734E-3</v>
      </c>
    </row>
    <row r="309" spans="1:37" x14ac:dyDescent="0.25">
      <c r="A309" t="s">
        <v>321</v>
      </c>
      <c r="B309">
        <v>0</v>
      </c>
      <c r="C309">
        <v>0</v>
      </c>
      <c r="D309">
        <v>0</v>
      </c>
      <c r="E309">
        <v>20</v>
      </c>
      <c r="F309">
        <v>26</v>
      </c>
      <c r="G309">
        <v>73</v>
      </c>
      <c r="H309">
        <v>141</v>
      </c>
      <c r="I309">
        <v>245</v>
      </c>
      <c r="J309">
        <v>570</v>
      </c>
      <c r="K309">
        <v>825</v>
      </c>
      <c r="L309">
        <v>260</v>
      </c>
      <c r="M309">
        <f>I309+J309+K309</f>
        <v>1640</v>
      </c>
      <c r="N309">
        <f>B309+C309+D309+E309+F309+G309+H309+I309+J309+K309</f>
        <v>1900</v>
      </c>
      <c r="O309">
        <v>258324.36600000001</v>
      </c>
      <c r="P309">
        <v>555700.23399999994</v>
      </c>
      <c r="Q309">
        <v>567298.44300000009</v>
      </c>
      <c r="R309">
        <v>484621.30700000003</v>
      </c>
      <c r="S309">
        <v>580329.72799999989</v>
      </c>
      <c r="T309">
        <v>655219.62899999996</v>
      </c>
      <c r="U309">
        <v>495317.70799999993</v>
      </c>
      <c r="V309">
        <v>307647.50900000002</v>
      </c>
      <c r="W309">
        <v>217477.85100000002</v>
      </c>
      <c r="X309">
        <v>84588.332999999999</v>
      </c>
      <c r="Y309">
        <v>3596811.4149999996</v>
      </c>
      <c r="Z309">
        <f t="shared" si="4"/>
        <v>609713.69300000009</v>
      </c>
      <c r="AA309">
        <v>4206525.1079999991</v>
      </c>
      <c r="AB309" s="6">
        <f>B309/O309</f>
        <v>0</v>
      </c>
      <c r="AC309" s="6">
        <f>C309/P309</f>
        <v>0</v>
      </c>
      <c r="AD309" s="6">
        <f>D309/Q309</f>
        <v>0</v>
      </c>
      <c r="AE309" s="6">
        <f>E309/R309</f>
        <v>4.1269336925790592E-5</v>
      </c>
      <c r="AF309" s="6">
        <f>F309/S309</f>
        <v>4.4802116358236959E-5</v>
      </c>
      <c r="AG309" s="6">
        <f>G309/T309</f>
        <v>1.1141302361684894E-4</v>
      </c>
      <c r="AH309" s="6">
        <f>H309/U309</f>
        <v>2.8466577657667756E-4</v>
      </c>
      <c r="AI309" s="6">
        <f>I309/V309</f>
        <v>7.9636594749740025E-4</v>
      </c>
      <c r="AJ309" s="6">
        <f>J309/W309</f>
        <v>2.6209565589279246E-3</v>
      </c>
      <c r="AK309" s="6">
        <f>K309/X309</f>
        <v>9.7531180807168757E-3</v>
      </c>
    </row>
    <row r="310" spans="1:37" x14ac:dyDescent="0.25">
      <c r="A310" t="s">
        <v>322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15</v>
      </c>
      <c r="H310">
        <v>145</v>
      </c>
      <c r="I310">
        <v>244</v>
      </c>
      <c r="J310">
        <v>532</v>
      </c>
      <c r="K310">
        <v>893</v>
      </c>
      <c r="L310">
        <v>160</v>
      </c>
      <c r="M310">
        <f>I310+J310+K310</f>
        <v>1669</v>
      </c>
      <c r="N310">
        <f>B310+C310+D310+E310+F310+G310+H310+I310+J310+K310</f>
        <v>1829</v>
      </c>
      <c r="O310">
        <v>254556.67700000005</v>
      </c>
      <c r="P310">
        <v>564524.68999999983</v>
      </c>
      <c r="Q310">
        <v>581122.848</v>
      </c>
      <c r="R310">
        <v>491686.32799999992</v>
      </c>
      <c r="S310">
        <v>568172.09900000005</v>
      </c>
      <c r="T310">
        <v>658634.17299999995</v>
      </c>
      <c r="U310">
        <v>521900.83900000004</v>
      </c>
      <c r="V310">
        <v>319091.39299999992</v>
      </c>
      <c r="W310">
        <v>218755.535</v>
      </c>
      <c r="X310">
        <v>87682.208999999988</v>
      </c>
      <c r="Y310">
        <v>3640597.6540000001</v>
      </c>
      <c r="Z310">
        <f t="shared" si="4"/>
        <v>625529.13699999999</v>
      </c>
      <c r="AA310">
        <v>4266126.7910000002</v>
      </c>
      <c r="AB310" s="6">
        <f>B310/O310</f>
        <v>0</v>
      </c>
      <c r="AC310" s="6">
        <f>C310/P310</f>
        <v>0</v>
      </c>
      <c r="AD310" s="6">
        <f>D310/Q310</f>
        <v>0</v>
      </c>
      <c r="AE310" s="6">
        <f>E310/R310</f>
        <v>0</v>
      </c>
      <c r="AF310" s="6">
        <f>F310/S310</f>
        <v>0</v>
      </c>
      <c r="AG310" s="6">
        <f>G310/T310</f>
        <v>2.2774402870225806E-5</v>
      </c>
      <c r="AH310" s="6">
        <f>H310/U310</f>
        <v>2.7783055547071078E-4</v>
      </c>
      <c r="AI310" s="6">
        <f>I310/V310</f>
        <v>7.6467120502996476E-4</v>
      </c>
      <c r="AJ310" s="6">
        <f>J310/W310</f>
        <v>2.4319384650084395E-3</v>
      </c>
      <c r="AK310" s="6">
        <f>K310/X310</f>
        <v>1.018450618642603E-2</v>
      </c>
    </row>
    <row r="311" spans="1:37" x14ac:dyDescent="0.25">
      <c r="A311" t="s">
        <v>323</v>
      </c>
      <c r="B311">
        <v>0</v>
      </c>
      <c r="C311">
        <v>0</v>
      </c>
      <c r="D311">
        <v>0</v>
      </c>
      <c r="E311">
        <v>0</v>
      </c>
      <c r="F311">
        <v>12</v>
      </c>
      <c r="G311">
        <v>70</v>
      </c>
      <c r="H311">
        <v>177</v>
      </c>
      <c r="I311">
        <v>275</v>
      </c>
      <c r="J311">
        <v>592</v>
      </c>
      <c r="K311">
        <v>1025</v>
      </c>
      <c r="L311">
        <v>259</v>
      </c>
      <c r="M311">
        <f>I311+J311+K311</f>
        <v>1892</v>
      </c>
      <c r="N311">
        <f>B311+C311+D311+E311+F311+G311+H311+I311+J311+K311</f>
        <v>2151</v>
      </c>
      <c r="O311">
        <v>252031.17300000001</v>
      </c>
      <c r="P311">
        <v>555860.473</v>
      </c>
      <c r="Q311">
        <v>576320.41200000001</v>
      </c>
      <c r="R311">
        <v>492735.67500000005</v>
      </c>
      <c r="S311">
        <v>552961.74200000009</v>
      </c>
      <c r="T311">
        <v>658454.95799999998</v>
      </c>
      <c r="U311">
        <v>541145.30299999996</v>
      </c>
      <c r="V311">
        <v>326257.00400000002</v>
      </c>
      <c r="W311">
        <v>216653.967</v>
      </c>
      <c r="X311">
        <v>89722.213000000018</v>
      </c>
      <c r="Y311">
        <v>3629509.736</v>
      </c>
      <c r="Z311">
        <f t="shared" si="4"/>
        <v>632633.18400000001</v>
      </c>
      <c r="AA311">
        <v>4262142.9200000009</v>
      </c>
      <c r="AB311" s="6">
        <f>B311/O311</f>
        <v>0</v>
      </c>
      <c r="AC311" s="6">
        <f>C311/P311</f>
        <v>0</v>
      </c>
      <c r="AD311" s="6">
        <f>D311/Q311</f>
        <v>0</v>
      </c>
      <c r="AE311" s="6">
        <f>E311/R311</f>
        <v>0</v>
      </c>
      <c r="AF311" s="6">
        <f>F311/S311</f>
        <v>2.1701320522821989E-5</v>
      </c>
      <c r="AG311" s="6">
        <f>G311/T311</f>
        <v>1.0630947363904579E-4</v>
      </c>
      <c r="AH311" s="6">
        <f>H311/U311</f>
        <v>3.2708405490863146E-4</v>
      </c>
      <c r="AI311" s="6">
        <f>I311/V311</f>
        <v>8.4289378198299154E-4</v>
      </c>
      <c r="AJ311" s="6">
        <f>J311/W311</f>
        <v>2.732467852758034E-3</v>
      </c>
      <c r="AK311" s="6">
        <f>K311/X311</f>
        <v>1.1424149781058117E-2</v>
      </c>
    </row>
    <row r="312" spans="1:37" x14ac:dyDescent="0.25">
      <c r="A312" t="s">
        <v>324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35</v>
      </c>
      <c r="H312">
        <v>165</v>
      </c>
      <c r="I312">
        <v>254</v>
      </c>
      <c r="J312">
        <v>574</v>
      </c>
      <c r="K312">
        <v>1053</v>
      </c>
      <c r="L312">
        <v>200</v>
      </c>
      <c r="M312">
        <f>I312+J312+K312</f>
        <v>1881</v>
      </c>
      <c r="N312">
        <f>B312+C312+D312+E312+F312+G312+H312+I312+J312+K312</f>
        <v>2081</v>
      </c>
      <c r="O312">
        <v>242073.18899999998</v>
      </c>
      <c r="P312">
        <v>536997.17099999997</v>
      </c>
      <c r="Q312">
        <v>550970.51199999999</v>
      </c>
      <c r="R312">
        <v>483971.28099999996</v>
      </c>
      <c r="S312">
        <v>528767.26100000006</v>
      </c>
      <c r="T312">
        <v>634133.049</v>
      </c>
      <c r="U312">
        <v>544671.92799999996</v>
      </c>
      <c r="V312">
        <v>327955.52</v>
      </c>
      <c r="W312">
        <v>211524.64499999996</v>
      </c>
      <c r="X312">
        <v>91251.674000000014</v>
      </c>
      <c r="Y312">
        <v>3521584.3909999998</v>
      </c>
      <c r="Z312">
        <f t="shared" si="4"/>
        <v>630731.83900000004</v>
      </c>
      <c r="AA312">
        <v>4152316.23</v>
      </c>
      <c r="AB312" s="6">
        <f>B312/O312</f>
        <v>0</v>
      </c>
      <c r="AC312" s="6">
        <f>C312/P312</f>
        <v>0</v>
      </c>
      <c r="AD312" s="6">
        <f>D312/Q312</f>
        <v>0</v>
      </c>
      <c r="AE312" s="6">
        <f>E312/R312</f>
        <v>0</v>
      </c>
      <c r="AF312" s="6">
        <f>F312/S312</f>
        <v>0</v>
      </c>
      <c r="AG312" s="6">
        <f>G312/T312</f>
        <v>5.5193464613133575E-5</v>
      </c>
      <c r="AH312" s="6">
        <f>H312/U312</f>
        <v>3.0293465023224038E-4</v>
      </c>
      <c r="AI312" s="6">
        <f>I312/V312</f>
        <v>7.7449527301751164E-4</v>
      </c>
      <c r="AJ312" s="6">
        <f>J312/W312</f>
        <v>2.7136317850811197E-3</v>
      </c>
      <c r="AK312" s="6">
        <f>K312/X312</f>
        <v>1.1539514332635694E-2</v>
      </c>
    </row>
    <row r="313" spans="1:37" x14ac:dyDescent="0.25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47</v>
      </c>
      <c r="H313">
        <v>217</v>
      </c>
      <c r="I313">
        <v>310</v>
      </c>
      <c r="J313">
        <v>641</v>
      </c>
      <c r="K313">
        <v>1054</v>
      </c>
      <c r="L313">
        <v>264</v>
      </c>
      <c r="M313">
        <f>I313+J313+K313</f>
        <v>2005</v>
      </c>
      <c r="N313">
        <f>B313+C313+D313+E313+F313+G313+H313+I313+J313+K313</f>
        <v>2269</v>
      </c>
      <c r="O313">
        <v>262860.05200000003</v>
      </c>
      <c r="P313">
        <v>581737.52399999998</v>
      </c>
      <c r="Q313">
        <v>622595.34499999997</v>
      </c>
      <c r="R313">
        <v>530109.23400000005</v>
      </c>
      <c r="S313">
        <v>559866.00799999991</v>
      </c>
      <c r="T313">
        <v>675282.45100000012</v>
      </c>
      <c r="U313">
        <v>603633.04500000004</v>
      </c>
      <c r="V313">
        <v>361637.06800000003</v>
      </c>
      <c r="W313">
        <v>224120.35499999992</v>
      </c>
      <c r="X313">
        <v>99109.844999999987</v>
      </c>
      <c r="Y313">
        <v>3836083.659</v>
      </c>
      <c r="Z313">
        <f t="shared" si="4"/>
        <v>684867.26799999992</v>
      </c>
      <c r="AA313">
        <v>4520950.9269999992</v>
      </c>
      <c r="AB313" s="6">
        <f>B313/O313</f>
        <v>0</v>
      </c>
      <c r="AC313" s="6">
        <f>C313/P313</f>
        <v>0</v>
      </c>
      <c r="AD313" s="6">
        <f>D313/Q313</f>
        <v>0</v>
      </c>
      <c r="AE313" s="6">
        <f>E313/R313</f>
        <v>0</v>
      </c>
      <c r="AF313" s="6">
        <f>F313/S313</f>
        <v>0</v>
      </c>
      <c r="AG313" s="6">
        <f>G313/T313</f>
        <v>6.9600505581626597E-5</v>
      </c>
      <c r="AH313" s="6">
        <f>H313/U313</f>
        <v>3.5948992818973319E-4</v>
      </c>
      <c r="AI313" s="6">
        <f>I313/V313</f>
        <v>8.5721301113966548E-4</v>
      </c>
      <c r="AJ313" s="6">
        <f>J313/W313</f>
        <v>2.8600704295689708E-3</v>
      </c>
      <c r="AK313" s="6">
        <f>K313/X313</f>
        <v>1.0634665002250786E-2</v>
      </c>
    </row>
    <row r="314" spans="1:37" x14ac:dyDescent="0.25">
      <c r="A314" t="s">
        <v>326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75</v>
      </c>
      <c r="H314">
        <v>222</v>
      </c>
      <c r="I314">
        <v>360</v>
      </c>
      <c r="J314">
        <v>590</v>
      </c>
      <c r="K314">
        <v>1075</v>
      </c>
      <c r="L314">
        <v>297</v>
      </c>
      <c r="M314">
        <f>I314+J314+K314</f>
        <v>2025</v>
      </c>
      <c r="N314">
        <f>B314+C314+D314+E314+F314+G314+H314+I314+J314+K314</f>
        <v>2322</v>
      </c>
      <c r="O314">
        <v>235630.68100000004</v>
      </c>
      <c r="P314">
        <v>525797.52600000007</v>
      </c>
      <c r="Q314">
        <v>563420.83099999989</v>
      </c>
      <c r="R314">
        <v>485177.86100000009</v>
      </c>
      <c r="S314">
        <v>507699.84100000001</v>
      </c>
      <c r="T314">
        <v>612827.88999999978</v>
      </c>
      <c r="U314">
        <v>571582.6129999999</v>
      </c>
      <c r="V314">
        <v>350227.34299999999</v>
      </c>
      <c r="W314">
        <v>207407.46200000003</v>
      </c>
      <c r="X314">
        <v>95621.27900000001</v>
      </c>
      <c r="Y314">
        <v>3502137.2429999998</v>
      </c>
      <c r="Z314">
        <f t="shared" si="4"/>
        <v>653256.08400000003</v>
      </c>
      <c r="AA314">
        <v>4155393.3269999996</v>
      </c>
      <c r="AB314" s="6">
        <f>B314/O314</f>
        <v>0</v>
      </c>
      <c r="AC314" s="6">
        <f>C314/P314</f>
        <v>0</v>
      </c>
      <c r="AD314" s="6">
        <f>D314/Q314</f>
        <v>0</v>
      </c>
      <c r="AE314" s="6">
        <f>E314/R314</f>
        <v>0</v>
      </c>
      <c r="AF314" s="6">
        <f>F314/S314</f>
        <v>0</v>
      </c>
      <c r="AG314" s="6">
        <f>G314/T314</f>
        <v>1.2238346397713725E-4</v>
      </c>
      <c r="AH314" s="6">
        <f>H314/U314</f>
        <v>3.8839529921110466E-4</v>
      </c>
      <c r="AI314" s="6">
        <f>I314/V314</f>
        <v>1.0279037522207396E-3</v>
      </c>
      <c r="AJ314" s="6">
        <f>J314/W314</f>
        <v>2.8446421083924162E-3</v>
      </c>
      <c r="AK314" s="6">
        <f>K314/X314</f>
        <v>1.1242267529176219E-2</v>
      </c>
    </row>
    <row r="315" spans="1:37" x14ac:dyDescent="0.25">
      <c r="A315" t="s">
        <v>327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44</v>
      </c>
      <c r="H315">
        <v>204</v>
      </c>
      <c r="I315">
        <v>361</v>
      </c>
      <c r="J315">
        <v>596</v>
      </c>
      <c r="K315">
        <v>1136</v>
      </c>
      <c r="L315">
        <v>248</v>
      </c>
      <c r="M315">
        <f>I315+J315+K315</f>
        <v>2093</v>
      </c>
      <c r="N315">
        <f>B315+C315+D315+E315+F315+G315+H315+I315+J315+K315</f>
        <v>2341</v>
      </c>
      <c r="O315">
        <v>244573.117</v>
      </c>
      <c r="P315">
        <v>542622.65999999992</v>
      </c>
      <c r="Q315">
        <v>576512.41799999983</v>
      </c>
      <c r="R315">
        <v>505717.74900000007</v>
      </c>
      <c r="S315">
        <v>521689.24400000001</v>
      </c>
      <c r="T315">
        <v>625684.46199999994</v>
      </c>
      <c r="U315">
        <v>610149.00900000008</v>
      </c>
      <c r="V315">
        <v>385692.33</v>
      </c>
      <c r="W315">
        <v>220546.66700000002</v>
      </c>
      <c r="X315">
        <v>105486.33099999999</v>
      </c>
      <c r="Y315">
        <v>3626948.659</v>
      </c>
      <c r="Z315">
        <f t="shared" si="4"/>
        <v>711725.32799999998</v>
      </c>
      <c r="AA315">
        <v>4338673.9870000007</v>
      </c>
      <c r="AB315" s="6">
        <f>B315/O315</f>
        <v>0</v>
      </c>
      <c r="AC315" s="6">
        <f>C315/P315</f>
        <v>0</v>
      </c>
      <c r="AD315" s="6">
        <f>D315/Q315</f>
        <v>0</v>
      </c>
      <c r="AE315" s="6">
        <f>E315/R315</f>
        <v>0</v>
      </c>
      <c r="AF315" s="6">
        <f>F315/S315</f>
        <v>0</v>
      </c>
      <c r="AG315" s="6">
        <f>G315/T315</f>
        <v>7.0322986540778128E-5</v>
      </c>
      <c r="AH315" s="6">
        <f>H315/U315</f>
        <v>3.3434455680645048E-4</v>
      </c>
      <c r="AI315" s="6">
        <f>I315/V315</f>
        <v>9.3597920394216804E-4</v>
      </c>
      <c r="AJ315" s="6">
        <f>J315/W315</f>
        <v>2.7023759103101748E-3</v>
      </c>
      <c r="AK315" s="6">
        <f>K315/X315</f>
        <v>1.0769167808102076E-2</v>
      </c>
    </row>
    <row r="316" spans="1:37" x14ac:dyDescent="0.25">
      <c r="A316" t="s">
        <v>328</v>
      </c>
      <c r="B316">
        <v>0</v>
      </c>
      <c r="C316">
        <v>0</v>
      </c>
      <c r="D316">
        <v>0</v>
      </c>
      <c r="E316">
        <v>0</v>
      </c>
      <c r="F316">
        <v>10</v>
      </c>
      <c r="G316">
        <v>27</v>
      </c>
      <c r="H316">
        <v>210</v>
      </c>
      <c r="I316">
        <v>355</v>
      </c>
      <c r="J316">
        <v>539</v>
      </c>
      <c r="K316">
        <v>879</v>
      </c>
      <c r="L316">
        <v>247</v>
      </c>
      <c r="M316">
        <f>I316+J316+K316</f>
        <v>1773</v>
      </c>
      <c r="N316">
        <f>B316+C316+D316+E316+F316+G316+H316+I316+J316+K316</f>
        <v>2020</v>
      </c>
      <c r="O316">
        <v>265148.04800000001</v>
      </c>
      <c r="P316">
        <v>577458.34899999993</v>
      </c>
      <c r="Q316">
        <v>637943.40599999996</v>
      </c>
      <c r="R316">
        <v>560584.50400000019</v>
      </c>
      <c r="S316">
        <v>550324.31000000006</v>
      </c>
      <c r="T316">
        <v>648606.93999999994</v>
      </c>
      <c r="U316">
        <v>655088.78099999996</v>
      </c>
      <c r="V316">
        <v>424581.51800000004</v>
      </c>
      <c r="W316">
        <v>229889.62000000002</v>
      </c>
      <c r="X316">
        <v>109596.02000000002</v>
      </c>
      <c r="Y316">
        <v>3895154.338</v>
      </c>
      <c r="Z316">
        <f t="shared" si="4"/>
        <v>764067.15800000005</v>
      </c>
      <c r="AA316">
        <v>4659221.4959999993</v>
      </c>
      <c r="AB316" s="6">
        <f>B316/O316</f>
        <v>0</v>
      </c>
      <c r="AC316" s="6">
        <f>C316/P316</f>
        <v>0</v>
      </c>
      <c r="AD316" s="6">
        <f>D316/Q316</f>
        <v>0</v>
      </c>
      <c r="AE316" s="6">
        <f>E316/R316</f>
        <v>0</v>
      </c>
      <c r="AF316" s="6">
        <f>F316/S316</f>
        <v>1.8171103508038742E-5</v>
      </c>
      <c r="AG316" s="6">
        <f>G316/T316</f>
        <v>4.1627676694301179E-5</v>
      </c>
      <c r="AH316" s="6">
        <f>H316/U316</f>
        <v>3.2056723621404838E-4</v>
      </c>
      <c r="AI316" s="6">
        <f>I316/V316</f>
        <v>8.3611741196893069E-4</v>
      </c>
      <c r="AJ316" s="6">
        <f>J316/W316</f>
        <v>2.344603466654997E-3</v>
      </c>
      <c r="AK316" s="6">
        <f>K316/X316</f>
        <v>8.020364243154084E-3</v>
      </c>
    </row>
    <row r="317" spans="1:37" x14ac:dyDescent="0.25">
      <c r="A317" t="s">
        <v>329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34</v>
      </c>
      <c r="H317">
        <v>207</v>
      </c>
      <c r="I317">
        <v>381</v>
      </c>
      <c r="J317">
        <v>544</v>
      </c>
      <c r="K317">
        <v>963</v>
      </c>
      <c r="L317">
        <v>241</v>
      </c>
      <c r="M317">
        <f>I317+J317+K317</f>
        <v>1888</v>
      </c>
      <c r="N317">
        <f>B317+C317+D317+E317+F317+G317+H317+I317+J317+K317</f>
        <v>2129</v>
      </c>
      <c r="O317">
        <v>246857</v>
      </c>
      <c r="P317">
        <v>532983</v>
      </c>
      <c r="Q317">
        <v>591200</v>
      </c>
      <c r="R317">
        <v>525208</v>
      </c>
      <c r="S317">
        <v>510341</v>
      </c>
      <c r="T317">
        <v>593242</v>
      </c>
      <c r="U317">
        <v>617672</v>
      </c>
      <c r="V317">
        <v>408107</v>
      </c>
      <c r="W317">
        <v>217571</v>
      </c>
      <c r="X317">
        <v>103144</v>
      </c>
      <c r="Y317">
        <v>3617503</v>
      </c>
      <c r="Z317">
        <f t="shared" si="4"/>
        <v>728822</v>
      </c>
      <c r="AA317">
        <v>4346325</v>
      </c>
      <c r="AB317" s="6">
        <f>B317/O317</f>
        <v>0</v>
      </c>
      <c r="AC317" s="6">
        <f>C317/P317</f>
        <v>0</v>
      </c>
      <c r="AD317" s="6">
        <f>D317/Q317</f>
        <v>0</v>
      </c>
      <c r="AE317" s="6">
        <f>E317/R317</f>
        <v>0</v>
      </c>
      <c r="AF317" s="6">
        <f>F317/S317</f>
        <v>0</v>
      </c>
      <c r="AG317" s="6">
        <f>G317/T317</f>
        <v>5.7312193000495579E-5</v>
      </c>
      <c r="AH317" s="6">
        <f>H317/U317</f>
        <v>3.3512932430157104E-4</v>
      </c>
      <c r="AI317" s="6">
        <f>I317/V317</f>
        <v>9.3357869382294345E-4</v>
      </c>
      <c r="AJ317" s="6">
        <f>J317/W317</f>
        <v>2.5003332245565816E-3</v>
      </c>
      <c r="AK317" s="6">
        <f>K317/X317</f>
        <v>9.3364616458543395E-3</v>
      </c>
    </row>
    <row r="318" spans="1:37" x14ac:dyDescent="0.25">
      <c r="A318" t="s">
        <v>330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14</v>
      </c>
      <c r="H318">
        <v>22</v>
      </c>
      <c r="I318">
        <v>73</v>
      </c>
      <c r="J318">
        <v>234</v>
      </c>
      <c r="K318">
        <v>326</v>
      </c>
      <c r="L318">
        <v>36</v>
      </c>
      <c r="M318">
        <f>I318+J318+K318</f>
        <v>633</v>
      </c>
      <c r="N318">
        <f>B318+C318+D318+E318+F318+G318+H318+I318+J318+K318</f>
        <v>669</v>
      </c>
      <c r="O318">
        <v>176052.02799999996</v>
      </c>
      <c r="P318">
        <v>320030.57300000009</v>
      </c>
      <c r="Q318">
        <v>333010.44900000002</v>
      </c>
      <c r="R318">
        <v>328879.25199999998</v>
      </c>
      <c r="S318">
        <v>305787.22699999996</v>
      </c>
      <c r="T318">
        <v>329324.47600000002</v>
      </c>
      <c r="U318">
        <v>255289.13500000001</v>
      </c>
      <c r="V318">
        <v>161531.57</v>
      </c>
      <c r="W318">
        <v>109489.28099999999</v>
      </c>
      <c r="X318">
        <v>39251.578000000009</v>
      </c>
      <c r="Y318">
        <v>2048373.1400000001</v>
      </c>
      <c r="Z318">
        <f t="shared" si="4"/>
        <v>310272.429</v>
      </c>
      <c r="AA318">
        <v>2358645.5690000001</v>
      </c>
      <c r="AB318" s="6">
        <f>B318/O318</f>
        <v>0</v>
      </c>
      <c r="AC318" s="6">
        <f>C318/P318</f>
        <v>0</v>
      </c>
      <c r="AD318" s="6">
        <f>D318/Q318</f>
        <v>0</v>
      </c>
      <c r="AE318" s="6">
        <f>E318/R318</f>
        <v>0</v>
      </c>
      <c r="AF318" s="6">
        <f>F318/S318</f>
        <v>0</v>
      </c>
      <c r="AG318" s="6">
        <f>G318/T318</f>
        <v>4.2511264786769144E-5</v>
      </c>
      <c r="AH318" s="6">
        <f>H318/U318</f>
        <v>8.6176797144147941E-5</v>
      </c>
      <c r="AI318" s="6">
        <f>I318/V318</f>
        <v>4.5192404184519471E-4</v>
      </c>
      <c r="AJ318" s="6">
        <f>J318/W318</f>
        <v>2.1371955123168636E-3</v>
      </c>
      <c r="AK318" s="6">
        <f>K318/X318</f>
        <v>8.3053985753133268E-3</v>
      </c>
    </row>
    <row r="319" spans="1:37" x14ac:dyDescent="0.25">
      <c r="A319" t="s">
        <v>331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10</v>
      </c>
      <c r="I319">
        <v>56</v>
      </c>
      <c r="J319">
        <v>225</v>
      </c>
      <c r="K319">
        <v>298</v>
      </c>
      <c r="L319">
        <v>10</v>
      </c>
      <c r="M319">
        <f>I319+J319+K319</f>
        <v>579</v>
      </c>
      <c r="N319">
        <f>B319+C319+D319+E319+F319+G319+H319+I319+J319+K319</f>
        <v>589</v>
      </c>
      <c r="O319">
        <v>168336.19999999998</v>
      </c>
      <c r="P319">
        <v>323303.28600000008</v>
      </c>
      <c r="Q319">
        <v>335549.45399999991</v>
      </c>
      <c r="R319">
        <v>317083.52299999993</v>
      </c>
      <c r="S319">
        <v>304117.63200000004</v>
      </c>
      <c r="T319">
        <v>333501.63599999994</v>
      </c>
      <c r="U319">
        <v>265206.28999999998</v>
      </c>
      <c r="V319">
        <v>164869.70899999997</v>
      </c>
      <c r="W319">
        <v>102785.583</v>
      </c>
      <c r="X319">
        <v>37574.234000000004</v>
      </c>
      <c r="Y319">
        <v>2047098.0209999999</v>
      </c>
      <c r="Z319">
        <f t="shared" si="4"/>
        <v>305229.52599999995</v>
      </c>
      <c r="AA319">
        <v>2352327.5470000003</v>
      </c>
      <c r="AB319" s="6">
        <f>B319/O319</f>
        <v>0</v>
      </c>
      <c r="AC319" s="6">
        <f>C319/P319</f>
        <v>0</v>
      </c>
      <c r="AD319" s="6">
        <f>D319/Q319</f>
        <v>0</v>
      </c>
      <c r="AE319" s="6">
        <f>E319/R319</f>
        <v>0</v>
      </c>
      <c r="AF319" s="6">
        <f>F319/S319</f>
        <v>0</v>
      </c>
      <c r="AG319" s="6">
        <f>G319/T319</f>
        <v>0</v>
      </c>
      <c r="AH319" s="6">
        <f>H319/U319</f>
        <v>3.7706496327820885E-5</v>
      </c>
      <c r="AI319" s="6">
        <f>I319/V319</f>
        <v>3.3966215103830872E-4</v>
      </c>
      <c r="AJ319" s="6">
        <f>J319/W319</f>
        <v>2.1890229488701739E-3</v>
      </c>
      <c r="AK319" s="6">
        <f>K319/X319</f>
        <v>7.9309667364077189E-3</v>
      </c>
    </row>
    <row r="320" spans="1:37" x14ac:dyDescent="0.25">
      <c r="A320" t="s">
        <v>332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36</v>
      </c>
      <c r="I320">
        <v>115</v>
      </c>
      <c r="J320">
        <v>219</v>
      </c>
      <c r="K320">
        <v>326</v>
      </c>
      <c r="L320">
        <v>36</v>
      </c>
      <c r="M320">
        <f>I320+J320+K320</f>
        <v>660</v>
      </c>
      <c r="N320">
        <f>B320+C320+D320+E320+F320+G320+H320+I320+J320+K320</f>
        <v>696</v>
      </c>
      <c r="O320">
        <v>171113.82799999998</v>
      </c>
      <c r="P320">
        <v>329113.962</v>
      </c>
      <c r="Q320">
        <v>337170.96699999995</v>
      </c>
      <c r="R320">
        <v>325489.88500000001</v>
      </c>
      <c r="S320">
        <v>304854.58999999997</v>
      </c>
      <c r="T320">
        <v>336748.098</v>
      </c>
      <c r="U320">
        <v>275123.538</v>
      </c>
      <c r="V320">
        <v>170077.476</v>
      </c>
      <c r="W320">
        <v>103827.01299999999</v>
      </c>
      <c r="X320">
        <v>38389.267000000007</v>
      </c>
      <c r="Y320">
        <v>2079614.8679999998</v>
      </c>
      <c r="Z320">
        <f t="shared" si="4"/>
        <v>312293.75599999999</v>
      </c>
      <c r="AA320">
        <v>2391908.6239999994</v>
      </c>
      <c r="AB320" s="6">
        <f>B320/O320</f>
        <v>0</v>
      </c>
      <c r="AC320" s="6">
        <f>C320/P320</f>
        <v>0</v>
      </c>
      <c r="AD320" s="6">
        <f>D320/Q320</f>
        <v>0</v>
      </c>
      <c r="AE320" s="6">
        <f>E320/R320</f>
        <v>0</v>
      </c>
      <c r="AF320" s="6">
        <f>F320/S320</f>
        <v>0</v>
      </c>
      <c r="AG320" s="6">
        <f>G320/T320</f>
        <v>0</v>
      </c>
      <c r="AH320" s="6">
        <f>H320/U320</f>
        <v>1.3085030914366911E-4</v>
      </c>
      <c r="AI320" s="6">
        <f>I320/V320</f>
        <v>6.761624331725149E-4</v>
      </c>
      <c r="AJ320" s="6">
        <f>J320/W320</f>
        <v>2.1092776693864826E-3</v>
      </c>
      <c r="AK320" s="6">
        <f>K320/X320</f>
        <v>8.4919568795100969E-3</v>
      </c>
    </row>
    <row r="321" spans="1:37" x14ac:dyDescent="0.25">
      <c r="A321" t="s">
        <v>333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33</v>
      </c>
      <c r="I321">
        <v>33</v>
      </c>
      <c r="J321">
        <v>112</v>
      </c>
      <c r="K321">
        <v>229</v>
      </c>
      <c r="L321">
        <v>33</v>
      </c>
      <c r="M321">
        <f>I321+J321+K321</f>
        <v>374</v>
      </c>
      <c r="N321">
        <f>B321+C321+D321+E321+F321+G321+H321+I321+J321+K321</f>
        <v>407</v>
      </c>
      <c r="O321">
        <v>180995.51900000003</v>
      </c>
      <c r="P321">
        <v>349139.00500000006</v>
      </c>
      <c r="Q321">
        <v>359357.04100000003</v>
      </c>
      <c r="R321">
        <v>350742.29100000008</v>
      </c>
      <c r="S321">
        <v>317629.57699999999</v>
      </c>
      <c r="T321">
        <v>350067.30799999996</v>
      </c>
      <c r="U321">
        <v>293354.967</v>
      </c>
      <c r="V321">
        <v>180522.14199999999</v>
      </c>
      <c r="W321">
        <v>106917.315</v>
      </c>
      <c r="X321">
        <v>41572.39699999999</v>
      </c>
      <c r="Y321">
        <v>2201285.7080000001</v>
      </c>
      <c r="Z321">
        <f t="shared" si="4"/>
        <v>329011.85399999999</v>
      </c>
      <c r="AA321">
        <v>2530297.5619999999</v>
      </c>
      <c r="AB321" s="6">
        <f>B321/O321</f>
        <v>0</v>
      </c>
      <c r="AC321" s="6">
        <f>C321/P321</f>
        <v>0</v>
      </c>
      <c r="AD321" s="6">
        <f>D321/Q321</f>
        <v>0</v>
      </c>
      <c r="AE321" s="6">
        <f>E321/R321</f>
        <v>0</v>
      </c>
      <c r="AF321" s="6">
        <f>F321/S321</f>
        <v>0</v>
      </c>
      <c r="AG321" s="6">
        <f>G321/T321</f>
        <v>0</v>
      </c>
      <c r="AH321" s="6">
        <f>H321/U321</f>
        <v>1.1249170360902736E-4</v>
      </c>
      <c r="AI321" s="6">
        <f>I321/V321</f>
        <v>1.8280306024731304E-4</v>
      </c>
      <c r="AJ321" s="6">
        <f>J321/W321</f>
        <v>1.0475384646537373E-3</v>
      </c>
      <c r="AK321" s="6">
        <f>K321/X321</f>
        <v>5.5084627427184453E-3</v>
      </c>
    </row>
    <row r="322" spans="1:37" x14ac:dyDescent="0.25">
      <c r="A322" t="s">
        <v>334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47</v>
      </c>
      <c r="I322">
        <v>66</v>
      </c>
      <c r="J322">
        <v>135</v>
      </c>
      <c r="K322">
        <v>305</v>
      </c>
      <c r="L322">
        <v>47</v>
      </c>
      <c r="M322">
        <f>I322+J322+K322</f>
        <v>506</v>
      </c>
      <c r="N322">
        <f>B322+C322+D322+E322+F322+G322+H322+I322+J322+K322</f>
        <v>553</v>
      </c>
      <c r="O322">
        <v>170408.66699999999</v>
      </c>
      <c r="P322">
        <v>330967.473</v>
      </c>
      <c r="Q322">
        <v>330778.13100000005</v>
      </c>
      <c r="R322">
        <v>328492.24099999998</v>
      </c>
      <c r="S322">
        <v>298036.14199999999</v>
      </c>
      <c r="T322">
        <v>323010.679</v>
      </c>
      <c r="U322">
        <v>282122.99699999997</v>
      </c>
      <c r="V322">
        <v>175827.19</v>
      </c>
      <c r="W322">
        <v>100605.18</v>
      </c>
      <c r="X322">
        <v>40120.822</v>
      </c>
      <c r="Y322">
        <v>2063816.33</v>
      </c>
      <c r="Z322">
        <f t="shared" si="4"/>
        <v>316553.19199999998</v>
      </c>
      <c r="AA322">
        <v>2380369.5220000003</v>
      </c>
      <c r="AB322" s="6">
        <f>B322/O322</f>
        <v>0</v>
      </c>
      <c r="AC322" s="6">
        <f>C322/P322</f>
        <v>0</v>
      </c>
      <c r="AD322" s="6">
        <f>D322/Q322</f>
        <v>0</v>
      </c>
      <c r="AE322" s="6">
        <f>E322/R322</f>
        <v>0</v>
      </c>
      <c r="AF322" s="6">
        <f>F322/S322</f>
        <v>0</v>
      </c>
      <c r="AG322" s="6">
        <f>G322/T322</f>
        <v>0</v>
      </c>
      <c r="AH322" s="6">
        <f>H322/U322</f>
        <v>1.6659400509629494E-4</v>
      </c>
      <c r="AI322" s="6">
        <f>I322/V322</f>
        <v>3.7536856500976895E-4</v>
      </c>
      <c r="AJ322" s="6">
        <f>J322/W322</f>
        <v>1.3418792153644574E-3</v>
      </c>
      <c r="AK322" s="6">
        <f>K322/X322</f>
        <v>7.6020376651305894E-3</v>
      </c>
    </row>
    <row r="323" spans="1:37" x14ac:dyDescent="0.25">
      <c r="A323" t="s">
        <v>335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15</v>
      </c>
      <c r="H323">
        <v>60</v>
      </c>
      <c r="I323">
        <v>93</v>
      </c>
      <c r="J323">
        <v>133</v>
      </c>
      <c r="K323">
        <v>257</v>
      </c>
      <c r="L323">
        <v>75</v>
      </c>
      <c r="M323">
        <f>I323+J323+K323</f>
        <v>483</v>
      </c>
      <c r="N323">
        <f>B323+C323+D323+E323+F323+G323+H323+I323+J323+K323</f>
        <v>558</v>
      </c>
      <c r="O323">
        <v>173423.68399999998</v>
      </c>
      <c r="P323">
        <v>337522.897</v>
      </c>
      <c r="Q323">
        <v>337242.20799999998</v>
      </c>
      <c r="R323">
        <v>339423.57199999999</v>
      </c>
      <c r="S323">
        <v>302898.33499999996</v>
      </c>
      <c r="T323">
        <v>324152.92500000005</v>
      </c>
      <c r="U323">
        <v>295095.06799999997</v>
      </c>
      <c r="V323">
        <v>186614.48099999997</v>
      </c>
      <c r="W323">
        <v>103961.56100000002</v>
      </c>
      <c r="X323">
        <v>42382.161</v>
      </c>
      <c r="Y323">
        <v>2109758.6890000002</v>
      </c>
      <c r="Z323">
        <f t="shared" si="4"/>
        <v>332958.20300000004</v>
      </c>
      <c r="AA323">
        <v>2442716.8920000005</v>
      </c>
      <c r="AB323" s="6">
        <f>B323/O323</f>
        <v>0</v>
      </c>
      <c r="AC323" s="6">
        <f>C323/P323</f>
        <v>0</v>
      </c>
      <c r="AD323" s="6">
        <f>D323/Q323</f>
        <v>0</v>
      </c>
      <c r="AE323" s="6">
        <f>E323/R323</f>
        <v>0</v>
      </c>
      <c r="AF323" s="6">
        <f>F323/S323</f>
        <v>0</v>
      </c>
      <c r="AG323" s="6">
        <f>G323/T323</f>
        <v>4.6274455181917601E-5</v>
      </c>
      <c r="AH323" s="6">
        <f>H323/U323</f>
        <v>2.0332430632151401E-4</v>
      </c>
      <c r="AI323" s="6">
        <f>I323/V323</f>
        <v>4.9835360847478932E-4</v>
      </c>
      <c r="AJ323" s="6">
        <f>J323/W323</f>
        <v>1.2793189975283266E-3</v>
      </c>
      <c r="AK323" s="6">
        <f>K323/X323</f>
        <v>6.0638720144543835E-3</v>
      </c>
    </row>
    <row r="324" spans="1:37" x14ac:dyDescent="0.25">
      <c r="A324" t="s">
        <v>336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26</v>
      </c>
      <c r="I324">
        <v>78</v>
      </c>
      <c r="J324">
        <v>206</v>
      </c>
      <c r="K324">
        <v>256</v>
      </c>
      <c r="L324">
        <v>26</v>
      </c>
      <c r="M324">
        <f>I324+J324+K324</f>
        <v>540</v>
      </c>
      <c r="N324">
        <f>B324+C324+D324+E324+F324+G324+H324+I324+J324+K324</f>
        <v>566</v>
      </c>
      <c r="O324">
        <v>183951.20700000005</v>
      </c>
      <c r="P324">
        <v>360502.88900000002</v>
      </c>
      <c r="Q324">
        <v>357059.20499999996</v>
      </c>
      <c r="R324">
        <v>363023.90200000006</v>
      </c>
      <c r="S324">
        <v>322829.73199999996</v>
      </c>
      <c r="T324">
        <v>340053.77800000005</v>
      </c>
      <c r="U324">
        <v>318596.88199999998</v>
      </c>
      <c r="V324">
        <v>205685.06200000003</v>
      </c>
      <c r="W324">
        <v>111932.052</v>
      </c>
      <c r="X324">
        <v>45987.669000000002</v>
      </c>
      <c r="Y324">
        <v>2246017.5949999997</v>
      </c>
      <c r="Z324">
        <f t="shared" ref="Z324:Z387" si="5">V324+W324+X324</f>
        <v>363604.78300000005</v>
      </c>
      <c r="AA324">
        <v>2609622.378</v>
      </c>
      <c r="AB324" s="6">
        <f>B324/O324</f>
        <v>0</v>
      </c>
      <c r="AC324" s="6">
        <f>C324/P324</f>
        <v>0</v>
      </c>
      <c r="AD324" s="6">
        <f>D324/Q324</f>
        <v>0</v>
      </c>
      <c r="AE324" s="6">
        <f>E324/R324</f>
        <v>0</v>
      </c>
      <c r="AF324" s="6">
        <f>F324/S324</f>
        <v>0</v>
      </c>
      <c r="AG324" s="6">
        <f>G324/T324</f>
        <v>0</v>
      </c>
      <c r="AH324" s="6">
        <f>H324/U324</f>
        <v>8.160782942000042E-5</v>
      </c>
      <c r="AI324" s="6">
        <f>I324/V324</f>
        <v>3.7922053863104546E-4</v>
      </c>
      <c r="AJ324" s="6">
        <f>J324/W324</f>
        <v>1.8404022468917125E-3</v>
      </c>
      <c r="AK324" s="6">
        <f>K324/X324</f>
        <v>5.5667096325321469E-3</v>
      </c>
    </row>
    <row r="325" spans="1:37" x14ac:dyDescent="0.25">
      <c r="A325" t="s">
        <v>337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23</v>
      </c>
      <c r="I325">
        <v>36</v>
      </c>
      <c r="J325">
        <v>108</v>
      </c>
      <c r="K325">
        <v>191</v>
      </c>
      <c r="L325">
        <v>23</v>
      </c>
      <c r="M325">
        <f>I325+J325+K325</f>
        <v>335</v>
      </c>
      <c r="N325">
        <f>B325+C325+D325+E325+F325+G325+H325+I325+J325+K325</f>
        <v>358</v>
      </c>
      <c r="O325">
        <v>175029.67100000003</v>
      </c>
      <c r="P325">
        <v>344249.25300000003</v>
      </c>
      <c r="Q325">
        <v>336116.57300000003</v>
      </c>
      <c r="R325">
        <v>346215.49400000001</v>
      </c>
      <c r="S325">
        <v>307428.64899999998</v>
      </c>
      <c r="T325">
        <v>312546.62199999997</v>
      </c>
      <c r="U325">
        <v>301603.19</v>
      </c>
      <c r="V325">
        <v>197296.212</v>
      </c>
      <c r="W325">
        <v>104300.01500000001</v>
      </c>
      <c r="X325">
        <v>42902.033000000003</v>
      </c>
      <c r="Y325">
        <v>2123189.452</v>
      </c>
      <c r="Z325">
        <f t="shared" si="5"/>
        <v>344498.26</v>
      </c>
      <c r="AA325">
        <v>2467687.7119999998</v>
      </c>
      <c r="AB325" s="6">
        <f>B325/O325</f>
        <v>0</v>
      </c>
      <c r="AC325" s="6">
        <f>C325/P325</f>
        <v>0</v>
      </c>
      <c r="AD325" s="6">
        <f>D325/Q325</f>
        <v>0</v>
      </c>
      <c r="AE325" s="6">
        <f>E325/R325</f>
        <v>0</v>
      </c>
      <c r="AF325" s="6">
        <f>F325/S325</f>
        <v>0</v>
      </c>
      <c r="AG325" s="6">
        <f>G325/T325</f>
        <v>0</v>
      </c>
      <c r="AH325" s="6">
        <f>H325/U325</f>
        <v>7.625914036254059E-5</v>
      </c>
      <c r="AI325" s="6">
        <f>I325/V325</f>
        <v>1.8246675714179449E-4</v>
      </c>
      <c r="AJ325" s="6">
        <f>J325/W325</f>
        <v>1.035474443603867E-3</v>
      </c>
      <c r="AK325" s="6">
        <f>K325/X325</f>
        <v>4.4520034749868376E-3</v>
      </c>
    </row>
    <row r="326" spans="1:37" x14ac:dyDescent="0.25">
      <c r="A326" t="s">
        <v>338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20</v>
      </c>
      <c r="I326">
        <v>86</v>
      </c>
      <c r="J326">
        <v>136</v>
      </c>
      <c r="K326">
        <v>206</v>
      </c>
      <c r="L326">
        <v>20</v>
      </c>
      <c r="M326">
        <f>I326+J326+K326</f>
        <v>428</v>
      </c>
      <c r="N326">
        <f>B326+C326+D326+E326+F326+G326+H326+I326+J326+K326</f>
        <v>448</v>
      </c>
      <c r="O326">
        <v>175934</v>
      </c>
      <c r="P326">
        <v>351739</v>
      </c>
      <c r="Q326">
        <v>328173</v>
      </c>
      <c r="R326">
        <v>354160</v>
      </c>
      <c r="S326">
        <v>317077</v>
      </c>
      <c r="T326">
        <v>317367</v>
      </c>
      <c r="U326">
        <v>314386</v>
      </c>
      <c r="V326">
        <v>209600</v>
      </c>
      <c r="W326">
        <v>107348</v>
      </c>
      <c r="X326">
        <v>42669</v>
      </c>
      <c r="Y326">
        <v>2158836</v>
      </c>
      <c r="Z326">
        <f t="shared" si="5"/>
        <v>359617</v>
      </c>
      <c r="AA326">
        <v>2518453</v>
      </c>
      <c r="AB326" s="6">
        <f>B326/O326</f>
        <v>0</v>
      </c>
      <c r="AC326" s="6">
        <f>C326/P326</f>
        <v>0</v>
      </c>
      <c r="AD326" s="6">
        <f>D326/Q326</f>
        <v>0</v>
      </c>
      <c r="AE326" s="6">
        <f>E326/R326</f>
        <v>0</v>
      </c>
      <c r="AF326" s="6">
        <f>F326/S326</f>
        <v>0</v>
      </c>
      <c r="AG326" s="6">
        <f>G326/T326</f>
        <v>0</v>
      </c>
      <c r="AH326" s="6">
        <f>H326/U326</f>
        <v>6.3616064328564254E-5</v>
      </c>
      <c r="AI326" s="6">
        <f>I326/V326</f>
        <v>4.1030534351145037E-4</v>
      </c>
      <c r="AJ326" s="6">
        <f>J326/W326</f>
        <v>1.2669076275291576E-3</v>
      </c>
      <c r="AK326" s="6">
        <f>K326/X326</f>
        <v>4.827860976352856E-3</v>
      </c>
    </row>
    <row r="327" spans="1:37" x14ac:dyDescent="0.25">
      <c r="A327" t="s">
        <v>339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10</v>
      </c>
      <c r="J327">
        <v>88</v>
      </c>
      <c r="K327">
        <v>206</v>
      </c>
      <c r="L327">
        <v>0</v>
      </c>
      <c r="M327">
        <f>I327+J327+K327</f>
        <v>304</v>
      </c>
      <c r="N327">
        <f>B327+C327+D327+E327+F327+G327+H327+I327+J327+K327</f>
        <v>304</v>
      </c>
      <c r="O327">
        <v>107983.944</v>
      </c>
      <c r="P327">
        <v>209940.889</v>
      </c>
      <c r="Q327">
        <v>212800.23600000003</v>
      </c>
      <c r="R327">
        <v>249782.13</v>
      </c>
      <c r="S327">
        <v>238697.27100000001</v>
      </c>
      <c r="T327">
        <v>255363.736</v>
      </c>
      <c r="U327">
        <v>206278.61599999998</v>
      </c>
      <c r="V327">
        <v>110191.71800000001</v>
      </c>
      <c r="W327">
        <v>71872.815999999992</v>
      </c>
      <c r="X327">
        <v>33072.890999999996</v>
      </c>
      <c r="Y327">
        <v>1480846.8219999999</v>
      </c>
      <c r="Z327">
        <f t="shared" si="5"/>
        <v>215137.42499999999</v>
      </c>
      <c r="AA327">
        <v>1695984.2470000002</v>
      </c>
      <c r="AB327" s="6">
        <f>B327/O327</f>
        <v>0</v>
      </c>
      <c r="AC327" s="6">
        <f>C327/P327</f>
        <v>0</v>
      </c>
      <c r="AD327" s="6">
        <f>D327/Q327</f>
        <v>0</v>
      </c>
      <c r="AE327" s="6">
        <f>E327/R327</f>
        <v>0</v>
      </c>
      <c r="AF327" s="6">
        <f>F327/S327</f>
        <v>0</v>
      </c>
      <c r="AG327" s="6">
        <f>G327/T327</f>
        <v>0</v>
      </c>
      <c r="AH327" s="6">
        <f>H327/U327</f>
        <v>0</v>
      </c>
      <c r="AI327" s="6">
        <f>I327/V327</f>
        <v>9.075092195222875E-5</v>
      </c>
      <c r="AJ327" s="6">
        <f>J327/W327</f>
        <v>1.2243850303569573E-3</v>
      </c>
      <c r="AK327" s="6">
        <f>K327/X327</f>
        <v>6.2286662511602036E-3</v>
      </c>
    </row>
    <row r="328" spans="1:37" x14ac:dyDescent="0.25">
      <c r="A328" t="s">
        <v>340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34</v>
      </c>
      <c r="K328">
        <v>227</v>
      </c>
      <c r="L328">
        <v>0</v>
      </c>
      <c r="M328">
        <f>I328+J328+K328</f>
        <v>261</v>
      </c>
      <c r="N328">
        <f>B328+C328+D328+E328+F328+G328+H328+I328+J328+K328</f>
        <v>261</v>
      </c>
      <c r="O328">
        <v>106251.69099999999</v>
      </c>
      <c r="P328">
        <v>215117.10100000002</v>
      </c>
      <c r="Q328">
        <v>221264.44999999998</v>
      </c>
      <c r="R328">
        <v>247309.74400000001</v>
      </c>
      <c r="S328">
        <v>242094.25500000003</v>
      </c>
      <c r="T328">
        <v>254602.34399999998</v>
      </c>
      <c r="U328">
        <v>218509.65500000003</v>
      </c>
      <c r="V328">
        <v>117128.186</v>
      </c>
      <c r="W328">
        <v>72667.588000000003</v>
      </c>
      <c r="X328">
        <v>33837.318999999996</v>
      </c>
      <c r="Y328">
        <v>1505149.24</v>
      </c>
      <c r="Z328">
        <f t="shared" si="5"/>
        <v>223633.09299999999</v>
      </c>
      <c r="AA328">
        <v>1728782.3329999999</v>
      </c>
      <c r="AB328" s="6">
        <f>B328/O328</f>
        <v>0</v>
      </c>
      <c r="AC328" s="6">
        <f>C328/P328</f>
        <v>0</v>
      </c>
      <c r="AD328" s="6">
        <f>D328/Q328</f>
        <v>0</v>
      </c>
      <c r="AE328" s="6">
        <f>E328/R328</f>
        <v>0</v>
      </c>
      <c r="AF328" s="6">
        <f>F328/S328</f>
        <v>0</v>
      </c>
      <c r="AG328" s="6">
        <f>G328/T328</f>
        <v>0</v>
      </c>
      <c r="AH328" s="6">
        <f>H328/U328</f>
        <v>0</v>
      </c>
      <c r="AI328" s="6">
        <f>I328/V328</f>
        <v>0</v>
      </c>
      <c r="AJ328" s="6">
        <f>J328/W328</f>
        <v>4.6788397600316662E-4</v>
      </c>
      <c r="AK328" s="6">
        <f>K328/X328</f>
        <v>6.7085693166175501E-3</v>
      </c>
    </row>
    <row r="329" spans="1:37" x14ac:dyDescent="0.25">
      <c r="A329" t="s">
        <v>341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34</v>
      </c>
      <c r="K329">
        <v>203</v>
      </c>
      <c r="L329">
        <v>0</v>
      </c>
      <c r="M329">
        <f>I329+J329+K329</f>
        <v>237</v>
      </c>
      <c r="N329">
        <f>B329+C329+D329+E329+F329+G329+H329+I329+J329+K329</f>
        <v>237</v>
      </c>
      <c r="O329">
        <v>105513.18900000001</v>
      </c>
      <c r="P329">
        <v>212347.413</v>
      </c>
      <c r="Q329">
        <v>217572.48200000002</v>
      </c>
      <c r="R329">
        <v>250358.17199999996</v>
      </c>
      <c r="S329">
        <v>239031.03999999998</v>
      </c>
      <c r="T329">
        <v>250770.46600000001</v>
      </c>
      <c r="U329">
        <v>224384.22100000002</v>
      </c>
      <c r="V329">
        <v>120582.601</v>
      </c>
      <c r="W329">
        <v>71146.521000000008</v>
      </c>
      <c r="X329">
        <v>33413.345000000001</v>
      </c>
      <c r="Y329">
        <v>1499976.983</v>
      </c>
      <c r="Z329">
        <f t="shared" si="5"/>
        <v>225142.467</v>
      </c>
      <c r="AA329">
        <v>1725119.45</v>
      </c>
      <c r="AB329" s="6">
        <f>B329/O329</f>
        <v>0</v>
      </c>
      <c r="AC329" s="6">
        <f>C329/P329</f>
        <v>0</v>
      </c>
      <c r="AD329" s="6">
        <f>D329/Q329</f>
        <v>0</v>
      </c>
      <c r="AE329" s="6">
        <f>E329/R329</f>
        <v>0</v>
      </c>
      <c r="AF329" s="6">
        <f>F329/S329</f>
        <v>0</v>
      </c>
      <c r="AG329" s="6">
        <f>G329/T329</f>
        <v>0</v>
      </c>
      <c r="AH329" s="6">
        <f>H329/U329</f>
        <v>0</v>
      </c>
      <c r="AI329" s="6">
        <f>I329/V329</f>
        <v>0</v>
      </c>
      <c r="AJ329" s="6">
        <f>J329/W329</f>
        <v>4.7788703540402203E-4</v>
      </c>
      <c r="AK329" s="6">
        <f>K329/X329</f>
        <v>6.0754168731086333E-3</v>
      </c>
    </row>
    <row r="330" spans="1:37" x14ac:dyDescent="0.25">
      <c r="A330" t="s">
        <v>342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32</v>
      </c>
      <c r="K330">
        <v>188</v>
      </c>
      <c r="L330">
        <v>0</v>
      </c>
      <c r="M330">
        <f>I330+J330+K330</f>
        <v>220</v>
      </c>
      <c r="N330">
        <f>B330+C330+D330+E330+F330+G330+H330+I330+J330+K330</f>
        <v>220</v>
      </c>
      <c r="O330">
        <v>101938.86600000001</v>
      </c>
      <c r="P330">
        <v>204414.66500000001</v>
      </c>
      <c r="Q330">
        <v>209415.70300000004</v>
      </c>
      <c r="R330">
        <v>245997.84999999998</v>
      </c>
      <c r="S330">
        <v>232349.36199999999</v>
      </c>
      <c r="T330">
        <v>236562.93700000001</v>
      </c>
      <c r="U330">
        <v>217649.51500000001</v>
      </c>
      <c r="V330">
        <v>118039.242</v>
      </c>
      <c r="W330">
        <v>65185.274000000005</v>
      </c>
      <c r="X330">
        <v>31844.557000000004</v>
      </c>
      <c r="Y330">
        <v>1448328.898</v>
      </c>
      <c r="Z330">
        <f t="shared" si="5"/>
        <v>215069.073</v>
      </c>
      <c r="AA330">
        <v>1663397.9710000001</v>
      </c>
      <c r="AB330" s="6">
        <f>B330/O330</f>
        <v>0</v>
      </c>
      <c r="AC330" s="6">
        <f>C330/P330</f>
        <v>0</v>
      </c>
      <c r="AD330" s="6">
        <f>D330/Q330</f>
        <v>0</v>
      </c>
      <c r="AE330" s="6">
        <f>E330/R330</f>
        <v>0</v>
      </c>
      <c r="AF330" s="6">
        <f>F330/S330</f>
        <v>0</v>
      </c>
      <c r="AG330" s="6">
        <f>G330/T330</f>
        <v>0</v>
      </c>
      <c r="AH330" s="6">
        <f>H330/U330</f>
        <v>0</v>
      </c>
      <c r="AI330" s="6">
        <f>I330/V330</f>
        <v>0</v>
      </c>
      <c r="AJ330" s="6">
        <f>J330/W330</f>
        <v>4.9090842204636582E-4</v>
      </c>
      <c r="AK330" s="6">
        <f>K330/X330</f>
        <v>5.9036776677408318E-3</v>
      </c>
    </row>
    <row r="331" spans="1:37" x14ac:dyDescent="0.25">
      <c r="A331" t="s">
        <v>343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67</v>
      </c>
      <c r="K331">
        <v>226</v>
      </c>
      <c r="L331">
        <v>0</v>
      </c>
      <c r="M331">
        <f>I331+J331+K331</f>
        <v>293</v>
      </c>
      <c r="N331">
        <f>B331+C331+D331+E331+F331+G331+H331+I331+J331+K331</f>
        <v>293</v>
      </c>
      <c r="O331">
        <v>105431.299</v>
      </c>
      <c r="P331">
        <v>214802.66900000002</v>
      </c>
      <c r="Q331">
        <v>219457.15599999999</v>
      </c>
      <c r="R331">
        <v>257063.66700000002</v>
      </c>
      <c r="S331">
        <v>242364.62699999998</v>
      </c>
      <c r="T331">
        <v>246346.228</v>
      </c>
      <c r="U331">
        <v>237507.51699999999</v>
      </c>
      <c r="V331">
        <v>137605.46800000002</v>
      </c>
      <c r="W331">
        <v>71946.828000000009</v>
      </c>
      <c r="X331">
        <v>34522.348000000005</v>
      </c>
      <c r="Y331">
        <v>1522973.1629999999</v>
      </c>
      <c r="Z331">
        <f t="shared" si="5"/>
        <v>244074.64400000003</v>
      </c>
      <c r="AA331">
        <v>1767047.807</v>
      </c>
      <c r="AB331" s="6">
        <f>B331/O331</f>
        <v>0</v>
      </c>
      <c r="AC331" s="6">
        <f>C331/P331</f>
        <v>0</v>
      </c>
      <c r="AD331" s="6">
        <f>D331/Q331</f>
        <v>0</v>
      </c>
      <c r="AE331" s="6">
        <f>E331/R331</f>
        <v>0</v>
      </c>
      <c r="AF331" s="6">
        <f>F331/S331</f>
        <v>0</v>
      </c>
      <c r="AG331" s="6">
        <f>G331/T331</f>
        <v>0</v>
      </c>
      <c r="AH331" s="6">
        <f>H331/U331</f>
        <v>0</v>
      </c>
      <c r="AI331" s="6">
        <f>I331/V331</f>
        <v>0</v>
      </c>
      <c r="AJ331" s="6">
        <f>J331/W331</f>
        <v>9.312432787168879E-4</v>
      </c>
      <c r="AK331" s="6">
        <f>K331/X331</f>
        <v>6.5464840340523755E-3</v>
      </c>
    </row>
    <row r="332" spans="1:37" x14ac:dyDescent="0.25">
      <c r="A332" t="s">
        <v>344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11</v>
      </c>
      <c r="H332">
        <v>22</v>
      </c>
      <c r="I332">
        <v>27</v>
      </c>
      <c r="J332">
        <v>37</v>
      </c>
      <c r="K332">
        <v>176</v>
      </c>
      <c r="L332">
        <v>33</v>
      </c>
      <c r="M332">
        <f>I332+J332+K332</f>
        <v>240</v>
      </c>
      <c r="N332">
        <f>B332+C332+D332+E332+F332+G332+H332+I332+J332+K332</f>
        <v>273</v>
      </c>
      <c r="O332">
        <v>104588.70000000001</v>
      </c>
      <c r="P332">
        <v>213748.30499999999</v>
      </c>
      <c r="Q332">
        <v>216487.67999999999</v>
      </c>
      <c r="R332">
        <v>259967.69099999999</v>
      </c>
      <c r="S332">
        <v>247098.29100000003</v>
      </c>
      <c r="T332">
        <v>244746.59299999999</v>
      </c>
      <c r="U332">
        <v>240689.93599999999</v>
      </c>
      <c r="V332">
        <v>145494.77500000002</v>
      </c>
      <c r="W332">
        <v>72883.790000000008</v>
      </c>
      <c r="X332">
        <v>34387.764999999999</v>
      </c>
      <c r="Y332">
        <v>1527327.1960000002</v>
      </c>
      <c r="Z332">
        <f t="shared" si="5"/>
        <v>252766.33000000002</v>
      </c>
      <c r="AA332">
        <v>1780093.5260000003</v>
      </c>
      <c r="AB332" s="6">
        <f>B332/O332</f>
        <v>0</v>
      </c>
      <c r="AC332" s="6">
        <f>C332/P332</f>
        <v>0</v>
      </c>
      <c r="AD332" s="6">
        <f>D332/Q332</f>
        <v>0</v>
      </c>
      <c r="AE332" s="6">
        <f>E332/R332</f>
        <v>0</v>
      </c>
      <c r="AF332" s="6">
        <f>F332/S332</f>
        <v>0</v>
      </c>
      <c r="AG332" s="6">
        <f>G332/T332</f>
        <v>4.4944445866096284E-5</v>
      </c>
      <c r="AH332" s="6">
        <f>H332/U332</f>
        <v>9.1403904814699028E-5</v>
      </c>
      <c r="AI332" s="6">
        <f>I332/V332</f>
        <v>1.855736743810903E-4</v>
      </c>
      <c r="AJ332" s="6">
        <f>J332/W332</f>
        <v>5.0765746402595135E-4</v>
      </c>
      <c r="AK332" s="6">
        <f>K332/X332</f>
        <v>5.1180994170455683E-3</v>
      </c>
    </row>
    <row r="333" spans="1:37" x14ac:dyDescent="0.25">
      <c r="A333" t="s">
        <v>345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10</v>
      </c>
      <c r="J333">
        <v>48</v>
      </c>
      <c r="K333">
        <v>210</v>
      </c>
      <c r="L333">
        <v>0</v>
      </c>
      <c r="M333">
        <f>I333+J333+K333</f>
        <v>268</v>
      </c>
      <c r="N333">
        <f>B333+C333+D333+E333+F333+G333+H333+I333+J333+K333</f>
        <v>268</v>
      </c>
      <c r="O333">
        <v>125582.27699999999</v>
      </c>
      <c r="P333">
        <v>259196.79799999998</v>
      </c>
      <c r="Q333">
        <v>283917.21899999992</v>
      </c>
      <c r="R333">
        <v>312537.72700000001</v>
      </c>
      <c r="S333">
        <v>294013.80000000005</v>
      </c>
      <c r="T333">
        <v>293438.90800000005</v>
      </c>
      <c r="U333">
        <v>303026.21699999995</v>
      </c>
      <c r="V333">
        <v>194210.81299999999</v>
      </c>
      <c r="W333">
        <v>93467.106</v>
      </c>
      <c r="X333">
        <v>45458.495000000003</v>
      </c>
      <c r="Y333">
        <v>1871712.946</v>
      </c>
      <c r="Z333">
        <f t="shared" si="5"/>
        <v>333136.41399999999</v>
      </c>
      <c r="AA333">
        <v>2204849.3600000003</v>
      </c>
      <c r="AB333" s="6">
        <f>B333/O333</f>
        <v>0</v>
      </c>
      <c r="AC333" s="6">
        <f>C333/P333</f>
        <v>0</v>
      </c>
      <c r="AD333" s="6">
        <f>D333/Q333</f>
        <v>0</v>
      </c>
      <c r="AE333" s="6">
        <f>E333/R333</f>
        <v>0</v>
      </c>
      <c r="AF333" s="6">
        <f>F333/S333</f>
        <v>0</v>
      </c>
      <c r="AG333" s="6">
        <f>G333/T333</f>
        <v>0</v>
      </c>
      <c r="AH333" s="6">
        <f>H333/U333</f>
        <v>0</v>
      </c>
      <c r="AI333" s="6">
        <f>I333/V333</f>
        <v>5.1490438897446974E-5</v>
      </c>
      <c r="AJ333" s="6">
        <f>J333/W333</f>
        <v>5.1354965457045391E-4</v>
      </c>
      <c r="AK333" s="6">
        <f>K333/X333</f>
        <v>4.6195986030773788E-3</v>
      </c>
    </row>
    <row r="334" spans="1:37" x14ac:dyDescent="0.25">
      <c r="A334" t="s">
        <v>346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40</v>
      </c>
      <c r="J334">
        <v>45</v>
      </c>
      <c r="K334">
        <v>160</v>
      </c>
      <c r="L334">
        <v>0</v>
      </c>
      <c r="M334">
        <f>I334+J334+K334</f>
        <v>245</v>
      </c>
      <c r="N334">
        <f>B334+C334+D334+E334+F334+G334+H334+I334+J334+K334</f>
        <v>245</v>
      </c>
      <c r="O334">
        <v>105940.42700000001</v>
      </c>
      <c r="P334">
        <v>216659.07699999999</v>
      </c>
      <c r="Q334">
        <v>219034.32599999997</v>
      </c>
      <c r="R334">
        <v>270494.86</v>
      </c>
      <c r="S334">
        <v>254434.56799999997</v>
      </c>
      <c r="T334">
        <v>243079.065</v>
      </c>
      <c r="U334">
        <v>249209.26700000002</v>
      </c>
      <c r="V334">
        <v>167568.37199999997</v>
      </c>
      <c r="W334">
        <v>75509.16</v>
      </c>
      <c r="X334">
        <v>36815.936000000002</v>
      </c>
      <c r="Y334">
        <v>1558851.5899999999</v>
      </c>
      <c r="Z334">
        <f t="shared" si="5"/>
        <v>279893.46799999999</v>
      </c>
      <c r="AA334">
        <v>1838745.0579999997</v>
      </c>
      <c r="AB334" s="6">
        <f>B334/O334</f>
        <v>0</v>
      </c>
      <c r="AC334" s="6">
        <f>C334/P334</f>
        <v>0</v>
      </c>
      <c r="AD334" s="6">
        <f>D334/Q334</f>
        <v>0</v>
      </c>
      <c r="AE334" s="6">
        <f>E334/R334</f>
        <v>0</v>
      </c>
      <c r="AF334" s="6">
        <f>F334/S334</f>
        <v>0</v>
      </c>
      <c r="AG334" s="6">
        <f>G334/T334</f>
        <v>0</v>
      </c>
      <c r="AH334" s="6">
        <f>H334/U334</f>
        <v>0</v>
      </c>
      <c r="AI334" s="6">
        <f>I334/V334</f>
        <v>2.3870853146439833E-4</v>
      </c>
      <c r="AJ334" s="6">
        <f>J334/W334</f>
        <v>5.9595418622058571E-4</v>
      </c>
      <c r="AK334" s="6">
        <f>K334/X334</f>
        <v>4.3459441042053093E-3</v>
      </c>
    </row>
    <row r="335" spans="1:37" x14ac:dyDescent="0.25">
      <c r="A335" t="s">
        <v>347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21</v>
      </c>
      <c r="I335">
        <v>35</v>
      </c>
      <c r="J335">
        <v>90</v>
      </c>
      <c r="K335">
        <v>254</v>
      </c>
      <c r="L335">
        <v>21</v>
      </c>
      <c r="M335">
        <f>I335+J335+K335</f>
        <v>379</v>
      </c>
      <c r="N335">
        <f>B335+C335+D335+E335+F335+G335+H335+I335+J335+K335</f>
        <v>400</v>
      </c>
      <c r="O335">
        <v>104084</v>
      </c>
      <c r="P335">
        <v>213720</v>
      </c>
      <c r="Q335">
        <v>213575</v>
      </c>
      <c r="R335">
        <v>271068</v>
      </c>
      <c r="S335">
        <v>255104</v>
      </c>
      <c r="T335">
        <v>238627</v>
      </c>
      <c r="U335">
        <v>243219</v>
      </c>
      <c r="V335">
        <v>170236</v>
      </c>
      <c r="W335">
        <v>75086</v>
      </c>
      <c r="X335">
        <v>34501</v>
      </c>
      <c r="Y335">
        <v>1539397</v>
      </c>
      <c r="Z335">
        <f t="shared" si="5"/>
        <v>279823</v>
      </c>
      <c r="AA335">
        <v>1819220</v>
      </c>
      <c r="AB335" s="6">
        <f>B335/O335</f>
        <v>0</v>
      </c>
      <c r="AC335" s="6">
        <f>C335/P335</f>
        <v>0</v>
      </c>
      <c r="AD335" s="6">
        <f>D335/Q335</f>
        <v>0</v>
      </c>
      <c r="AE335" s="6">
        <f>E335/R335</f>
        <v>0</v>
      </c>
      <c r="AF335" s="6">
        <f>F335/S335</f>
        <v>0</v>
      </c>
      <c r="AG335" s="6">
        <f>G335/T335</f>
        <v>0</v>
      </c>
      <c r="AH335" s="6">
        <f>H335/U335</f>
        <v>8.6341938746561746E-5</v>
      </c>
      <c r="AI335" s="6">
        <f>I335/V335</f>
        <v>2.0559693601823352E-4</v>
      </c>
      <c r="AJ335" s="6">
        <f>J335/W335</f>
        <v>1.1986255760061796E-3</v>
      </c>
      <c r="AK335" s="6">
        <f>K335/X335</f>
        <v>7.3621054462189505E-3</v>
      </c>
    </row>
    <row r="336" spans="1:37" x14ac:dyDescent="0.25">
      <c r="A336" t="s">
        <v>348</v>
      </c>
      <c r="B336">
        <v>0</v>
      </c>
      <c r="C336">
        <v>0</v>
      </c>
      <c r="D336">
        <v>0</v>
      </c>
      <c r="E336">
        <v>0</v>
      </c>
      <c r="F336">
        <v>10</v>
      </c>
      <c r="G336">
        <v>68</v>
      </c>
      <c r="H336">
        <v>166</v>
      </c>
      <c r="I336">
        <v>270</v>
      </c>
      <c r="J336">
        <v>686</v>
      </c>
      <c r="K336">
        <v>1232</v>
      </c>
      <c r="L336">
        <v>244</v>
      </c>
      <c r="M336">
        <f>I336+J336+K336</f>
        <v>2188</v>
      </c>
      <c r="N336">
        <f>B336+C336+D336+E336+F336+G336+H336+I336+J336+K336</f>
        <v>2432</v>
      </c>
      <c r="O336">
        <v>433731.52400000015</v>
      </c>
      <c r="P336">
        <v>887884.6939999999</v>
      </c>
      <c r="Q336">
        <v>1016375.7980000002</v>
      </c>
      <c r="R336">
        <v>909421.51099999994</v>
      </c>
      <c r="S336">
        <v>999002.45200000005</v>
      </c>
      <c r="T336">
        <v>1103779.284</v>
      </c>
      <c r="U336">
        <v>840225.27800000017</v>
      </c>
      <c r="V336">
        <v>532072.86100000003</v>
      </c>
      <c r="W336">
        <v>416526.84299999999</v>
      </c>
      <c r="X336">
        <v>168420.073</v>
      </c>
      <c r="Y336">
        <v>6190420.5410000002</v>
      </c>
      <c r="Z336">
        <f t="shared" si="5"/>
        <v>1117019.777</v>
      </c>
      <c r="AA336">
        <v>7307440.3180000009</v>
      </c>
      <c r="AB336" s="6">
        <f>B336/O336</f>
        <v>0</v>
      </c>
      <c r="AC336" s="6">
        <f>C336/P336</f>
        <v>0</v>
      </c>
      <c r="AD336" s="6">
        <f>D336/Q336</f>
        <v>0</v>
      </c>
      <c r="AE336" s="6">
        <f>E336/R336</f>
        <v>0</v>
      </c>
      <c r="AF336" s="6">
        <f>F336/S336</f>
        <v>1.0009985440956655E-5</v>
      </c>
      <c r="AG336" s="6">
        <f>G336/T336</f>
        <v>6.1606519515001161E-5</v>
      </c>
      <c r="AH336" s="6">
        <f>H336/U336</f>
        <v>1.9756606275299417E-4</v>
      </c>
      <c r="AI336" s="6">
        <f>I336/V336</f>
        <v>5.0744929837720097E-4</v>
      </c>
      <c r="AJ336" s="6">
        <f>J336/W336</f>
        <v>1.6469526791098072E-3</v>
      </c>
      <c r="AK336" s="6">
        <f>K336/X336</f>
        <v>7.3150425484021725E-3</v>
      </c>
    </row>
    <row r="337" spans="1:37" x14ac:dyDescent="0.25">
      <c r="A337" t="s">
        <v>349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12</v>
      </c>
      <c r="H337">
        <v>115</v>
      </c>
      <c r="I337">
        <v>256</v>
      </c>
      <c r="J337">
        <v>615</v>
      </c>
      <c r="K337">
        <v>1176</v>
      </c>
      <c r="L337">
        <v>127</v>
      </c>
      <c r="M337">
        <f>I337+J337+K337</f>
        <v>2047</v>
      </c>
      <c r="N337">
        <f>B337+C337+D337+E337+F337+G337+H337+I337+J337+K337</f>
        <v>2174</v>
      </c>
      <c r="O337">
        <v>420922.38</v>
      </c>
      <c r="P337">
        <v>884318.65800000005</v>
      </c>
      <c r="Q337">
        <v>1043649.963</v>
      </c>
      <c r="R337">
        <v>893447.18099999987</v>
      </c>
      <c r="S337">
        <v>966851.79099999985</v>
      </c>
      <c r="T337">
        <v>1101743.4359999998</v>
      </c>
      <c r="U337">
        <v>870589.60399999993</v>
      </c>
      <c r="V337">
        <v>538693.79299999983</v>
      </c>
      <c r="W337">
        <v>401500.20999999996</v>
      </c>
      <c r="X337">
        <v>168298.478</v>
      </c>
      <c r="Y337">
        <v>6181523.0130000003</v>
      </c>
      <c r="Z337">
        <f t="shared" si="5"/>
        <v>1108492.4809999997</v>
      </c>
      <c r="AA337">
        <v>7290015.4939999999</v>
      </c>
      <c r="AB337" s="6">
        <f>B337/O337</f>
        <v>0</v>
      </c>
      <c r="AC337" s="6">
        <f>C337/P337</f>
        <v>0</v>
      </c>
      <c r="AD337" s="6">
        <f>D337/Q337</f>
        <v>0</v>
      </c>
      <c r="AE337" s="6">
        <f>E337/R337</f>
        <v>0</v>
      </c>
      <c r="AF337" s="6">
        <f>F337/S337</f>
        <v>0</v>
      </c>
      <c r="AG337" s="6">
        <f>G337/T337</f>
        <v>1.0891827995424519E-5</v>
      </c>
      <c r="AH337" s="6">
        <f>H337/U337</f>
        <v>1.3209438692079765E-4</v>
      </c>
      <c r="AI337" s="6">
        <f>I337/V337</f>
        <v>4.7522359330396085E-4</v>
      </c>
      <c r="AJ337" s="6">
        <f>J337/W337</f>
        <v>1.5317551141505008E-3</v>
      </c>
      <c r="AK337" s="6">
        <f>K337/X337</f>
        <v>6.9875854729951866E-3</v>
      </c>
    </row>
    <row r="338" spans="1:37" x14ac:dyDescent="0.25">
      <c r="A338" t="s">
        <v>350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42</v>
      </c>
      <c r="H338">
        <v>170</v>
      </c>
      <c r="I338">
        <v>312</v>
      </c>
      <c r="J338">
        <v>691</v>
      </c>
      <c r="K338">
        <v>1423</v>
      </c>
      <c r="L338">
        <v>212</v>
      </c>
      <c r="M338">
        <f>I338+J338+K338</f>
        <v>2426</v>
      </c>
      <c r="N338">
        <f>B338+C338+D338+E338+F338+G338+H338+I338+J338+K338</f>
        <v>2638</v>
      </c>
      <c r="O338">
        <v>422618.78000000009</v>
      </c>
      <c r="P338">
        <v>881762.853</v>
      </c>
      <c r="Q338">
        <v>1056962.3460000004</v>
      </c>
      <c r="R338">
        <v>907744.43200000015</v>
      </c>
      <c r="S338">
        <v>950044.00699999998</v>
      </c>
      <c r="T338">
        <v>1105445.0340000002</v>
      </c>
      <c r="U338">
        <v>906884.45699999994</v>
      </c>
      <c r="V338">
        <v>550758.37599999993</v>
      </c>
      <c r="W338">
        <v>397578.24999999988</v>
      </c>
      <c r="X338">
        <v>172623.815</v>
      </c>
      <c r="Y338">
        <v>6231461.909</v>
      </c>
      <c r="Z338">
        <f t="shared" si="5"/>
        <v>1120960.4409999999</v>
      </c>
      <c r="AA338">
        <v>7352422.3500000006</v>
      </c>
      <c r="AB338" s="6">
        <f>B338/O338</f>
        <v>0</v>
      </c>
      <c r="AC338" s="6">
        <f>C338/P338</f>
        <v>0</v>
      </c>
      <c r="AD338" s="6">
        <f>D338/Q338</f>
        <v>0</v>
      </c>
      <c r="AE338" s="6">
        <f>E338/R338</f>
        <v>0</v>
      </c>
      <c r="AF338" s="6">
        <f>F338/S338</f>
        <v>0</v>
      </c>
      <c r="AG338" s="6">
        <f>G338/T338</f>
        <v>3.799374795508828E-5</v>
      </c>
      <c r="AH338" s="6">
        <f>H338/U338</f>
        <v>1.8745497145509024E-4</v>
      </c>
      <c r="AI338" s="6">
        <f>I338/V338</f>
        <v>5.6649161155925855E-4</v>
      </c>
      <c r="AJ338" s="6">
        <f>J338/W338</f>
        <v>1.7380226408260518E-3</v>
      </c>
      <c r="AK338" s="6">
        <f>K338/X338</f>
        <v>8.2433585423888362E-3</v>
      </c>
    </row>
    <row r="339" spans="1:37" x14ac:dyDescent="0.25">
      <c r="A339" t="s">
        <v>351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78</v>
      </c>
      <c r="I339">
        <v>258</v>
      </c>
      <c r="J339">
        <v>646</v>
      </c>
      <c r="K339">
        <v>1208</v>
      </c>
      <c r="L339">
        <v>78</v>
      </c>
      <c r="M339">
        <f>I339+J339+K339</f>
        <v>2112</v>
      </c>
      <c r="N339">
        <f>B339+C339+D339+E339+F339+G339+H339+I339+J339+K339</f>
        <v>2190</v>
      </c>
      <c r="O339">
        <v>415045.45800000004</v>
      </c>
      <c r="P339">
        <v>863198.12099999981</v>
      </c>
      <c r="Q339">
        <v>1039373.2409999999</v>
      </c>
      <c r="R339">
        <v>908198.46499999985</v>
      </c>
      <c r="S339">
        <v>912550.71600000001</v>
      </c>
      <c r="T339">
        <v>1079322.1320000002</v>
      </c>
      <c r="U339">
        <v>912289.51700000011</v>
      </c>
      <c r="V339">
        <v>554091.61100000003</v>
      </c>
      <c r="W339">
        <v>380254.152</v>
      </c>
      <c r="X339">
        <v>173131.73399999997</v>
      </c>
      <c r="Y339">
        <v>6129977.6499999994</v>
      </c>
      <c r="Z339">
        <f t="shared" si="5"/>
        <v>1107477.497</v>
      </c>
      <c r="AA339">
        <v>7237455.1469999999</v>
      </c>
      <c r="AB339" s="6">
        <f>B339/O339</f>
        <v>0</v>
      </c>
      <c r="AC339" s="6">
        <f>C339/P339</f>
        <v>0</v>
      </c>
      <c r="AD339" s="6">
        <f>D339/Q339</f>
        <v>0</v>
      </c>
      <c r="AE339" s="6">
        <f>E339/R339</f>
        <v>0</v>
      </c>
      <c r="AF339" s="6">
        <f>F339/S339</f>
        <v>0</v>
      </c>
      <c r="AG339" s="6">
        <f>G339/T339</f>
        <v>0</v>
      </c>
      <c r="AH339" s="6">
        <f>H339/U339</f>
        <v>8.5499173832992748E-5</v>
      </c>
      <c r="AI339" s="6">
        <f>I339/V339</f>
        <v>4.6562697373160551E-4</v>
      </c>
      <c r="AJ339" s="6">
        <f>J339/W339</f>
        <v>1.6988637641489842E-3</v>
      </c>
      <c r="AK339" s="6">
        <f>K339/X339</f>
        <v>6.9773459324331622E-3</v>
      </c>
    </row>
    <row r="340" spans="1:37" x14ac:dyDescent="0.25">
      <c r="A340" t="s">
        <v>352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24</v>
      </c>
      <c r="H340">
        <v>181</v>
      </c>
      <c r="I340">
        <v>302</v>
      </c>
      <c r="J340">
        <v>708</v>
      </c>
      <c r="K340">
        <v>1526</v>
      </c>
      <c r="L340">
        <v>205</v>
      </c>
      <c r="M340">
        <f>I340+J340+K340</f>
        <v>2536</v>
      </c>
      <c r="N340">
        <f>B340+C340+D340+E340+F340+G340+H340+I340+J340+K340</f>
        <v>2741</v>
      </c>
      <c r="O340">
        <v>411061.93200000003</v>
      </c>
      <c r="P340">
        <v>848453.2</v>
      </c>
      <c r="Q340">
        <v>1021215.6209999999</v>
      </c>
      <c r="R340">
        <v>925028.84399999992</v>
      </c>
      <c r="S340">
        <v>884616.22700000019</v>
      </c>
      <c r="T340">
        <v>1050853.412</v>
      </c>
      <c r="U340">
        <v>923551.00799999991</v>
      </c>
      <c r="V340">
        <v>562100.50699999998</v>
      </c>
      <c r="W340">
        <v>368435.30299999996</v>
      </c>
      <c r="X340">
        <v>173231.58699999997</v>
      </c>
      <c r="Y340">
        <v>6064780.243999999</v>
      </c>
      <c r="Z340">
        <f t="shared" si="5"/>
        <v>1103767.3969999999</v>
      </c>
      <c r="AA340">
        <v>7168547.6409999998</v>
      </c>
      <c r="AB340" s="6">
        <f>B340/O340</f>
        <v>0</v>
      </c>
      <c r="AC340" s="6">
        <f>C340/P340</f>
        <v>0</v>
      </c>
      <c r="AD340" s="6">
        <f>D340/Q340</f>
        <v>0</v>
      </c>
      <c r="AE340" s="6">
        <f>E340/R340</f>
        <v>0</v>
      </c>
      <c r="AF340" s="6">
        <f>F340/S340</f>
        <v>0</v>
      </c>
      <c r="AG340" s="6">
        <f>G340/T340</f>
        <v>2.2838580268129727E-5</v>
      </c>
      <c r="AH340" s="6">
        <f>H340/U340</f>
        <v>1.9598267819767245E-4</v>
      </c>
      <c r="AI340" s="6">
        <f>I340/V340</f>
        <v>5.3727046362546686E-4</v>
      </c>
      <c r="AJ340" s="6">
        <f>J340/W340</f>
        <v>1.9216399575042896E-3</v>
      </c>
      <c r="AK340" s="6">
        <f>K340/X340</f>
        <v>8.8090170299022913E-3</v>
      </c>
    </row>
    <row r="341" spans="1:37" x14ac:dyDescent="0.25">
      <c r="A341" t="s">
        <v>353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59</v>
      </c>
      <c r="H341">
        <v>210</v>
      </c>
      <c r="I341">
        <v>320</v>
      </c>
      <c r="J341">
        <v>611</v>
      </c>
      <c r="K341">
        <v>1232</v>
      </c>
      <c r="L341">
        <v>269</v>
      </c>
      <c r="M341">
        <f>I341+J341+K341</f>
        <v>2163</v>
      </c>
      <c r="N341">
        <f>B341+C341+D341+E341+F341+G341+H341+I341+J341+K341</f>
        <v>2432</v>
      </c>
      <c r="O341">
        <v>403191.80099999992</v>
      </c>
      <c r="P341">
        <v>827837.61599999992</v>
      </c>
      <c r="Q341">
        <v>980371.00499999989</v>
      </c>
      <c r="R341">
        <v>927040.47500000009</v>
      </c>
      <c r="S341">
        <v>854340.2379999999</v>
      </c>
      <c r="T341">
        <v>1011690.6610000001</v>
      </c>
      <c r="U341">
        <v>918631.33699999982</v>
      </c>
      <c r="V341">
        <v>565997.43500000006</v>
      </c>
      <c r="W341">
        <v>353634.81999999995</v>
      </c>
      <c r="X341">
        <v>173328.74100000004</v>
      </c>
      <c r="Y341">
        <v>5923103.1329999994</v>
      </c>
      <c r="Z341">
        <f t="shared" si="5"/>
        <v>1092960.996</v>
      </c>
      <c r="AA341">
        <v>7016064.1290000007</v>
      </c>
      <c r="AB341" s="6">
        <f>B341/O341</f>
        <v>0</v>
      </c>
      <c r="AC341" s="6">
        <f>C341/P341</f>
        <v>0</v>
      </c>
      <c r="AD341" s="6">
        <f>D341/Q341</f>
        <v>0</v>
      </c>
      <c r="AE341" s="6">
        <f>E341/R341</f>
        <v>0</v>
      </c>
      <c r="AF341" s="6">
        <f>F341/S341</f>
        <v>0</v>
      </c>
      <c r="AG341" s="6">
        <f>G341/T341</f>
        <v>5.8318221442987102E-5</v>
      </c>
      <c r="AH341" s="6">
        <f>H341/U341</f>
        <v>2.2860095398639774E-4</v>
      </c>
      <c r="AI341" s="6">
        <f>I341/V341</f>
        <v>5.6537358689620208E-4</v>
      </c>
      <c r="AJ341" s="6">
        <f>J341/W341</f>
        <v>1.7277710379311633E-3</v>
      </c>
      <c r="AK341" s="6">
        <f>K341/X341</f>
        <v>7.1078806255218787E-3</v>
      </c>
    </row>
    <row r="342" spans="1:37" x14ac:dyDescent="0.25">
      <c r="A342" t="s">
        <v>354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33</v>
      </c>
      <c r="H342">
        <v>193</v>
      </c>
      <c r="I342">
        <v>355</v>
      </c>
      <c r="J342">
        <v>697</v>
      </c>
      <c r="K342">
        <v>1508</v>
      </c>
      <c r="L342">
        <v>226</v>
      </c>
      <c r="M342">
        <f>I342+J342+K342</f>
        <v>2560</v>
      </c>
      <c r="N342">
        <f>B342+C342+D342+E342+F342+G342+H342+I342+J342+K342</f>
        <v>2786</v>
      </c>
      <c r="O342">
        <v>433023.43599999999</v>
      </c>
      <c r="P342">
        <v>896182.20699999994</v>
      </c>
      <c r="Q342">
        <v>1052229.5830000001</v>
      </c>
      <c r="R342">
        <v>1008904.3870000001</v>
      </c>
      <c r="S342">
        <v>914381.18500000006</v>
      </c>
      <c r="T342">
        <v>1085439.9939999999</v>
      </c>
      <c r="U342">
        <v>1025633.1430000002</v>
      </c>
      <c r="V342">
        <v>644259.25399999996</v>
      </c>
      <c r="W342">
        <v>383607.33299999998</v>
      </c>
      <c r="X342">
        <v>190597.15599999996</v>
      </c>
      <c r="Y342">
        <v>6415793.9350000005</v>
      </c>
      <c r="Z342">
        <f t="shared" si="5"/>
        <v>1218463.7429999998</v>
      </c>
      <c r="AA342">
        <v>7634257.6779999994</v>
      </c>
      <c r="AB342" s="6">
        <f>B342/O342</f>
        <v>0</v>
      </c>
      <c r="AC342" s="6">
        <f>C342/P342</f>
        <v>0</v>
      </c>
      <c r="AD342" s="6">
        <f>D342/Q342</f>
        <v>0</v>
      </c>
      <c r="AE342" s="6">
        <f>E342/R342</f>
        <v>0</v>
      </c>
      <c r="AF342" s="6">
        <f>F342/S342</f>
        <v>0</v>
      </c>
      <c r="AG342" s="6">
        <f>G342/T342</f>
        <v>3.0402417620886008E-5</v>
      </c>
      <c r="AH342" s="6">
        <f>H342/U342</f>
        <v>1.8817644624419082E-4</v>
      </c>
      <c r="AI342" s="6">
        <f>I342/V342</f>
        <v>5.5102041266139111E-4</v>
      </c>
      <c r="AJ342" s="6">
        <f>J342/W342</f>
        <v>1.8169621382081349E-3</v>
      </c>
      <c r="AK342" s="6">
        <f>K342/X342</f>
        <v>7.911975349726626E-3</v>
      </c>
    </row>
    <row r="343" spans="1:37" x14ac:dyDescent="0.25">
      <c r="A343" t="s">
        <v>355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32</v>
      </c>
      <c r="H343">
        <v>126</v>
      </c>
      <c r="I343">
        <v>356</v>
      </c>
      <c r="J343">
        <v>624</v>
      </c>
      <c r="K343">
        <v>1191</v>
      </c>
      <c r="L343">
        <v>158</v>
      </c>
      <c r="M343">
        <f>I343+J343+K343</f>
        <v>2171</v>
      </c>
      <c r="N343">
        <f>B343+C343+D343+E343+F343+G343+H343+I343+J343+K343</f>
        <v>2329</v>
      </c>
      <c r="O343">
        <v>391109.01699999999</v>
      </c>
      <c r="P343">
        <v>795145.0830000001</v>
      </c>
      <c r="Q343">
        <v>939087.82200000016</v>
      </c>
      <c r="R343">
        <v>946144.84899999993</v>
      </c>
      <c r="S343">
        <v>818066.03900000011</v>
      </c>
      <c r="T343">
        <v>952558.92999999993</v>
      </c>
      <c r="U343">
        <v>938885.71600000001</v>
      </c>
      <c r="V343">
        <v>611871.11499999999</v>
      </c>
      <c r="W343">
        <v>352713.79400000011</v>
      </c>
      <c r="X343">
        <v>175732.43299999999</v>
      </c>
      <c r="Y343">
        <v>5780997.4560000002</v>
      </c>
      <c r="Z343">
        <f t="shared" si="5"/>
        <v>1140317.3420000002</v>
      </c>
      <c r="AA343">
        <v>6921314.7980000004</v>
      </c>
      <c r="AB343" s="6">
        <f>B343/O343</f>
        <v>0</v>
      </c>
      <c r="AC343" s="6">
        <f>C343/P343</f>
        <v>0</v>
      </c>
      <c r="AD343" s="6">
        <f>D343/Q343</f>
        <v>0</v>
      </c>
      <c r="AE343" s="6">
        <f>E343/R343</f>
        <v>0</v>
      </c>
      <c r="AF343" s="6">
        <f>F343/S343</f>
        <v>0</v>
      </c>
      <c r="AG343" s="6">
        <f>G343/T343</f>
        <v>3.3593722122787722E-5</v>
      </c>
      <c r="AH343" s="6">
        <f>H343/U343</f>
        <v>1.3420163695407631E-4</v>
      </c>
      <c r="AI343" s="6">
        <f>I343/V343</f>
        <v>5.8182187600079799E-4</v>
      </c>
      <c r="AJ343" s="6">
        <f>J343/W343</f>
        <v>1.7691397688858173E-3</v>
      </c>
      <c r="AK343" s="6">
        <f>K343/X343</f>
        <v>6.7773488346342991E-3</v>
      </c>
    </row>
    <row r="344" spans="1:37" x14ac:dyDescent="0.25">
      <c r="A344" t="s">
        <v>356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25</v>
      </c>
      <c r="H344">
        <v>194</v>
      </c>
      <c r="I344">
        <v>360</v>
      </c>
      <c r="J344">
        <v>611</v>
      </c>
      <c r="K344">
        <v>1422</v>
      </c>
      <c r="L344">
        <v>219</v>
      </c>
      <c r="M344">
        <f>I344+J344+K344</f>
        <v>2393</v>
      </c>
      <c r="N344">
        <f>B344+C344+D344+E344+F344+G344+H344+I344+J344+K344</f>
        <v>2612</v>
      </c>
      <c r="O344">
        <v>412132</v>
      </c>
      <c r="P344">
        <v>847260</v>
      </c>
      <c r="Q344">
        <v>983691</v>
      </c>
      <c r="R344">
        <v>1001522</v>
      </c>
      <c r="S344">
        <v>861086</v>
      </c>
      <c r="T344">
        <v>996894</v>
      </c>
      <c r="U344">
        <v>1006424</v>
      </c>
      <c r="V344">
        <v>669186</v>
      </c>
      <c r="W344">
        <v>369698</v>
      </c>
      <c r="X344">
        <v>183453</v>
      </c>
      <c r="Y344">
        <v>6109009</v>
      </c>
      <c r="Z344">
        <f t="shared" si="5"/>
        <v>1222337</v>
      </c>
      <c r="AA344">
        <v>7331346</v>
      </c>
      <c r="AB344" s="6">
        <f>B344/O344</f>
        <v>0</v>
      </c>
      <c r="AC344" s="6">
        <f>C344/P344</f>
        <v>0</v>
      </c>
      <c r="AD344" s="6">
        <f>D344/Q344</f>
        <v>0</v>
      </c>
      <c r="AE344" s="6">
        <f>E344/R344</f>
        <v>0</v>
      </c>
      <c r="AF344" s="6">
        <f>F344/S344</f>
        <v>0</v>
      </c>
      <c r="AG344" s="6">
        <f>G344/T344</f>
        <v>2.5077891932341855E-5</v>
      </c>
      <c r="AH344" s="6">
        <f>H344/U344</f>
        <v>1.9276169884660939E-4</v>
      </c>
      <c r="AI344" s="6">
        <f>I344/V344</f>
        <v>5.3796702262151326E-4</v>
      </c>
      <c r="AJ344" s="6">
        <f>J344/W344</f>
        <v>1.6527003121466711E-3</v>
      </c>
      <c r="AK344" s="6">
        <f>K344/X344</f>
        <v>7.7513041487465451E-3</v>
      </c>
    </row>
    <row r="345" spans="1:37" x14ac:dyDescent="0.25">
      <c r="A345" t="s">
        <v>357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12</v>
      </c>
      <c r="K345">
        <v>58</v>
      </c>
      <c r="L345">
        <v>0</v>
      </c>
      <c r="M345">
        <f>I345+J345+K345</f>
        <v>70</v>
      </c>
      <c r="N345">
        <f>B345+C345+D345+E345+F345+G345+H345+I345+J345+K345</f>
        <v>70</v>
      </c>
      <c r="O345">
        <v>43818.542999999998</v>
      </c>
      <c r="P345">
        <v>87440.294999999998</v>
      </c>
      <c r="Q345">
        <v>102324.95999999999</v>
      </c>
      <c r="R345">
        <v>100388.47200000001</v>
      </c>
      <c r="S345">
        <v>102805.85699999999</v>
      </c>
      <c r="T345">
        <v>101897.973</v>
      </c>
      <c r="U345">
        <v>74377.02</v>
      </c>
      <c r="V345">
        <v>45092.226000000002</v>
      </c>
      <c r="W345">
        <v>36755.900999999998</v>
      </c>
      <c r="X345">
        <v>16273.446</v>
      </c>
      <c r="Y345">
        <v>613053.12</v>
      </c>
      <c r="Z345">
        <f t="shared" si="5"/>
        <v>98121.573000000004</v>
      </c>
      <c r="AA345">
        <v>711174.69299999997</v>
      </c>
      <c r="AB345" s="6">
        <f>B345/O345</f>
        <v>0</v>
      </c>
      <c r="AC345" s="6">
        <f>C345/P345</f>
        <v>0</v>
      </c>
      <c r="AD345" s="6">
        <f>D345/Q345</f>
        <v>0</v>
      </c>
      <c r="AE345" s="6">
        <f>E345/R345</f>
        <v>0</v>
      </c>
      <c r="AF345" s="6">
        <f>F345/S345</f>
        <v>0</v>
      </c>
      <c r="AG345" s="6">
        <f>G345/T345</f>
        <v>0</v>
      </c>
      <c r="AH345" s="6">
        <f>H345/U345</f>
        <v>0</v>
      </c>
      <c r="AI345" s="6">
        <f>I345/V345</f>
        <v>0</v>
      </c>
      <c r="AJ345" s="6">
        <f>J345/W345</f>
        <v>3.2647818917566461E-4</v>
      </c>
      <c r="AK345" s="6">
        <f>K345/X345</f>
        <v>3.5640883928333309E-3</v>
      </c>
    </row>
    <row r="346" spans="1:37" x14ac:dyDescent="0.25">
      <c r="A346" t="s">
        <v>358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10</v>
      </c>
      <c r="K346">
        <v>85</v>
      </c>
      <c r="L346">
        <v>0</v>
      </c>
      <c r="M346">
        <f>I346+J346+K346</f>
        <v>95</v>
      </c>
      <c r="N346">
        <f>B346+C346+D346+E346+F346+G346+H346+I346+J346+K346</f>
        <v>95</v>
      </c>
      <c r="O346">
        <v>42412.59</v>
      </c>
      <c r="P346">
        <v>85695.320999999996</v>
      </c>
      <c r="Q346">
        <v>111747.62400000001</v>
      </c>
      <c r="R346">
        <v>93494.066999999995</v>
      </c>
      <c r="S346">
        <v>98709.426000000007</v>
      </c>
      <c r="T346">
        <v>103395.68700000001</v>
      </c>
      <c r="U346">
        <v>77722.038</v>
      </c>
      <c r="V346">
        <v>45409.698000000004</v>
      </c>
      <c r="W346">
        <v>35999.565000000002</v>
      </c>
      <c r="X346">
        <v>16451.571</v>
      </c>
      <c r="Y346">
        <v>613176.75300000003</v>
      </c>
      <c r="Z346">
        <f t="shared" si="5"/>
        <v>97860.834000000003</v>
      </c>
      <c r="AA346">
        <v>711037.58700000006</v>
      </c>
      <c r="AB346" s="6">
        <f>B346/O346</f>
        <v>0</v>
      </c>
      <c r="AC346" s="6">
        <f>C346/P346</f>
        <v>0</v>
      </c>
      <c r="AD346" s="6">
        <f>D346/Q346</f>
        <v>0</v>
      </c>
      <c r="AE346" s="6">
        <f>E346/R346</f>
        <v>0</v>
      </c>
      <c r="AF346" s="6">
        <f>F346/S346</f>
        <v>0</v>
      </c>
      <c r="AG346" s="6">
        <f>G346/T346</f>
        <v>0</v>
      </c>
      <c r="AH346" s="6">
        <f>H346/U346</f>
        <v>0</v>
      </c>
      <c r="AI346" s="6">
        <f>I346/V346</f>
        <v>0</v>
      </c>
      <c r="AJ346" s="6">
        <f>J346/W346</f>
        <v>2.777811342998172E-4</v>
      </c>
      <c r="AK346" s="6">
        <f>K346/X346</f>
        <v>5.1666798265041069E-3</v>
      </c>
    </row>
    <row r="347" spans="1:37" x14ac:dyDescent="0.25">
      <c r="A347" t="s">
        <v>359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101</v>
      </c>
      <c r="L347">
        <v>0</v>
      </c>
      <c r="M347">
        <f>I347+J347+K347</f>
        <v>101</v>
      </c>
      <c r="N347">
        <f>B347+C347+D347+E347+F347+G347+H347+I347+J347+K347</f>
        <v>101</v>
      </c>
      <c r="O347">
        <v>41697.205000000002</v>
      </c>
      <c r="P347">
        <v>85263.247000000003</v>
      </c>
      <c r="Q347">
        <v>112226.564</v>
      </c>
      <c r="R347">
        <v>92922.362999999998</v>
      </c>
      <c r="S347">
        <v>96032.674999999988</v>
      </c>
      <c r="T347">
        <v>103168.70299999999</v>
      </c>
      <c r="U347">
        <v>80927.98000000001</v>
      </c>
      <c r="V347">
        <v>46179.763999999996</v>
      </c>
      <c r="W347">
        <v>35292.813000000002</v>
      </c>
      <c r="X347">
        <v>16581.216</v>
      </c>
      <c r="Y347">
        <v>612238.73699999996</v>
      </c>
      <c r="Z347">
        <f t="shared" si="5"/>
        <v>98053.792999999991</v>
      </c>
      <c r="AA347">
        <v>710292.52999999991</v>
      </c>
      <c r="AB347" s="6">
        <f>B347/O347</f>
        <v>0</v>
      </c>
      <c r="AC347" s="6">
        <f>C347/P347</f>
        <v>0</v>
      </c>
      <c r="AD347" s="6">
        <f>D347/Q347</f>
        <v>0</v>
      </c>
      <c r="AE347" s="6">
        <f>E347/R347</f>
        <v>0</v>
      </c>
      <c r="AF347" s="6">
        <f>F347/S347</f>
        <v>0</v>
      </c>
      <c r="AG347" s="6">
        <f>G347/T347</f>
        <v>0</v>
      </c>
      <c r="AH347" s="6">
        <f>H347/U347</f>
        <v>0</v>
      </c>
      <c r="AI347" s="6">
        <f>I347/V347</f>
        <v>0</v>
      </c>
      <c r="AJ347" s="6">
        <f>J347/W347</f>
        <v>0</v>
      </c>
      <c r="AK347" s="6">
        <f>K347/X347</f>
        <v>6.0912299797554054E-3</v>
      </c>
    </row>
    <row r="348" spans="1:37" x14ac:dyDescent="0.25">
      <c r="A348" t="s">
        <v>360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31</v>
      </c>
      <c r="L348">
        <v>0</v>
      </c>
      <c r="M348">
        <f>I348+J348+K348</f>
        <v>31</v>
      </c>
      <c r="N348">
        <f>B348+C348+D348+E348+F348+G348+H348+I348+J348+K348</f>
        <v>31</v>
      </c>
      <c r="O348">
        <v>40895.067000000003</v>
      </c>
      <c r="P348">
        <v>84447.513000000006</v>
      </c>
      <c r="Q348">
        <v>112448.96100000001</v>
      </c>
      <c r="R348">
        <v>93991.119000000006</v>
      </c>
      <c r="S348">
        <v>92916.623999999996</v>
      </c>
      <c r="T348">
        <v>103135.58100000001</v>
      </c>
      <c r="U348">
        <v>83025.722999999998</v>
      </c>
      <c r="V348">
        <v>47662.269</v>
      </c>
      <c r="W348">
        <v>33233.703000000001</v>
      </c>
      <c r="X348">
        <v>17368.02</v>
      </c>
      <c r="Y348">
        <v>610860.58799999999</v>
      </c>
      <c r="Z348">
        <f t="shared" si="5"/>
        <v>98263.992000000013</v>
      </c>
      <c r="AA348">
        <v>709124.58</v>
      </c>
      <c r="AB348" s="6">
        <f>B348/O348</f>
        <v>0</v>
      </c>
      <c r="AC348" s="6">
        <f>C348/P348</f>
        <v>0</v>
      </c>
      <c r="AD348" s="6">
        <f>D348/Q348</f>
        <v>0</v>
      </c>
      <c r="AE348" s="6">
        <f>E348/R348</f>
        <v>0</v>
      </c>
      <c r="AF348" s="6">
        <f>F348/S348</f>
        <v>0</v>
      </c>
      <c r="AG348" s="6">
        <f>G348/T348</f>
        <v>0</v>
      </c>
      <c r="AH348" s="6">
        <f>H348/U348</f>
        <v>0</v>
      </c>
      <c r="AI348" s="6">
        <f>I348/V348</f>
        <v>0</v>
      </c>
      <c r="AJ348" s="6">
        <f>J348/W348</f>
        <v>0</v>
      </c>
      <c r="AK348" s="6">
        <f>K348/X348</f>
        <v>1.784889699574275E-3</v>
      </c>
    </row>
    <row r="349" spans="1:37" x14ac:dyDescent="0.25">
      <c r="A349" t="s">
        <v>361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10</v>
      </c>
      <c r="K349">
        <v>61</v>
      </c>
      <c r="L349">
        <v>0</v>
      </c>
      <c r="M349">
        <f>I349+J349+K349</f>
        <v>71</v>
      </c>
      <c r="N349">
        <f>B349+C349+D349+E349+F349+G349+H349+I349+J349+K349</f>
        <v>71</v>
      </c>
      <c r="O349">
        <v>40817.741000000002</v>
      </c>
      <c r="P349">
        <v>83748.760999999999</v>
      </c>
      <c r="Q349">
        <v>111290.98</v>
      </c>
      <c r="R349">
        <v>95257.946999999986</v>
      </c>
      <c r="S349">
        <v>91344.171000000002</v>
      </c>
      <c r="T349">
        <v>103150.011</v>
      </c>
      <c r="U349">
        <v>85085.608999999997</v>
      </c>
      <c r="V349">
        <v>49964.743000000002</v>
      </c>
      <c r="W349">
        <v>32528.445</v>
      </c>
      <c r="X349">
        <v>18080.53</v>
      </c>
      <c r="Y349">
        <v>610695.22</v>
      </c>
      <c r="Z349">
        <f t="shared" si="5"/>
        <v>100573.71799999999</v>
      </c>
      <c r="AA349">
        <v>711268.93799999997</v>
      </c>
      <c r="AB349" s="6">
        <f>B349/O349</f>
        <v>0</v>
      </c>
      <c r="AC349" s="6">
        <f>C349/P349</f>
        <v>0</v>
      </c>
      <c r="AD349" s="6">
        <f>D349/Q349</f>
        <v>0</v>
      </c>
      <c r="AE349" s="6">
        <f>E349/R349</f>
        <v>0</v>
      </c>
      <c r="AF349" s="6">
        <f>F349/S349</f>
        <v>0</v>
      </c>
      <c r="AG349" s="6">
        <f>G349/T349</f>
        <v>0</v>
      </c>
      <c r="AH349" s="6">
        <f>H349/U349</f>
        <v>0</v>
      </c>
      <c r="AI349" s="6">
        <f>I349/V349</f>
        <v>0</v>
      </c>
      <c r="AJ349" s="6">
        <f>J349/W349</f>
        <v>3.0742324141224705E-4</v>
      </c>
      <c r="AK349" s="6">
        <f>K349/X349</f>
        <v>3.3737949053484605E-3</v>
      </c>
    </row>
    <row r="350" spans="1:37" x14ac:dyDescent="0.25">
      <c r="A350" t="s">
        <v>362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56</v>
      </c>
      <c r="L350">
        <v>0</v>
      </c>
      <c r="M350">
        <f>I350+J350+K350</f>
        <v>56</v>
      </c>
      <c r="N350">
        <f>B350+C350+D350+E350+F350+G350+H350+I350+J350+K350</f>
        <v>56</v>
      </c>
      <c r="O350">
        <v>40140.207999999999</v>
      </c>
      <c r="P350">
        <v>83277.187999999995</v>
      </c>
      <c r="Q350">
        <v>109805.636</v>
      </c>
      <c r="R350">
        <v>97121.347999999998</v>
      </c>
      <c r="S350">
        <v>89304.691999999995</v>
      </c>
      <c r="T350">
        <v>101939.10399999999</v>
      </c>
      <c r="U350">
        <v>87217.347999999998</v>
      </c>
      <c r="V350">
        <v>51697.520000000004</v>
      </c>
      <c r="W350">
        <v>32075.236000000001</v>
      </c>
      <c r="X350">
        <v>18132.387999999999</v>
      </c>
      <c r="Y350">
        <v>608805.52399999998</v>
      </c>
      <c r="Z350">
        <f t="shared" si="5"/>
        <v>101905.144</v>
      </c>
      <c r="AA350">
        <v>710710.66800000006</v>
      </c>
      <c r="AB350" s="6">
        <f>B350/O350</f>
        <v>0</v>
      </c>
      <c r="AC350" s="6">
        <f>C350/P350</f>
        <v>0</v>
      </c>
      <c r="AD350" s="6">
        <f>D350/Q350</f>
        <v>0</v>
      </c>
      <c r="AE350" s="6">
        <f>E350/R350</f>
        <v>0</v>
      </c>
      <c r="AF350" s="6">
        <f>F350/S350</f>
        <v>0</v>
      </c>
      <c r="AG350" s="6">
        <f>G350/T350</f>
        <v>0</v>
      </c>
      <c r="AH350" s="6">
        <f>H350/U350</f>
        <v>0</v>
      </c>
      <c r="AI350" s="6">
        <f>I350/V350</f>
        <v>0</v>
      </c>
      <c r="AJ350" s="6">
        <f>J350/W350</f>
        <v>0</v>
      </c>
      <c r="AK350" s="6">
        <f>K350/X350</f>
        <v>3.088396299483554E-3</v>
      </c>
    </row>
    <row r="351" spans="1:37" x14ac:dyDescent="0.25">
      <c r="A351" t="s">
        <v>363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135</v>
      </c>
      <c r="L351">
        <v>0</v>
      </c>
      <c r="M351">
        <f>I351+J351+K351</f>
        <v>135</v>
      </c>
      <c r="N351">
        <f>B351+C351+D351+E351+F351+G351+H351+I351+J351+K351</f>
        <v>135</v>
      </c>
      <c r="O351">
        <v>41532.522000000004</v>
      </c>
      <c r="P351">
        <v>84357.622999999992</v>
      </c>
      <c r="Q351">
        <v>107735.71</v>
      </c>
      <c r="R351">
        <v>99673.611999999994</v>
      </c>
      <c r="S351">
        <v>88739.174999999988</v>
      </c>
      <c r="T351">
        <v>100016.89</v>
      </c>
      <c r="U351">
        <v>88254.803</v>
      </c>
      <c r="V351">
        <v>53421.252999999997</v>
      </c>
      <c r="W351">
        <v>31031.352999999999</v>
      </c>
      <c r="X351">
        <v>18378.294000000002</v>
      </c>
      <c r="Y351">
        <v>610310.33499999996</v>
      </c>
      <c r="Z351">
        <f t="shared" si="5"/>
        <v>102830.9</v>
      </c>
      <c r="AA351">
        <v>713141.23499999999</v>
      </c>
      <c r="AB351" s="6">
        <f>B351/O351</f>
        <v>0</v>
      </c>
      <c r="AC351" s="6">
        <f>C351/P351</f>
        <v>0</v>
      </c>
      <c r="AD351" s="6">
        <f>D351/Q351</f>
        <v>0</v>
      </c>
      <c r="AE351" s="6">
        <f>E351/R351</f>
        <v>0</v>
      </c>
      <c r="AF351" s="6">
        <f>F351/S351</f>
        <v>0</v>
      </c>
      <c r="AG351" s="6">
        <f>G351/T351</f>
        <v>0</v>
      </c>
      <c r="AH351" s="6">
        <f>H351/U351</f>
        <v>0</v>
      </c>
      <c r="AI351" s="6">
        <f>I351/V351</f>
        <v>0</v>
      </c>
      <c r="AJ351" s="6">
        <f>J351/W351</f>
        <v>0</v>
      </c>
      <c r="AK351" s="6">
        <f>K351/X351</f>
        <v>7.3456219603408235E-3</v>
      </c>
    </row>
    <row r="352" spans="1:37" x14ac:dyDescent="0.25">
      <c r="A352" t="s">
        <v>364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21</v>
      </c>
      <c r="L352">
        <v>0</v>
      </c>
      <c r="M352">
        <f>I352+J352+K352</f>
        <v>21</v>
      </c>
      <c r="N352">
        <f>B352+C352+D352+E352+F352+G352+H352+I352+J352+K352</f>
        <v>21</v>
      </c>
      <c r="O352">
        <v>40257.367999999995</v>
      </c>
      <c r="P352">
        <v>81838.159999999989</v>
      </c>
      <c r="Q352">
        <v>107596.594</v>
      </c>
      <c r="R352">
        <v>101522.90599999999</v>
      </c>
      <c r="S352">
        <v>87167.421999999991</v>
      </c>
      <c r="T352">
        <v>99998.487999999998</v>
      </c>
      <c r="U352">
        <v>90693.756000000008</v>
      </c>
      <c r="V352">
        <v>55652.567999999999</v>
      </c>
      <c r="W352">
        <v>30434.373999999996</v>
      </c>
      <c r="X352">
        <v>18813.650000000001</v>
      </c>
      <c r="Y352">
        <v>609074.69400000002</v>
      </c>
      <c r="Z352">
        <f t="shared" si="5"/>
        <v>104900.592</v>
      </c>
      <c r="AA352">
        <v>713975.28599999996</v>
      </c>
      <c r="AB352" s="6">
        <f>B352/O352</f>
        <v>0</v>
      </c>
      <c r="AC352" s="6">
        <f>C352/P352</f>
        <v>0</v>
      </c>
      <c r="AD352" s="6">
        <f>D352/Q352</f>
        <v>0</v>
      </c>
      <c r="AE352" s="6">
        <f>E352/R352</f>
        <v>0</v>
      </c>
      <c r="AF352" s="6">
        <f>F352/S352</f>
        <v>0</v>
      </c>
      <c r="AG352" s="6">
        <f>G352/T352</f>
        <v>0</v>
      </c>
      <c r="AH352" s="6">
        <f>H352/U352</f>
        <v>0</v>
      </c>
      <c r="AI352" s="6">
        <f>I352/V352</f>
        <v>0</v>
      </c>
      <c r="AJ352" s="6">
        <f>J352/W352</f>
        <v>0</v>
      </c>
      <c r="AK352" s="6">
        <f>K352/X352</f>
        <v>1.1162108362811043E-3</v>
      </c>
    </row>
    <row r="353" spans="1:37" x14ac:dyDescent="0.25">
      <c r="A353" t="s">
        <v>365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79</v>
      </c>
      <c r="L353">
        <v>0</v>
      </c>
      <c r="M353">
        <f>I353+J353+K353</f>
        <v>79</v>
      </c>
      <c r="N353">
        <f>B353+C353+D353+E353+F353+G353+H353+I353+J353+K353</f>
        <v>79</v>
      </c>
      <c r="O353">
        <v>39918</v>
      </c>
      <c r="P353">
        <v>81497</v>
      </c>
      <c r="Q353">
        <v>105908</v>
      </c>
      <c r="R353">
        <v>103584</v>
      </c>
      <c r="S353">
        <v>86775</v>
      </c>
      <c r="T353">
        <v>98342</v>
      </c>
      <c r="U353">
        <v>92354</v>
      </c>
      <c r="V353">
        <v>58649</v>
      </c>
      <c r="W353">
        <v>31817</v>
      </c>
      <c r="X353">
        <v>18064</v>
      </c>
      <c r="Y353">
        <v>608378</v>
      </c>
      <c r="Z353">
        <f t="shared" si="5"/>
        <v>108530</v>
      </c>
      <c r="AA353">
        <v>716908</v>
      </c>
      <c r="AB353" s="6">
        <f>B353/O353</f>
        <v>0</v>
      </c>
      <c r="AC353" s="6">
        <f>C353/P353</f>
        <v>0</v>
      </c>
      <c r="AD353" s="6">
        <f>D353/Q353</f>
        <v>0</v>
      </c>
      <c r="AE353" s="6">
        <f>E353/R353</f>
        <v>0</v>
      </c>
      <c r="AF353" s="6">
        <f>F353/S353</f>
        <v>0</v>
      </c>
      <c r="AG353" s="6">
        <f>G353/T353</f>
        <v>0</v>
      </c>
      <c r="AH353" s="6">
        <f>H353/U353</f>
        <v>0</v>
      </c>
      <c r="AI353" s="6">
        <f>I353/V353</f>
        <v>0</v>
      </c>
      <c r="AJ353" s="6">
        <f>J353/W353</f>
        <v>0</v>
      </c>
      <c r="AK353" s="6">
        <f>K353/X353</f>
        <v>4.3733392382639506E-3</v>
      </c>
    </row>
    <row r="354" spans="1:37" x14ac:dyDescent="0.25">
      <c r="A354" t="s">
        <v>366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10</v>
      </c>
      <c r="H354">
        <v>12</v>
      </c>
      <c r="I354">
        <v>47</v>
      </c>
      <c r="J354">
        <v>197</v>
      </c>
      <c r="K354">
        <v>296</v>
      </c>
      <c r="L354">
        <v>22</v>
      </c>
      <c r="M354">
        <f>I354+J354+K354</f>
        <v>540</v>
      </c>
      <c r="N354">
        <f>B354+C354+D354+E354+F354+G354+H354+I354+J354+K354</f>
        <v>562</v>
      </c>
      <c r="O354">
        <v>178140.82600000003</v>
      </c>
      <c r="P354">
        <v>340195.02500000002</v>
      </c>
      <c r="Q354">
        <v>358906.52600000001</v>
      </c>
      <c r="R354">
        <v>351267.91499999998</v>
      </c>
      <c r="S354">
        <v>363574.255</v>
      </c>
      <c r="T354">
        <v>378169.93900000001</v>
      </c>
      <c r="U354">
        <v>314719.50099999999</v>
      </c>
      <c r="V354">
        <v>190834.997</v>
      </c>
      <c r="W354">
        <v>118469.59000000003</v>
      </c>
      <c r="X354">
        <v>40357.425000000003</v>
      </c>
      <c r="Y354">
        <v>2284973.9870000002</v>
      </c>
      <c r="Z354">
        <f t="shared" si="5"/>
        <v>349662.01200000005</v>
      </c>
      <c r="AA354">
        <v>2634635.9989999998</v>
      </c>
      <c r="AB354" s="6">
        <f>B354/O354</f>
        <v>0</v>
      </c>
      <c r="AC354" s="6">
        <f>C354/P354</f>
        <v>0</v>
      </c>
      <c r="AD354" s="6">
        <f>D354/Q354</f>
        <v>0</v>
      </c>
      <c r="AE354" s="6">
        <f>E354/R354</f>
        <v>0</v>
      </c>
      <c r="AF354" s="6">
        <f>F354/S354</f>
        <v>0</v>
      </c>
      <c r="AG354" s="6">
        <f>G354/T354</f>
        <v>2.6443138305607097E-5</v>
      </c>
      <c r="AH354" s="6">
        <f>H354/U354</f>
        <v>3.8129191111039544E-5</v>
      </c>
      <c r="AI354" s="6">
        <f>I354/V354</f>
        <v>2.4628606250875459E-4</v>
      </c>
      <c r="AJ354" s="6">
        <f>J354/W354</f>
        <v>1.6628739915450028E-3</v>
      </c>
      <c r="AK354" s="6">
        <f>K354/X354</f>
        <v>7.3344619980090396E-3</v>
      </c>
    </row>
    <row r="355" spans="1:37" x14ac:dyDescent="0.25">
      <c r="A355" t="s">
        <v>367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32</v>
      </c>
      <c r="J355">
        <v>208</v>
      </c>
      <c r="K355">
        <v>327</v>
      </c>
      <c r="L355">
        <v>0</v>
      </c>
      <c r="M355">
        <f>I355+J355+K355</f>
        <v>567</v>
      </c>
      <c r="N355">
        <f>B355+C355+D355+E355+F355+G355+H355+I355+J355+K355</f>
        <v>567</v>
      </c>
      <c r="O355">
        <v>174729.98599999998</v>
      </c>
      <c r="P355">
        <v>342777.66699999996</v>
      </c>
      <c r="Q355">
        <v>368761.745</v>
      </c>
      <c r="R355">
        <v>340403.57200000004</v>
      </c>
      <c r="S355">
        <v>366543.90299999993</v>
      </c>
      <c r="T355">
        <v>393106.45499999996</v>
      </c>
      <c r="U355">
        <v>330934.46600000001</v>
      </c>
      <c r="V355">
        <v>198698.147</v>
      </c>
      <c r="W355">
        <v>112098.65300000002</v>
      </c>
      <c r="X355">
        <v>41172.214999999997</v>
      </c>
      <c r="Y355">
        <v>2317257.7939999998</v>
      </c>
      <c r="Z355">
        <f t="shared" si="5"/>
        <v>351969.01500000001</v>
      </c>
      <c r="AA355">
        <v>2669226.8089999994</v>
      </c>
      <c r="AB355" s="6">
        <f>B355/O355</f>
        <v>0</v>
      </c>
      <c r="AC355" s="6">
        <f>C355/P355</f>
        <v>0</v>
      </c>
      <c r="AD355" s="6">
        <f>D355/Q355</f>
        <v>0</v>
      </c>
      <c r="AE355" s="6">
        <f>E355/R355</f>
        <v>0</v>
      </c>
      <c r="AF355" s="6">
        <f>F355/S355</f>
        <v>0</v>
      </c>
      <c r="AG355" s="6">
        <f>G355/T355</f>
        <v>0</v>
      </c>
      <c r="AH355" s="6">
        <f>H355/U355</f>
        <v>0</v>
      </c>
      <c r="AI355" s="6">
        <f>I355/V355</f>
        <v>1.6104830610222048E-4</v>
      </c>
      <c r="AJ355" s="6">
        <f>J355/W355</f>
        <v>1.8555084689554652E-3</v>
      </c>
      <c r="AK355" s="6">
        <f>K355/X355</f>
        <v>7.9422494029043628E-3</v>
      </c>
    </row>
    <row r="356" spans="1:37" x14ac:dyDescent="0.25">
      <c r="A356" t="s">
        <v>368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10</v>
      </c>
      <c r="I356">
        <v>66</v>
      </c>
      <c r="J356">
        <v>212</v>
      </c>
      <c r="K356">
        <v>313</v>
      </c>
      <c r="L356">
        <v>10</v>
      </c>
      <c r="M356">
        <f>I356+J356+K356</f>
        <v>591</v>
      </c>
      <c r="N356">
        <f>B356+C356+D356+E356+F356+G356+H356+I356+J356+K356</f>
        <v>601</v>
      </c>
      <c r="O356">
        <v>179816.55400000003</v>
      </c>
      <c r="P356">
        <v>354005.728</v>
      </c>
      <c r="Q356">
        <v>378714.01599999995</v>
      </c>
      <c r="R356">
        <v>354752.05799999996</v>
      </c>
      <c r="S356">
        <v>367899.10800000001</v>
      </c>
      <c r="T356">
        <v>395792.8519999999</v>
      </c>
      <c r="U356">
        <v>345005.14</v>
      </c>
      <c r="V356">
        <v>214583.95</v>
      </c>
      <c r="W356">
        <v>113577.44399999999</v>
      </c>
      <c r="X356">
        <v>40044.161000000007</v>
      </c>
      <c r="Y356">
        <v>2375985.4559999998</v>
      </c>
      <c r="Z356">
        <f t="shared" si="5"/>
        <v>368205.55499999999</v>
      </c>
      <c r="AA356">
        <v>2744191.0109999999</v>
      </c>
      <c r="AB356" s="6">
        <f>B356/O356</f>
        <v>0</v>
      </c>
      <c r="AC356" s="6">
        <f>C356/P356</f>
        <v>0</v>
      </c>
      <c r="AD356" s="6">
        <f>D356/Q356</f>
        <v>0</v>
      </c>
      <c r="AE356" s="6">
        <f>E356/R356</f>
        <v>0</v>
      </c>
      <c r="AF356" s="6">
        <f>F356/S356</f>
        <v>0</v>
      </c>
      <c r="AG356" s="6">
        <f>G356/T356</f>
        <v>0</v>
      </c>
      <c r="AH356" s="6">
        <f>H356/U356</f>
        <v>2.8985075410760547E-5</v>
      </c>
      <c r="AI356" s="6">
        <f>I356/V356</f>
        <v>3.0757193163794401E-4</v>
      </c>
      <c r="AJ356" s="6">
        <f>J356/W356</f>
        <v>1.8665678019660313E-3</v>
      </c>
      <c r="AK356" s="6">
        <f>K356/X356</f>
        <v>7.8163705315239321E-3</v>
      </c>
    </row>
    <row r="357" spans="1:37" x14ac:dyDescent="0.25">
      <c r="A357" t="s">
        <v>369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11</v>
      </c>
      <c r="H357">
        <v>14</v>
      </c>
      <c r="I357">
        <v>44</v>
      </c>
      <c r="J357">
        <v>202</v>
      </c>
      <c r="K357">
        <v>287</v>
      </c>
      <c r="L357">
        <v>25</v>
      </c>
      <c r="M357">
        <f>I357+J357+K357</f>
        <v>533</v>
      </c>
      <c r="N357">
        <f>B357+C357+D357+E357+F357+G357+H357+I357+J357+K357</f>
        <v>558</v>
      </c>
      <c r="O357">
        <v>176648.10800000001</v>
      </c>
      <c r="P357">
        <v>346339.64899999998</v>
      </c>
      <c r="Q357">
        <v>379204.11899999995</v>
      </c>
      <c r="R357">
        <v>352312.86699999991</v>
      </c>
      <c r="S357">
        <v>353623.35100000002</v>
      </c>
      <c r="T357">
        <v>387116.69499999995</v>
      </c>
      <c r="U357">
        <v>349160.46699999995</v>
      </c>
      <c r="V357">
        <v>221870.52999999997</v>
      </c>
      <c r="W357">
        <v>114497.06099999999</v>
      </c>
      <c r="X357">
        <v>41424.593000000001</v>
      </c>
      <c r="Y357">
        <v>2344405.2560000001</v>
      </c>
      <c r="Z357">
        <f t="shared" si="5"/>
        <v>377792.18399999995</v>
      </c>
      <c r="AA357">
        <v>2722197.44</v>
      </c>
      <c r="AB357" s="6">
        <f>B357/O357</f>
        <v>0</v>
      </c>
      <c r="AC357" s="6">
        <f>C357/P357</f>
        <v>0</v>
      </c>
      <c r="AD357" s="6">
        <f>D357/Q357</f>
        <v>0</v>
      </c>
      <c r="AE357" s="6">
        <f>E357/R357</f>
        <v>0</v>
      </c>
      <c r="AF357" s="6">
        <f>F357/S357</f>
        <v>0</v>
      </c>
      <c r="AG357" s="6">
        <f>G357/T357</f>
        <v>2.841520436105191E-5</v>
      </c>
      <c r="AH357" s="6">
        <f>H357/U357</f>
        <v>4.0096177325825387E-5</v>
      </c>
      <c r="AI357" s="6">
        <f>I357/V357</f>
        <v>1.9831385448080917E-4</v>
      </c>
      <c r="AJ357" s="6">
        <f>J357/W357</f>
        <v>1.7642374243999155E-3</v>
      </c>
      <c r="AK357" s="6">
        <f>K357/X357</f>
        <v>6.9282515340585238E-3</v>
      </c>
    </row>
    <row r="358" spans="1:37" x14ac:dyDescent="0.25">
      <c r="A358" t="s">
        <v>370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17</v>
      </c>
      <c r="I358">
        <v>89</v>
      </c>
      <c r="J358">
        <v>171</v>
      </c>
      <c r="K358">
        <v>282</v>
      </c>
      <c r="L358">
        <v>17</v>
      </c>
      <c r="M358">
        <f>I358+J358+K358</f>
        <v>542</v>
      </c>
      <c r="N358">
        <f>B358+C358+D358+E358+F358+G358+H358+I358+J358+K358</f>
        <v>559</v>
      </c>
      <c r="O358">
        <v>178799.06099999999</v>
      </c>
      <c r="P358">
        <v>357124.55900000001</v>
      </c>
      <c r="Q358">
        <v>377078.75899999996</v>
      </c>
      <c r="R358">
        <v>363961.16700000002</v>
      </c>
      <c r="S358">
        <v>361167.12399999995</v>
      </c>
      <c r="T358">
        <v>396219.68799999997</v>
      </c>
      <c r="U358">
        <v>362175.85899999994</v>
      </c>
      <c r="V358">
        <v>236706.97699999998</v>
      </c>
      <c r="W358">
        <v>118363.37700000001</v>
      </c>
      <c r="X358">
        <v>43282.464999999997</v>
      </c>
      <c r="Y358">
        <v>2396526.2170000002</v>
      </c>
      <c r="Z358">
        <f t="shared" si="5"/>
        <v>398352.81900000002</v>
      </c>
      <c r="AA358">
        <v>2794879.0359999998</v>
      </c>
      <c r="AB358" s="6">
        <f>B358/O358</f>
        <v>0</v>
      </c>
      <c r="AC358" s="6">
        <f>C358/P358</f>
        <v>0</v>
      </c>
      <c r="AD358" s="6">
        <f>D358/Q358</f>
        <v>0</v>
      </c>
      <c r="AE358" s="6">
        <f>E358/R358</f>
        <v>0</v>
      </c>
      <c r="AF358" s="6">
        <f>F358/S358</f>
        <v>0</v>
      </c>
      <c r="AG358" s="6">
        <f>G358/T358</f>
        <v>0</v>
      </c>
      <c r="AH358" s="6">
        <f>H358/U358</f>
        <v>4.6938523310025484E-5</v>
      </c>
      <c r="AI358" s="6">
        <f>I358/V358</f>
        <v>3.7599229700778953E-4</v>
      </c>
      <c r="AJ358" s="6">
        <f>J358/W358</f>
        <v>1.4447036265279926E-3</v>
      </c>
      <c r="AK358" s="6">
        <f>K358/X358</f>
        <v>6.5153405657464294E-3</v>
      </c>
    </row>
    <row r="359" spans="1:37" x14ac:dyDescent="0.25">
      <c r="A359" t="s">
        <v>371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11</v>
      </c>
      <c r="H359">
        <v>47</v>
      </c>
      <c r="I359">
        <v>93</v>
      </c>
      <c r="J359">
        <v>160</v>
      </c>
      <c r="K359">
        <v>251</v>
      </c>
      <c r="L359">
        <v>58</v>
      </c>
      <c r="M359">
        <f>I359+J359+K359</f>
        <v>504</v>
      </c>
      <c r="N359">
        <f>B359+C359+D359+E359+F359+G359+H359+I359+J359+K359</f>
        <v>562</v>
      </c>
      <c r="O359">
        <v>186508.09400000001</v>
      </c>
      <c r="P359">
        <v>380136.875</v>
      </c>
      <c r="Q359">
        <v>397109.29399999999</v>
      </c>
      <c r="R359">
        <v>386254.15899999999</v>
      </c>
      <c r="S359">
        <v>377848.55200000003</v>
      </c>
      <c r="T359">
        <v>417882.58000000007</v>
      </c>
      <c r="U359">
        <v>393811.69499999995</v>
      </c>
      <c r="V359">
        <v>266415.02399999998</v>
      </c>
      <c r="W359">
        <v>130619.421</v>
      </c>
      <c r="X359">
        <v>48725.067999999992</v>
      </c>
      <c r="Y359">
        <v>2539551.2489999998</v>
      </c>
      <c r="Z359">
        <f t="shared" si="5"/>
        <v>445759.51299999992</v>
      </c>
      <c r="AA359">
        <v>2985310.7620000001</v>
      </c>
      <c r="AB359" s="6">
        <f>B359/O359</f>
        <v>0</v>
      </c>
      <c r="AC359" s="6">
        <f>C359/P359</f>
        <v>0</v>
      </c>
      <c r="AD359" s="6">
        <f>D359/Q359</f>
        <v>0</v>
      </c>
      <c r="AE359" s="6">
        <f>E359/R359</f>
        <v>0</v>
      </c>
      <c r="AF359" s="6">
        <f>F359/S359</f>
        <v>0</v>
      </c>
      <c r="AG359" s="6">
        <f>G359/T359</f>
        <v>2.6323183895342078E-5</v>
      </c>
      <c r="AH359" s="6">
        <f>H359/U359</f>
        <v>1.1934637949236121E-4</v>
      </c>
      <c r="AI359" s="6">
        <f>I359/V359</f>
        <v>3.4907941227819045E-4</v>
      </c>
      <c r="AJ359" s="6">
        <f>J359/W359</f>
        <v>1.2249326997093334E-3</v>
      </c>
      <c r="AK359" s="6">
        <f>K359/X359</f>
        <v>5.1513524824634421E-3</v>
      </c>
    </row>
    <row r="360" spans="1:37" x14ac:dyDescent="0.25">
      <c r="A360" t="s">
        <v>372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34</v>
      </c>
      <c r="I360">
        <v>125</v>
      </c>
      <c r="J360">
        <v>221</v>
      </c>
      <c r="K360">
        <v>328</v>
      </c>
      <c r="L360">
        <v>34</v>
      </c>
      <c r="M360">
        <f>I360+J360+K360</f>
        <v>674</v>
      </c>
      <c r="N360">
        <f>B360+C360+D360+E360+F360+G360+H360+I360+J360+K360</f>
        <v>708</v>
      </c>
      <c r="O360">
        <v>173093.39499999999</v>
      </c>
      <c r="P360">
        <v>355063.45500000002</v>
      </c>
      <c r="Q360">
        <v>370353.47</v>
      </c>
      <c r="R360">
        <v>368081.21900000004</v>
      </c>
      <c r="S360">
        <v>351151.951</v>
      </c>
      <c r="T360">
        <v>385034.23800000001</v>
      </c>
      <c r="U360">
        <v>372644.65299999999</v>
      </c>
      <c r="V360">
        <v>261609.31099999999</v>
      </c>
      <c r="W360">
        <v>123528.16800000001</v>
      </c>
      <c r="X360">
        <v>46763.68299999999</v>
      </c>
      <c r="Y360">
        <v>2375422.3809999996</v>
      </c>
      <c r="Z360">
        <f t="shared" si="5"/>
        <v>431901.16200000001</v>
      </c>
      <c r="AA360">
        <v>2807323.5430000001</v>
      </c>
      <c r="AB360" s="6">
        <f>B360/O360</f>
        <v>0</v>
      </c>
      <c r="AC360" s="6">
        <f>C360/P360</f>
        <v>0</v>
      </c>
      <c r="AD360" s="6">
        <f>D360/Q360</f>
        <v>0</v>
      </c>
      <c r="AE360" s="6">
        <f>E360/R360</f>
        <v>0</v>
      </c>
      <c r="AF360" s="6">
        <f>F360/S360</f>
        <v>0</v>
      </c>
      <c r="AG360" s="6">
        <f>G360/T360</f>
        <v>0</v>
      </c>
      <c r="AH360" s="6">
        <f>H360/U360</f>
        <v>9.1239736639935098E-5</v>
      </c>
      <c r="AI360" s="6">
        <f>I360/V360</f>
        <v>4.7781173965937322E-4</v>
      </c>
      <c r="AJ360" s="6">
        <f>J360/W360</f>
        <v>1.7890656323827289E-3</v>
      </c>
      <c r="AK360" s="6">
        <f>K360/X360</f>
        <v>7.0139898946795969E-3</v>
      </c>
    </row>
    <row r="361" spans="1:37" x14ac:dyDescent="0.25">
      <c r="A361" t="s">
        <v>373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12</v>
      </c>
      <c r="H361">
        <v>42</v>
      </c>
      <c r="I361">
        <v>79</v>
      </c>
      <c r="J361">
        <v>156</v>
      </c>
      <c r="K361">
        <v>244</v>
      </c>
      <c r="L361">
        <v>54</v>
      </c>
      <c r="M361">
        <f>I361+J361+K361</f>
        <v>479</v>
      </c>
      <c r="N361">
        <f>B361+C361+D361+E361+F361+G361+H361+I361+J361+K361</f>
        <v>533</v>
      </c>
      <c r="O361">
        <v>172321.65100000001</v>
      </c>
      <c r="P361">
        <v>357926.97399999993</v>
      </c>
      <c r="Q361">
        <v>368207.19099999999</v>
      </c>
      <c r="R361">
        <v>376433.80099999998</v>
      </c>
      <c r="S361">
        <v>353858.321</v>
      </c>
      <c r="T361">
        <v>385472.353</v>
      </c>
      <c r="U361">
        <v>379249.946</v>
      </c>
      <c r="V361">
        <v>275507.32999999996</v>
      </c>
      <c r="W361">
        <v>125636.23</v>
      </c>
      <c r="X361">
        <v>47563.077999999994</v>
      </c>
      <c r="Y361">
        <v>2393470.2370000002</v>
      </c>
      <c r="Z361">
        <f t="shared" si="5"/>
        <v>448706.63799999992</v>
      </c>
      <c r="AA361">
        <v>2842176.8750000005</v>
      </c>
      <c r="AB361" s="6">
        <f>B361/O361</f>
        <v>0</v>
      </c>
      <c r="AC361" s="6">
        <f>C361/P361</f>
        <v>0</v>
      </c>
      <c r="AD361" s="6">
        <f>D361/Q361</f>
        <v>0</v>
      </c>
      <c r="AE361" s="6">
        <f>E361/R361</f>
        <v>0</v>
      </c>
      <c r="AF361" s="6">
        <f>F361/S361</f>
        <v>0</v>
      </c>
      <c r="AG361" s="6">
        <f>G361/T361</f>
        <v>3.113063727296676E-5</v>
      </c>
      <c r="AH361" s="6">
        <f>H361/U361</f>
        <v>1.1074490700125242E-4</v>
      </c>
      <c r="AI361" s="6">
        <f>I361/V361</f>
        <v>2.8674373200887257E-4</v>
      </c>
      <c r="AJ361" s="6">
        <f>J361/W361</f>
        <v>1.241680047228415E-3</v>
      </c>
      <c r="AK361" s="6">
        <f>K361/X361</f>
        <v>5.1300296418999632E-3</v>
      </c>
    </row>
    <row r="362" spans="1:37" x14ac:dyDescent="0.25">
      <c r="A362" t="s">
        <v>374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31</v>
      </c>
      <c r="I362">
        <v>86</v>
      </c>
      <c r="J362">
        <v>207</v>
      </c>
      <c r="K362">
        <v>246</v>
      </c>
      <c r="L362">
        <v>31</v>
      </c>
      <c r="M362">
        <f>I362+J362+K362</f>
        <v>539</v>
      </c>
      <c r="N362">
        <f>B362+C362+D362+E362+F362+G362+H362+I362+J362+K362</f>
        <v>570</v>
      </c>
      <c r="O362">
        <v>172016</v>
      </c>
      <c r="P362">
        <v>360680</v>
      </c>
      <c r="Q362">
        <v>364072</v>
      </c>
      <c r="R362">
        <v>381943</v>
      </c>
      <c r="S362">
        <v>352186</v>
      </c>
      <c r="T362">
        <v>383975</v>
      </c>
      <c r="U362">
        <v>384195</v>
      </c>
      <c r="V362">
        <v>289224</v>
      </c>
      <c r="W362">
        <v>131111</v>
      </c>
      <c r="X362">
        <v>50556</v>
      </c>
      <c r="Y362">
        <v>2399067</v>
      </c>
      <c r="Z362">
        <f t="shared" si="5"/>
        <v>470891</v>
      </c>
      <c r="AA362">
        <v>2869958</v>
      </c>
      <c r="AB362" s="6">
        <f>B362/O362</f>
        <v>0</v>
      </c>
      <c r="AC362" s="6">
        <f>C362/P362</f>
        <v>0</v>
      </c>
      <c r="AD362" s="6">
        <f>D362/Q362</f>
        <v>0</v>
      </c>
      <c r="AE362" s="6">
        <f>E362/R362</f>
        <v>0</v>
      </c>
      <c r="AF362" s="6">
        <f>F362/S362</f>
        <v>0</v>
      </c>
      <c r="AG362" s="6">
        <f>G362/T362</f>
        <v>0</v>
      </c>
      <c r="AH362" s="6">
        <f>H362/U362</f>
        <v>8.0688192194068112E-5</v>
      </c>
      <c r="AI362" s="6">
        <f>I362/V362</f>
        <v>2.973473847260255E-4</v>
      </c>
      <c r="AJ362" s="6">
        <f>J362/W362</f>
        <v>1.5788148973007604E-3</v>
      </c>
      <c r="AK362" s="6">
        <f>K362/X362</f>
        <v>4.8658912888677906E-3</v>
      </c>
    </row>
    <row r="363" spans="1:37" x14ac:dyDescent="0.25">
      <c r="A363" t="s">
        <v>375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30</v>
      </c>
      <c r="L363">
        <v>0</v>
      </c>
      <c r="M363">
        <f>I363+J363+K363</f>
        <v>30</v>
      </c>
      <c r="N363">
        <f>B363+C363+D363+E363+F363+G363+H363+I363+J363+K363</f>
        <v>30</v>
      </c>
      <c r="O363">
        <v>28701.087999999996</v>
      </c>
      <c r="P363">
        <v>54375.661999999989</v>
      </c>
      <c r="Q363">
        <v>62271.806999999986</v>
      </c>
      <c r="R363">
        <v>52212.547000000006</v>
      </c>
      <c r="S363">
        <v>52370.576000000001</v>
      </c>
      <c r="T363">
        <v>60630.067999999999</v>
      </c>
      <c r="U363">
        <v>45922.740999999995</v>
      </c>
      <c r="V363">
        <v>29285.871999999999</v>
      </c>
      <c r="W363">
        <v>22647.353999999999</v>
      </c>
      <c r="X363">
        <v>11199.152</v>
      </c>
      <c r="Y363">
        <v>356484.489</v>
      </c>
      <c r="Z363">
        <f t="shared" si="5"/>
        <v>63132.377999999997</v>
      </c>
      <c r="AA363">
        <v>419616.86699999997</v>
      </c>
      <c r="AB363" s="6">
        <f>B363/O363</f>
        <v>0</v>
      </c>
      <c r="AC363" s="6">
        <f>C363/P363</f>
        <v>0</v>
      </c>
      <c r="AD363" s="6">
        <f>D363/Q363</f>
        <v>0</v>
      </c>
      <c r="AE363" s="6">
        <f>E363/R363</f>
        <v>0</v>
      </c>
      <c r="AF363" s="6">
        <f>F363/S363</f>
        <v>0</v>
      </c>
      <c r="AG363" s="6">
        <f>G363/T363</f>
        <v>0</v>
      </c>
      <c r="AH363" s="6">
        <f>H363/U363</f>
        <v>0</v>
      </c>
      <c r="AI363" s="6">
        <f>I363/V363</f>
        <v>0</v>
      </c>
      <c r="AJ363" s="6">
        <f>J363/W363</f>
        <v>0</v>
      </c>
      <c r="AK363" s="6">
        <f>K363/X363</f>
        <v>2.6787742500503611E-3</v>
      </c>
    </row>
    <row r="364" spans="1:37" x14ac:dyDescent="0.25">
      <c r="A364" t="s">
        <v>376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47</v>
      </c>
      <c r="L364">
        <v>0</v>
      </c>
      <c r="M364">
        <f>I364+J364+K364</f>
        <v>47</v>
      </c>
      <c r="N364">
        <f>B364+C364+D364+E364+F364+G364+H364+I364+J364+K364</f>
        <v>47</v>
      </c>
      <c r="O364">
        <v>26119.448000000004</v>
      </c>
      <c r="P364">
        <v>49597.782000000007</v>
      </c>
      <c r="Q364">
        <v>54882.360999999997</v>
      </c>
      <c r="R364">
        <v>47068.514999999999</v>
      </c>
      <c r="S364">
        <v>46235.570000000007</v>
      </c>
      <c r="T364">
        <v>54772.576000000001</v>
      </c>
      <c r="U364">
        <v>42079.459000000003</v>
      </c>
      <c r="V364">
        <v>25686.601000000002</v>
      </c>
      <c r="W364">
        <v>18862.706000000002</v>
      </c>
      <c r="X364">
        <v>9562.5529999999999</v>
      </c>
      <c r="Y364">
        <v>320755.71100000001</v>
      </c>
      <c r="Z364">
        <f t="shared" si="5"/>
        <v>54111.86</v>
      </c>
      <c r="AA364">
        <v>374867.57100000005</v>
      </c>
      <c r="AB364" s="6">
        <f>B364/O364</f>
        <v>0</v>
      </c>
      <c r="AC364" s="6">
        <f>C364/P364</f>
        <v>0</v>
      </c>
      <c r="AD364" s="6">
        <f>D364/Q364</f>
        <v>0</v>
      </c>
      <c r="AE364" s="6">
        <f>E364/R364</f>
        <v>0</v>
      </c>
      <c r="AF364" s="6">
        <f>F364/S364</f>
        <v>0</v>
      </c>
      <c r="AG364" s="6">
        <f>G364/T364</f>
        <v>0</v>
      </c>
      <c r="AH364" s="6">
        <f>H364/U364</f>
        <v>0</v>
      </c>
      <c r="AI364" s="6">
        <f>I364/V364</f>
        <v>0</v>
      </c>
      <c r="AJ364" s="6">
        <f>J364/W364</f>
        <v>0</v>
      </c>
      <c r="AK364" s="6">
        <f>K364/X364</f>
        <v>4.9150054384012303E-3</v>
      </c>
    </row>
    <row r="365" spans="1:37" x14ac:dyDescent="0.25">
      <c r="A365" t="s">
        <v>377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40</v>
      </c>
      <c r="L365">
        <v>0</v>
      </c>
      <c r="M365">
        <f>I365+J365+K365</f>
        <v>40</v>
      </c>
      <c r="N365">
        <f>B365+C365+D365+E365+F365+G365+H365+I365+J365+K365</f>
        <v>40</v>
      </c>
      <c r="O365">
        <v>29983.080999999998</v>
      </c>
      <c r="P365">
        <v>56302.314999999988</v>
      </c>
      <c r="Q365">
        <v>61857.280000000013</v>
      </c>
      <c r="R365">
        <v>53936.832999999999</v>
      </c>
      <c r="S365">
        <v>49399.288999999997</v>
      </c>
      <c r="T365">
        <v>60260.932999999997</v>
      </c>
      <c r="U365">
        <v>47590.831999999995</v>
      </c>
      <c r="V365">
        <v>28775.601000000002</v>
      </c>
      <c r="W365">
        <v>20231.391</v>
      </c>
      <c r="X365">
        <v>9895.1679999999978</v>
      </c>
      <c r="Y365">
        <v>359330.56299999997</v>
      </c>
      <c r="Z365">
        <f t="shared" si="5"/>
        <v>58902.159999999996</v>
      </c>
      <c r="AA365">
        <v>418232.723</v>
      </c>
      <c r="AB365" s="6">
        <f>B365/O365</f>
        <v>0</v>
      </c>
      <c r="AC365" s="6">
        <f>C365/P365</f>
        <v>0</v>
      </c>
      <c r="AD365" s="6">
        <f>D365/Q365</f>
        <v>0</v>
      </c>
      <c r="AE365" s="6">
        <f>E365/R365</f>
        <v>0</v>
      </c>
      <c r="AF365" s="6">
        <f>F365/S365</f>
        <v>0</v>
      </c>
      <c r="AG365" s="6">
        <f>G365/T365</f>
        <v>0</v>
      </c>
      <c r="AH365" s="6">
        <f>H365/U365</f>
        <v>0</v>
      </c>
      <c r="AI365" s="6">
        <f>I365/V365</f>
        <v>0</v>
      </c>
      <c r="AJ365" s="6">
        <f>J365/W365</f>
        <v>0</v>
      </c>
      <c r="AK365" s="6">
        <f>K365/X365</f>
        <v>4.0423770470597378E-3</v>
      </c>
    </row>
    <row r="366" spans="1:37" x14ac:dyDescent="0.25">
      <c r="A366" t="s">
        <v>378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70</v>
      </c>
      <c r="L366">
        <v>0</v>
      </c>
      <c r="M366">
        <f>I366+J366+K366</f>
        <v>70</v>
      </c>
      <c r="N366">
        <f>B366+C366+D366+E366+F366+G366+H366+I366+J366+K366</f>
        <v>70</v>
      </c>
      <c r="O366">
        <v>27614.823999999997</v>
      </c>
      <c r="P366">
        <v>51587.180999999997</v>
      </c>
      <c r="Q366">
        <v>57049.735000000001</v>
      </c>
      <c r="R366">
        <v>51130.895999999993</v>
      </c>
      <c r="S366">
        <v>45695.150999999998</v>
      </c>
      <c r="T366">
        <v>56262.101999999999</v>
      </c>
      <c r="U366">
        <v>46701.796000000009</v>
      </c>
      <c r="V366">
        <v>27147.339</v>
      </c>
      <c r="W366">
        <v>19357.940999999999</v>
      </c>
      <c r="X366">
        <v>9647.6699999999983</v>
      </c>
      <c r="Y366">
        <v>336041.68500000006</v>
      </c>
      <c r="Z366">
        <f t="shared" si="5"/>
        <v>56152.95</v>
      </c>
      <c r="AA366">
        <v>392194.63500000001</v>
      </c>
      <c r="AB366" s="6">
        <f>B366/O366</f>
        <v>0</v>
      </c>
      <c r="AC366" s="6">
        <f>C366/P366</f>
        <v>0</v>
      </c>
      <c r="AD366" s="6">
        <f>D366/Q366</f>
        <v>0</v>
      </c>
      <c r="AE366" s="6">
        <f>E366/R366</f>
        <v>0</v>
      </c>
      <c r="AF366" s="6">
        <f>F366/S366</f>
        <v>0</v>
      </c>
      <c r="AG366" s="6">
        <f>G366/T366</f>
        <v>0</v>
      </c>
      <c r="AH366" s="6">
        <f>H366/U366</f>
        <v>0</v>
      </c>
      <c r="AI366" s="6">
        <f>I366/V366</f>
        <v>0</v>
      </c>
      <c r="AJ366" s="6">
        <f>J366/W366</f>
        <v>0</v>
      </c>
      <c r="AK366" s="6">
        <f>K366/X366</f>
        <v>7.2556378897702771E-3</v>
      </c>
    </row>
    <row r="367" spans="1:37" x14ac:dyDescent="0.25">
      <c r="A367" t="s">
        <v>379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67</v>
      </c>
      <c r="L367">
        <v>0</v>
      </c>
      <c r="M367">
        <f>I367+J367+K367</f>
        <v>67</v>
      </c>
      <c r="N367">
        <f>B367+C367+D367+E367+F367+G367+H367+I367+J367+K367</f>
        <v>67</v>
      </c>
      <c r="O367">
        <v>27429.024999999998</v>
      </c>
      <c r="P367">
        <v>52689.106000000007</v>
      </c>
      <c r="Q367">
        <v>57435.178999999989</v>
      </c>
      <c r="R367">
        <v>53352.845000000001</v>
      </c>
      <c r="S367">
        <v>47534.088000000003</v>
      </c>
      <c r="T367">
        <v>56833.448999999993</v>
      </c>
      <c r="U367">
        <v>51596.527000000002</v>
      </c>
      <c r="V367">
        <v>30967.485000000001</v>
      </c>
      <c r="W367">
        <v>19951.263999999999</v>
      </c>
      <c r="X367">
        <v>9169.8240000000005</v>
      </c>
      <c r="Y367">
        <v>346870.21900000004</v>
      </c>
      <c r="Z367">
        <f t="shared" si="5"/>
        <v>60088.572999999997</v>
      </c>
      <c r="AA367">
        <v>406958.79200000007</v>
      </c>
      <c r="AB367" s="6">
        <f>B367/O367</f>
        <v>0</v>
      </c>
      <c r="AC367" s="6">
        <f>C367/P367</f>
        <v>0</v>
      </c>
      <c r="AD367" s="6">
        <f>D367/Q367</f>
        <v>0</v>
      </c>
      <c r="AE367" s="6">
        <f>E367/R367</f>
        <v>0</v>
      </c>
      <c r="AF367" s="6">
        <f>F367/S367</f>
        <v>0</v>
      </c>
      <c r="AG367" s="6">
        <f>G367/T367</f>
        <v>0</v>
      </c>
      <c r="AH367" s="6">
        <f>H367/U367</f>
        <v>0</v>
      </c>
      <c r="AI367" s="6">
        <f>I367/V367</f>
        <v>0</v>
      </c>
      <c r="AJ367" s="6">
        <f>J367/W367</f>
        <v>0</v>
      </c>
      <c r="AK367" s="6">
        <f>K367/X367</f>
        <v>7.3065742592224227E-3</v>
      </c>
    </row>
    <row r="368" spans="1:37" x14ac:dyDescent="0.25">
      <c r="A368" t="s">
        <v>380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69</v>
      </c>
      <c r="L368">
        <v>0</v>
      </c>
      <c r="M368">
        <f>I368+J368+K368</f>
        <v>69</v>
      </c>
      <c r="N368">
        <f>B368+C368+D368+E368+F368+G368+H368+I368+J368+K368</f>
        <v>69</v>
      </c>
      <c r="O368">
        <v>29412.720999999998</v>
      </c>
      <c r="P368">
        <v>55882.423999999985</v>
      </c>
      <c r="Q368">
        <v>59447.499000000003</v>
      </c>
      <c r="R368">
        <v>55551.99</v>
      </c>
      <c r="S368">
        <v>48187.155999999995</v>
      </c>
      <c r="T368">
        <v>57282.472000000002</v>
      </c>
      <c r="U368">
        <v>51788.54800000001</v>
      </c>
      <c r="V368">
        <v>31341.988999999998</v>
      </c>
      <c r="W368">
        <v>19558.459000000003</v>
      </c>
      <c r="X368">
        <v>9773.7710000000006</v>
      </c>
      <c r="Y368">
        <v>357552.81</v>
      </c>
      <c r="Z368">
        <f t="shared" si="5"/>
        <v>60674.219000000005</v>
      </c>
      <c r="AA368">
        <v>418227.02900000004</v>
      </c>
      <c r="AB368" s="6">
        <f>B368/O368</f>
        <v>0</v>
      </c>
      <c r="AC368" s="6">
        <f>C368/P368</f>
        <v>0</v>
      </c>
      <c r="AD368" s="6">
        <f>D368/Q368</f>
        <v>0</v>
      </c>
      <c r="AE368" s="6">
        <f>E368/R368</f>
        <v>0</v>
      </c>
      <c r="AF368" s="6">
        <f>F368/S368</f>
        <v>0</v>
      </c>
      <c r="AG368" s="6">
        <f>G368/T368</f>
        <v>0</v>
      </c>
      <c r="AH368" s="6">
        <f>H368/U368</f>
        <v>0</v>
      </c>
      <c r="AI368" s="6">
        <f>I368/V368</f>
        <v>0</v>
      </c>
      <c r="AJ368" s="6">
        <f>J368/W368</f>
        <v>0</v>
      </c>
      <c r="AK368" s="6">
        <f>K368/X368</f>
        <v>7.05971113912941E-3</v>
      </c>
    </row>
    <row r="369" spans="1:37" x14ac:dyDescent="0.25">
      <c r="A369" t="s">
        <v>381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82</v>
      </c>
      <c r="L369">
        <v>0</v>
      </c>
      <c r="M369">
        <f>I369+J369+K369</f>
        <v>82</v>
      </c>
      <c r="N369">
        <f>B369+C369+D369+E369+F369+G369+H369+I369+J369+K369</f>
        <v>82</v>
      </c>
      <c r="O369">
        <v>18548.264000000003</v>
      </c>
      <c r="P369">
        <v>35923.180000000008</v>
      </c>
      <c r="Q369">
        <v>41720.690999999992</v>
      </c>
      <c r="R369">
        <v>32526.391999999996</v>
      </c>
      <c r="S369">
        <v>29047.449000000008</v>
      </c>
      <c r="T369">
        <v>34962.298999999999</v>
      </c>
      <c r="U369">
        <v>35310.399999999994</v>
      </c>
      <c r="V369">
        <v>22234.462</v>
      </c>
      <c r="W369">
        <v>14837.061000000002</v>
      </c>
      <c r="X369">
        <v>6556.1849999999995</v>
      </c>
      <c r="Y369">
        <v>228038.67500000002</v>
      </c>
      <c r="Z369">
        <f t="shared" si="5"/>
        <v>43627.707999999999</v>
      </c>
      <c r="AA369">
        <v>271666.38300000003</v>
      </c>
      <c r="AB369" s="6">
        <f>B369/O369</f>
        <v>0</v>
      </c>
      <c r="AC369" s="6">
        <f>C369/P369</f>
        <v>0</v>
      </c>
      <c r="AD369" s="6">
        <f>D369/Q369</f>
        <v>0</v>
      </c>
      <c r="AE369" s="6">
        <f>E369/R369</f>
        <v>0</v>
      </c>
      <c r="AF369" s="6">
        <f>F369/S369</f>
        <v>0</v>
      </c>
      <c r="AG369" s="6">
        <f>G369/T369</f>
        <v>0</v>
      </c>
      <c r="AH369" s="6">
        <f>H369/U369</f>
        <v>0</v>
      </c>
      <c r="AI369" s="6">
        <f>I369/V369</f>
        <v>0</v>
      </c>
      <c r="AJ369" s="6">
        <f>J369/W369</f>
        <v>0</v>
      </c>
      <c r="AK369" s="6">
        <f>K369/X369</f>
        <v>1.2507273666011561E-2</v>
      </c>
    </row>
    <row r="370" spans="1:37" x14ac:dyDescent="0.25">
      <c r="A370" t="s">
        <v>382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11</v>
      </c>
      <c r="K370">
        <v>59</v>
      </c>
      <c r="L370">
        <v>0</v>
      </c>
      <c r="M370">
        <f>I370+J370+K370</f>
        <v>70</v>
      </c>
      <c r="N370">
        <f>B370+C370+D370+E370+F370+G370+H370+I370+J370+K370</f>
        <v>70</v>
      </c>
      <c r="O370">
        <v>31244.598999999998</v>
      </c>
      <c r="P370">
        <v>58738.864999999991</v>
      </c>
      <c r="Q370">
        <v>63339.955000000009</v>
      </c>
      <c r="R370">
        <v>58879.385999999999</v>
      </c>
      <c r="S370">
        <v>49965.472000000002</v>
      </c>
      <c r="T370">
        <v>55437.753000000004</v>
      </c>
      <c r="U370">
        <v>53826.385999999999</v>
      </c>
      <c r="V370">
        <v>32252.570999999996</v>
      </c>
      <c r="W370">
        <v>19114.150999999998</v>
      </c>
      <c r="X370">
        <v>9356.5779999999977</v>
      </c>
      <c r="Y370">
        <v>371432.41600000003</v>
      </c>
      <c r="Z370">
        <f t="shared" si="5"/>
        <v>60723.299999999988</v>
      </c>
      <c r="AA370">
        <v>432155.71600000001</v>
      </c>
      <c r="AB370" s="6">
        <f>B370/O370</f>
        <v>0</v>
      </c>
      <c r="AC370" s="6">
        <f>C370/P370</f>
        <v>0</v>
      </c>
      <c r="AD370" s="6">
        <f>D370/Q370</f>
        <v>0</v>
      </c>
      <c r="AE370" s="6">
        <f>E370/R370</f>
        <v>0</v>
      </c>
      <c r="AF370" s="6">
        <f>F370/S370</f>
        <v>0</v>
      </c>
      <c r="AG370" s="6">
        <f>G370/T370</f>
        <v>0</v>
      </c>
      <c r="AH370" s="6">
        <f>H370/U370</f>
        <v>0</v>
      </c>
      <c r="AI370" s="6">
        <f>I370/V370</f>
        <v>0</v>
      </c>
      <c r="AJ370" s="6">
        <f>J370/W370</f>
        <v>5.7548985565720394E-4</v>
      </c>
      <c r="AK370" s="6">
        <f>K370/X370</f>
        <v>6.3057241653946576E-3</v>
      </c>
    </row>
    <row r="371" spans="1:37" x14ac:dyDescent="0.25">
      <c r="A371" t="s">
        <v>383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55</v>
      </c>
      <c r="L371">
        <v>0</v>
      </c>
      <c r="M371">
        <f>I371+J371+K371</f>
        <v>55</v>
      </c>
      <c r="N371">
        <f>B371+C371+D371+E371+F371+G371+H371+I371+J371+K371</f>
        <v>55</v>
      </c>
      <c r="O371">
        <v>28861</v>
      </c>
      <c r="P371">
        <v>56839</v>
      </c>
      <c r="Q371">
        <v>52421</v>
      </c>
      <c r="R371">
        <v>56772</v>
      </c>
      <c r="S371">
        <v>49767</v>
      </c>
      <c r="T371">
        <v>51519</v>
      </c>
      <c r="U371">
        <v>52888</v>
      </c>
      <c r="V371">
        <v>34675</v>
      </c>
      <c r="W371">
        <v>18488</v>
      </c>
      <c r="X371">
        <v>8664</v>
      </c>
      <c r="Y371">
        <v>349067</v>
      </c>
      <c r="Z371">
        <f t="shared" si="5"/>
        <v>61827</v>
      </c>
      <c r="AA371">
        <v>410894</v>
      </c>
      <c r="AB371" s="6">
        <f>B371/O371</f>
        <v>0</v>
      </c>
      <c r="AC371" s="6">
        <f>C371/P371</f>
        <v>0</v>
      </c>
      <c r="AD371" s="6">
        <f>D371/Q371</f>
        <v>0</v>
      </c>
      <c r="AE371" s="6">
        <f>E371/R371</f>
        <v>0</v>
      </c>
      <c r="AF371" s="6">
        <f>F371/S371</f>
        <v>0</v>
      </c>
      <c r="AG371" s="6">
        <f>G371/T371</f>
        <v>0</v>
      </c>
      <c r="AH371" s="6">
        <f>H371/U371</f>
        <v>0</v>
      </c>
      <c r="AI371" s="6">
        <f>I371/V371</f>
        <v>0</v>
      </c>
      <c r="AJ371" s="6">
        <f>J371/W371</f>
        <v>0</v>
      </c>
      <c r="AK371" s="6">
        <f>K371/X371</f>
        <v>6.3481071098799632E-3</v>
      </c>
    </row>
    <row r="372" spans="1:37" x14ac:dyDescent="0.25">
      <c r="A372" t="s">
        <v>384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11</v>
      </c>
      <c r="H372">
        <v>109</v>
      </c>
      <c r="I372">
        <v>155</v>
      </c>
      <c r="J372">
        <v>378</v>
      </c>
      <c r="K372">
        <v>554</v>
      </c>
      <c r="L372">
        <v>120</v>
      </c>
      <c r="M372">
        <f>I372+J372+K372</f>
        <v>1087</v>
      </c>
      <c r="N372">
        <f>B372+C372+D372+E372+F372+G372+H372+I372+J372+K372</f>
        <v>1207</v>
      </c>
      <c r="O372">
        <v>44485.443999999981</v>
      </c>
      <c r="P372">
        <v>92726.186000000002</v>
      </c>
      <c r="Q372">
        <v>89519.367999999988</v>
      </c>
      <c r="R372">
        <v>87983.312999999995</v>
      </c>
      <c r="S372">
        <v>101425.23499999999</v>
      </c>
      <c r="T372">
        <v>107837.95199999999</v>
      </c>
      <c r="U372">
        <v>93991.042000000001</v>
      </c>
      <c r="V372">
        <v>62628.784999999996</v>
      </c>
      <c r="W372">
        <v>36257.429000000004</v>
      </c>
      <c r="X372">
        <v>12219.261</v>
      </c>
      <c r="Y372">
        <v>617968.53999999992</v>
      </c>
      <c r="Z372">
        <f t="shared" si="5"/>
        <v>111105.47500000001</v>
      </c>
      <c r="AA372">
        <v>729074.01500000001</v>
      </c>
      <c r="AB372" s="6">
        <f>B372/O372</f>
        <v>0</v>
      </c>
      <c r="AC372" s="6">
        <f>C372/P372</f>
        <v>0</v>
      </c>
      <c r="AD372" s="6">
        <f>D372/Q372</f>
        <v>0</v>
      </c>
      <c r="AE372" s="6">
        <f>E372/R372</f>
        <v>0</v>
      </c>
      <c r="AF372" s="6">
        <f>F372/S372</f>
        <v>0</v>
      </c>
      <c r="AG372" s="6">
        <f>G372/T372</f>
        <v>1.0200490454418126E-4</v>
      </c>
      <c r="AH372" s="6">
        <f>H372/U372</f>
        <v>1.1596849835966282E-3</v>
      </c>
      <c r="AI372" s="6">
        <f>I372/V372</f>
        <v>2.4749003193978618E-3</v>
      </c>
      <c r="AJ372" s="6">
        <f>J372/W372</f>
        <v>1.0425449636817878E-2</v>
      </c>
      <c r="AK372" s="6">
        <f>K372/X372</f>
        <v>4.5338257362699759E-2</v>
      </c>
    </row>
    <row r="373" spans="1:37" x14ac:dyDescent="0.25">
      <c r="A373" t="s">
        <v>385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110</v>
      </c>
      <c r="I373">
        <v>209</v>
      </c>
      <c r="J373">
        <v>373</v>
      </c>
      <c r="K373">
        <v>535</v>
      </c>
      <c r="L373">
        <v>110</v>
      </c>
      <c r="M373">
        <f>I373+J373+K373</f>
        <v>1117</v>
      </c>
      <c r="N373">
        <f>B373+C373+D373+E373+F373+G373+H373+I373+J373+K373</f>
        <v>1227</v>
      </c>
      <c r="O373">
        <v>47138.734000000004</v>
      </c>
      <c r="P373">
        <v>102006.44200000001</v>
      </c>
      <c r="Q373">
        <v>93895.556000000011</v>
      </c>
      <c r="R373">
        <v>91559.32699999999</v>
      </c>
      <c r="S373">
        <v>107596.73699999999</v>
      </c>
      <c r="T373">
        <v>118592.63499999998</v>
      </c>
      <c r="U373">
        <v>104693.35</v>
      </c>
      <c r="V373">
        <v>70774.517999999982</v>
      </c>
      <c r="W373">
        <v>38555.611999999994</v>
      </c>
      <c r="X373">
        <v>12829.177000000003</v>
      </c>
      <c r="Y373">
        <v>665482.78099999996</v>
      </c>
      <c r="Z373">
        <f t="shared" si="5"/>
        <v>122159.30699999997</v>
      </c>
      <c r="AA373">
        <v>787642.08799999987</v>
      </c>
      <c r="AB373" s="6">
        <f>B373/O373</f>
        <v>0</v>
      </c>
      <c r="AC373" s="6">
        <f>C373/P373</f>
        <v>0</v>
      </c>
      <c r="AD373" s="6">
        <f>D373/Q373</f>
        <v>0</v>
      </c>
      <c r="AE373" s="6">
        <f>E373/R373</f>
        <v>0</v>
      </c>
      <c r="AF373" s="6">
        <f>F373/S373</f>
        <v>0</v>
      </c>
      <c r="AG373" s="6">
        <f>G373/T373</f>
        <v>0</v>
      </c>
      <c r="AH373" s="6">
        <f>H373/U373</f>
        <v>1.0506875556088328E-3</v>
      </c>
      <c r="AI373" s="6">
        <f>I373/V373</f>
        <v>2.953040245360626E-3</v>
      </c>
      <c r="AJ373" s="6">
        <f>J373/W373</f>
        <v>9.6743374220074653E-3</v>
      </c>
      <c r="AK373" s="6">
        <f>K373/X373</f>
        <v>4.1701817661413502E-2</v>
      </c>
    </row>
    <row r="374" spans="1:37" x14ac:dyDescent="0.25">
      <c r="A374" t="s">
        <v>386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27</v>
      </c>
      <c r="H374">
        <v>87</v>
      </c>
      <c r="I374">
        <v>236</v>
      </c>
      <c r="J374">
        <v>406</v>
      </c>
      <c r="K374">
        <v>550</v>
      </c>
      <c r="L374">
        <v>114</v>
      </c>
      <c r="M374">
        <f>I374+J374+K374</f>
        <v>1192</v>
      </c>
      <c r="N374">
        <f>B374+C374+D374+E374+F374+G374+H374+I374+J374+K374</f>
        <v>1306</v>
      </c>
      <c r="O374">
        <v>56753.498000000007</v>
      </c>
      <c r="P374">
        <v>121399.788</v>
      </c>
      <c r="Q374">
        <v>115761.321</v>
      </c>
      <c r="R374">
        <v>108229.219</v>
      </c>
      <c r="S374">
        <v>125856.19399999999</v>
      </c>
      <c r="T374">
        <v>140591.54499999998</v>
      </c>
      <c r="U374">
        <v>124464.83300000001</v>
      </c>
      <c r="V374">
        <v>83482.421000000002</v>
      </c>
      <c r="W374">
        <v>44761.869000000006</v>
      </c>
      <c r="X374">
        <v>16577.472999999998</v>
      </c>
      <c r="Y374">
        <v>793056.39799999993</v>
      </c>
      <c r="Z374">
        <f t="shared" si="5"/>
        <v>144821.76300000001</v>
      </c>
      <c r="AA374">
        <v>937878.16099999985</v>
      </c>
      <c r="AB374" s="6">
        <f>B374/O374</f>
        <v>0</v>
      </c>
      <c r="AC374" s="6">
        <f>C374/P374</f>
        <v>0</v>
      </c>
      <c r="AD374" s="6">
        <f>D374/Q374</f>
        <v>0</v>
      </c>
      <c r="AE374" s="6">
        <f>E374/R374</f>
        <v>0</v>
      </c>
      <c r="AF374" s="6">
        <f>F374/S374</f>
        <v>0</v>
      </c>
      <c r="AG374" s="6">
        <f>G374/T374</f>
        <v>1.9204568809596626E-4</v>
      </c>
      <c r="AH374" s="6">
        <f>H374/U374</f>
        <v>6.9899262227749099E-4</v>
      </c>
      <c r="AI374" s="6">
        <f>I374/V374</f>
        <v>2.8269424529506638E-3</v>
      </c>
      <c r="AJ374" s="6">
        <f>J374/W374</f>
        <v>9.0702200124842848E-3</v>
      </c>
      <c r="AK374" s="6">
        <f>K374/X374</f>
        <v>3.3177553659716412E-2</v>
      </c>
    </row>
    <row r="375" spans="1:37" x14ac:dyDescent="0.25">
      <c r="A375" t="s">
        <v>387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83</v>
      </c>
      <c r="I375">
        <v>211</v>
      </c>
      <c r="J375">
        <v>355</v>
      </c>
      <c r="K375">
        <v>630</v>
      </c>
      <c r="L375">
        <v>83</v>
      </c>
      <c r="M375">
        <f>I375+J375+K375</f>
        <v>1196</v>
      </c>
      <c r="N375">
        <f>B375+C375+D375+E375+F375+G375+H375+I375+J375+K375</f>
        <v>1279</v>
      </c>
      <c r="O375">
        <v>42596.044999999998</v>
      </c>
      <c r="P375">
        <v>92975.150999999998</v>
      </c>
      <c r="Q375">
        <v>90009.108999999997</v>
      </c>
      <c r="R375">
        <v>80950.505999999994</v>
      </c>
      <c r="S375">
        <v>95486.64499999999</v>
      </c>
      <c r="T375">
        <v>106531.45899999997</v>
      </c>
      <c r="U375">
        <v>96976.895999999993</v>
      </c>
      <c r="V375">
        <v>64910.621999999996</v>
      </c>
      <c r="W375">
        <v>33691.019</v>
      </c>
      <c r="X375">
        <v>12088.975000000002</v>
      </c>
      <c r="Y375">
        <v>605525.81099999999</v>
      </c>
      <c r="Z375">
        <f t="shared" si="5"/>
        <v>110690.61600000001</v>
      </c>
      <c r="AA375">
        <v>716216.42699999991</v>
      </c>
      <c r="AB375" s="6">
        <f>B375/O375</f>
        <v>0</v>
      </c>
      <c r="AC375" s="6">
        <f>C375/P375</f>
        <v>0</v>
      </c>
      <c r="AD375" s="6">
        <f>D375/Q375</f>
        <v>0</v>
      </c>
      <c r="AE375" s="6">
        <f>E375/R375</f>
        <v>0</v>
      </c>
      <c r="AF375" s="6">
        <f>F375/S375</f>
        <v>0</v>
      </c>
      <c r="AG375" s="6">
        <f>G375/T375</f>
        <v>0</v>
      </c>
      <c r="AH375" s="6">
        <f>H375/U375</f>
        <v>8.5587395991721575E-4</v>
      </c>
      <c r="AI375" s="6">
        <f>I375/V375</f>
        <v>3.2506236036376297E-3</v>
      </c>
      <c r="AJ375" s="6">
        <f>J375/W375</f>
        <v>1.0536932706012839E-2</v>
      </c>
      <c r="AK375" s="6">
        <f>K375/X375</f>
        <v>5.2113599374636797E-2</v>
      </c>
    </row>
    <row r="376" spans="1:37" x14ac:dyDescent="0.25">
      <c r="A376" t="s">
        <v>388</v>
      </c>
      <c r="B376">
        <v>0</v>
      </c>
      <c r="C376">
        <v>0</v>
      </c>
      <c r="D376">
        <v>0</v>
      </c>
      <c r="E376">
        <v>0</v>
      </c>
      <c r="F376">
        <v>13</v>
      </c>
      <c r="G376">
        <v>25</v>
      </c>
      <c r="H376">
        <v>142</v>
      </c>
      <c r="I376">
        <v>247</v>
      </c>
      <c r="J376">
        <v>411</v>
      </c>
      <c r="K376">
        <v>597</v>
      </c>
      <c r="L376">
        <v>180</v>
      </c>
      <c r="M376">
        <f>I376+J376+K376</f>
        <v>1255</v>
      </c>
      <c r="N376">
        <f>B376+C376+D376+E376+F376+G376+H376+I376+J376+K376</f>
        <v>1435</v>
      </c>
      <c r="O376">
        <v>46822.414999999994</v>
      </c>
      <c r="P376">
        <v>101287.664</v>
      </c>
      <c r="Q376">
        <v>98010.290000000008</v>
      </c>
      <c r="R376">
        <v>90440.70199999999</v>
      </c>
      <c r="S376">
        <v>103434.67600000001</v>
      </c>
      <c r="T376">
        <v>116846.003</v>
      </c>
      <c r="U376">
        <v>111525.826</v>
      </c>
      <c r="V376">
        <v>80388.458999999973</v>
      </c>
      <c r="W376">
        <v>40801.082000000002</v>
      </c>
      <c r="X376">
        <v>14177.970000000003</v>
      </c>
      <c r="Y376">
        <v>668367.576</v>
      </c>
      <c r="Z376">
        <f t="shared" si="5"/>
        <v>135367.51099999997</v>
      </c>
      <c r="AA376">
        <v>803735.08699999994</v>
      </c>
      <c r="AB376" s="6">
        <f>B376/O376</f>
        <v>0</v>
      </c>
      <c r="AC376" s="6">
        <f>C376/P376</f>
        <v>0</v>
      </c>
      <c r="AD376" s="6">
        <f>D376/Q376</f>
        <v>0</v>
      </c>
      <c r="AE376" s="6">
        <f>E376/R376</f>
        <v>0</v>
      </c>
      <c r="AF376" s="6">
        <f>F376/S376</f>
        <v>1.2568318964908826E-4</v>
      </c>
      <c r="AG376" s="6">
        <f>G376/T376</f>
        <v>2.1395682657625867E-4</v>
      </c>
      <c r="AH376" s="6">
        <f>H376/U376</f>
        <v>1.2732476870424613E-3</v>
      </c>
      <c r="AI376" s="6">
        <f>I376/V376</f>
        <v>3.0725803563419482E-3</v>
      </c>
      <c r="AJ376" s="6">
        <f>J376/W376</f>
        <v>1.0073262272799529E-2</v>
      </c>
      <c r="AK376" s="6">
        <f>K376/X376</f>
        <v>4.2107579575919533E-2</v>
      </c>
    </row>
    <row r="377" spans="1:37" x14ac:dyDescent="0.25">
      <c r="A377" t="s">
        <v>389</v>
      </c>
      <c r="B377">
        <v>0</v>
      </c>
      <c r="C377">
        <v>0</v>
      </c>
      <c r="D377">
        <v>0</v>
      </c>
      <c r="E377">
        <v>0</v>
      </c>
      <c r="F377">
        <v>16</v>
      </c>
      <c r="G377">
        <v>59</v>
      </c>
      <c r="H377">
        <v>162</v>
      </c>
      <c r="I377">
        <v>257</v>
      </c>
      <c r="J377">
        <v>409</v>
      </c>
      <c r="K377">
        <v>582</v>
      </c>
      <c r="L377">
        <v>237</v>
      </c>
      <c r="M377">
        <f>I377+J377+K377</f>
        <v>1248</v>
      </c>
      <c r="N377">
        <f>B377+C377+D377+E377+F377+G377+H377+I377+J377+K377</f>
        <v>1485</v>
      </c>
      <c r="O377">
        <v>51667.362000000008</v>
      </c>
      <c r="P377">
        <v>112939.375</v>
      </c>
      <c r="Q377">
        <v>109261.91200000001</v>
      </c>
      <c r="R377">
        <v>98931.303000000014</v>
      </c>
      <c r="S377">
        <v>109800.49099999998</v>
      </c>
      <c r="T377">
        <v>124476.88000000002</v>
      </c>
      <c r="U377">
        <v>118191.81100000002</v>
      </c>
      <c r="V377">
        <v>83501.553000000014</v>
      </c>
      <c r="W377">
        <v>44041.724000000002</v>
      </c>
      <c r="X377">
        <v>16949.878000000001</v>
      </c>
      <c r="Y377">
        <v>725269.13400000008</v>
      </c>
      <c r="Z377">
        <f t="shared" si="5"/>
        <v>144493.15500000003</v>
      </c>
      <c r="AA377">
        <v>869762.28900000022</v>
      </c>
      <c r="AB377" s="6">
        <f>B377/O377</f>
        <v>0</v>
      </c>
      <c r="AC377" s="6">
        <f>C377/P377</f>
        <v>0</v>
      </c>
      <c r="AD377" s="6">
        <f>D377/Q377</f>
        <v>0</v>
      </c>
      <c r="AE377" s="6">
        <f>E377/R377</f>
        <v>0</v>
      </c>
      <c r="AF377" s="6">
        <f>F377/S377</f>
        <v>1.4571883836111445E-4</v>
      </c>
      <c r="AG377" s="6">
        <f>G377/T377</f>
        <v>4.7398360241677004E-4</v>
      </c>
      <c r="AH377" s="6">
        <f>H377/U377</f>
        <v>1.3706533357036046E-3</v>
      </c>
      <c r="AI377" s="6">
        <f>I377/V377</f>
        <v>3.0777870682237485E-3</v>
      </c>
      <c r="AJ377" s="6">
        <f>J377/W377</f>
        <v>9.2866482701721657E-3</v>
      </c>
      <c r="AK377" s="6">
        <f>K377/X377</f>
        <v>3.4336530327828907E-2</v>
      </c>
    </row>
    <row r="378" spans="1:37" x14ac:dyDescent="0.25">
      <c r="A378" t="s">
        <v>390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32</v>
      </c>
      <c r="H378">
        <v>80</v>
      </c>
      <c r="I378">
        <v>308</v>
      </c>
      <c r="J378">
        <v>485</v>
      </c>
      <c r="K378">
        <v>645</v>
      </c>
      <c r="L378">
        <v>112</v>
      </c>
      <c r="M378">
        <f>I378+J378+K378</f>
        <v>1438</v>
      </c>
      <c r="N378">
        <f>B378+C378+D378+E378+F378+G378+H378+I378+J378+K378</f>
        <v>1550</v>
      </c>
      <c r="O378">
        <v>54662.734999999986</v>
      </c>
      <c r="P378">
        <v>124046.726</v>
      </c>
      <c r="Q378">
        <v>117527.68999999999</v>
      </c>
      <c r="R378">
        <v>108271.53499999999</v>
      </c>
      <c r="S378">
        <v>122383.14500000002</v>
      </c>
      <c r="T378">
        <v>141541.53700000001</v>
      </c>
      <c r="U378">
        <v>137446.80800000002</v>
      </c>
      <c r="V378">
        <v>105307.11000000002</v>
      </c>
      <c r="W378">
        <v>52651.002000000008</v>
      </c>
      <c r="X378">
        <v>18518.692999999996</v>
      </c>
      <c r="Y378">
        <v>805880.17599999998</v>
      </c>
      <c r="Z378">
        <f t="shared" si="5"/>
        <v>176476.80500000002</v>
      </c>
      <c r="AA378">
        <v>982356.98099999991</v>
      </c>
      <c r="AB378" s="6">
        <f>B378/O378</f>
        <v>0</v>
      </c>
      <c r="AC378" s="6">
        <f>C378/P378</f>
        <v>0</v>
      </c>
      <c r="AD378" s="6">
        <f>D378/Q378</f>
        <v>0</v>
      </c>
      <c r="AE378" s="6">
        <f>E378/R378</f>
        <v>0</v>
      </c>
      <c r="AF378" s="6">
        <f>F378/S378</f>
        <v>0</v>
      </c>
      <c r="AG378" s="6">
        <f>G378/T378</f>
        <v>2.2608204402923784E-4</v>
      </c>
      <c r="AH378" s="6">
        <f>H378/U378</f>
        <v>5.8204334581564085E-4</v>
      </c>
      <c r="AI378" s="6">
        <f>I378/V378</f>
        <v>2.9247787732471242E-3</v>
      </c>
      <c r="AJ378" s="6">
        <f>J378/W378</f>
        <v>9.2116005693490873E-3</v>
      </c>
      <c r="AK378" s="6">
        <f>K378/X378</f>
        <v>3.4829671834831981E-2</v>
      </c>
    </row>
    <row r="379" spans="1:37" x14ac:dyDescent="0.25">
      <c r="A379" t="s">
        <v>391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37</v>
      </c>
      <c r="H379">
        <v>178</v>
      </c>
      <c r="I379">
        <v>281</v>
      </c>
      <c r="J379">
        <v>412</v>
      </c>
      <c r="K379">
        <v>519</v>
      </c>
      <c r="L379">
        <v>215</v>
      </c>
      <c r="M379">
        <f>I379+J379+K379</f>
        <v>1212</v>
      </c>
      <c r="N379">
        <f>B379+C379+D379+E379+F379+G379+H379+I379+J379+K379</f>
        <v>1427</v>
      </c>
      <c r="O379">
        <v>51249.161</v>
      </c>
      <c r="P379">
        <v>114251.79400000001</v>
      </c>
      <c r="Q379">
        <v>113966.86900000001</v>
      </c>
      <c r="R379">
        <v>102794.016</v>
      </c>
      <c r="S379">
        <v>111873.944</v>
      </c>
      <c r="T379">
        <v>128494.561</v>
      </c>
      <c r="U379">
        <v>126624.68299999999</v>
      </c>
      <c r="V379">
        <v>97264.407000000007</v>
      </c>
      <c r="W379">
        <v>48580.914999999994</v>
      </c>
      <c r="X379">
        <v>17293.368000000002</v>
      </c>
      <c r="Y379">
        <v>749255.02800000005</v>
      </c>
      <c r="Z379">
        <f t="shared" si="5"/>
        <v>163138.69</v>
      </c>
      <c r="AA379">
        <v>912393.71800000011</v>
      </c>
      <c r="AB379" s="6">
        <f>B379/O379</f>
        <v>0</v>
      </c>
      <c r="AC379" s="6">
        <f>C379/P379</f>
        <v>0</v>
      </c>
      <c r="AD379" s="6">
        <f>D379/Q379</f>
        <v>0</v>
      </c>
      <c r="AE379" s="6">
        <f>E379/R379</f>
        <v>0</v>
      </c>
      <c r="AF379" s="6">
        <f>F379/S379</f>
        <v>0</v>
      </c>
      <c r="AG379" s="6">
        <f>G379/T379</f>
        <v>2.8794993120370287E-4</v>
      </c>
      <c r="AH379" s="6">
        <f>H379/U379</f>
        <v>1.4057290868005571E-3</v>
      </c>
      <c r="AI379" s="6">
        <f>I379/V379</f>
        <v>2.8890321615799288E-3</v>
      </c>
      <c r="AJ379" s="6">
        <f>J379/W379</f>
        <v>8.4806965863034912E-3</v>
      </c>
      <c r="AK379" s="6">
        <f>K379/X379</f>
        <v>3.0011504988501948E-2</v>
      </c>
    </row>
    <row r="380" spans="1:37" x14ac:dyDescent="0.25">
      <c r="A380" t="s">
        <v>392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48</v>
      </c>
      <c r="H380">
        <v>157</v>
      </c>
      <c r="I380">
        <v>337</v>
      </c>
      <c r="J380">
        <v>439</v>
      </c>
      <c r="K380">
        <v>545</v>
      </c>
      <c r="L380">
        <v>205</v>
      </c>
      <c r="M380">
        <f>I380+J380+K380</f>
        <v>1321</v>
      </c>
      <c r="N380">
        <f>B380+C380+D380+E380+F380+G380+H380+I380+J380+K380</f>
        <v>1526</v>
      </c>
      <c r="O380">
        <v>51200</v>
      </c>
      <c r="P380">
        <v>111348</v>
      </c>
      <c r="Q380">
        <v>113764</v>
      </c>
      <c r="R380">
        <v>105122</v>
      </c>
      <c r="S380">
        <v>109622</v>
      </c>
      <c r="T380">
        <v>123426</v>
      </c>
      <c r="U380">
        <v>124541</v>
      </c>
      <c r="V380">
        <v>95904</v>
      </c>
      <c r="W380">
        <v>48505</v>
      </c>
      <c r="X380">
        <v>17451</v>
      </c>
      <c r="Y380">
        <v>739023</v>
      </c>
      <c r="Z380">
        <f t="shared" si="5"/>
        <v>161860</v>
      </c>
      <c r="AA380">
        <v>900883</v>
      </c>
      <c r="AB380" s="6">
        <f>B380/O380</f>
        <v>0</v>
      </c>
      <c r="AC380" s="6">
        <f>C380/P380</f>
        <v>0</v>
      </c>
      <c r="AD380" s="6">
        <f>D380/Q380</f>
        <v>0</v>
      </c>
      <c r="AE380" s="6">
        <f>E380/R380</f>
        <v>0</v>
      </c>
      <c r="AF380" s="6">
        <f>F380/S380</f>
        <v>0</v>
      </c>
      <c r="AG380" s="6">
        <f>G380/T380</f>
        <v>3.8889699090953282E-4</v>
      </c>
      <c r="AH380" s="6">
        <f>H380/U380</f>
        <v>1.2606290297974161E-3</v>
      </c>
      <c r="AI380" s="6">
        <f>I380/V380</f>
        <v>3.5139305972639308E-3</v>
      </c>
      <c r="AJ380" s="6">
        <f>J380/W380</f>
        <v>9.050613338831049E-3</v>
      </c>
      <c r="AK380" s="6">
        <f>K380/X380</f>
        <v>3.1230301988424733E-2</v>
      </c>
    </row>
    <row r="381" spans="1:37" x14ac:dyDescent="0.25">
      <c r="A381" t="s">
        <v>393</v>
      </c>
      <c r="B381">
        <v>0</v>
      </c>
      <c r="C381">
        <v>0</v>
      </c>
      <c r="D381">
        <v>0</v>
      </c>
      <c r="E381">
        <v>32</v>
      </c>
      <c r="F381">
        <v>86</v>
      </c>
      <c r="G381">
        <v>221</v>
      </c>
      <c r="H381">
        <v>317</v>
      </c>
      <c r="I381">
        <v>415</v>
      </c>
      <c r="J381">
        <v>852</v>
      </c>
      <c r="K381">
        <v>1245</v>
      </c>
      <c r="L381">
        <v>656</v>
      </c>
      <c r="M381">
        <f>I381+J381+K381</f>
        <v>2512</v>
      </c>
      <c r="N381">
        <f>B381+C381+D381+E381+F381+G381+H381+I381+J381+K381</f>
        <v>3168</v>
      </c>
      <c r="O381">
        <v>914807.85799999989</v>
      </c>
      <c r="P381">
        <v>1693333.7469999995</v>
      </c>
      <c r="Q381">
        <v>1739853.2610000004</v>
      </c>
      <c r="R381">
        <v>1650039.8250000002</v>
      </c>
      <c r="S381">
        <v>1650661.8830000001</v>
      </c>
      <c r="T381">
        <v>1569492.358</v>
      </c>
      <c r="U381">
        <v>1105714.9669999997</v>
      </c>
      <c r="V381">
        <v>633140.51199999987</v>
      </c>
      <c r="W381">
        <v>392929.41999999993</v>
      </c>
      <c r="X381">
        <v>147871.39100000003</v>
      </c>
      <c r="Y381">
        <v>10323903.899</v>
      </c>
      <c r="Z381">
        <f t="shared" si="5"/>
        <v>1173941.3229999999</v>
      </c>
      <c r="AA381">
        <v>11497845.222000001</v>
      </c>
      <c r="AB381" s="6">
        <f>B381/O381</f>
        <v>0</v>
      </c>
      <c r="AC381" s="6">
        <f>C381/P381</f>
        <v>0</v>
      </c>
      <c r="AD381" s="6">
        <f>D381/Q381</f>
        <v>0</v>
      </c>
      <c r="AE381" s="6">
        <f>E381/R381</f>
        <v>1.9393471306063779E-5</v>
      </c>
      <c r="AF381" s="6">
        <f>F381/S381</f>
        <v>5.2100312538688451E-5</v>
      </c>
      <c r="AG381" s="6">
        <f>G381/T381</f>
        <v>1.4080986050905002E-4</v>
      </c>
      <c r="AH381" s="6">
        <f>H381/U381</f>
        <v>2.8669232981450639E-4</v>
      </c>
      <c r="AI381" s="6">
        <f>I381/V381</f>
        <v>6.554627166236364E-4</v>
      </c>
      <c r="AJ381" s="6">
        <f>J381/W381</f>
        <v>2.168328347620293E-3</v>
      </c>
      <c r="AK381" s="6">
        <f>K381/X381</f>
        <v>8.4194785183294828E-3</v>
      </c>
    </row>
    <row r="382" spans="1:37" x14ac:dyDescent="0.25">
      <c r="A382" t="s">
        <v>394</v>
      </c>
      <c r="B382">
        <v>0</v>
      </c>
      <c r="C382">
        <v>0</v>
      </c>
      <c r="D382">
        <v>0</v>
      </c>
      <c r="E382">
        <v>0</v>
      </c>
      <c r="F382">
        <v>22</v>
      </c>
      <c r="G382">
        <v>131</v>
      </c>
      <c r="H382">
        <v>266</v>
      </c>
      <c r="I382">
        <v>390</v>
      </c>
      <c r="J382">
        <v>826</v>
      </c>
      <c r="K382">
        <v>1219</v>
      </c>
      <c r="L382">
        <v>419</v>
      </c>
      <c r="M382">
        <f>I382+J382+K382</f>
        <v>2435</v>
      </c>
      <c r="N382">
        <f>B382+C382+D382+E382+F382+G382+H382+I382+J382+K382</f>
        <v>2854</v>
      </c>
      <c r="O382">
        <v>881719.66700000013</v>
      </c>
      <c r="P382">
        <v>1725902.074</v>
      </c>
      <c r="Q382">
        <v>1766577.4970000002</v>
      </c>
      <c r="R382">
        <v>1631563.2709999997</v>
      </c>
      <c r="S382">
        <v>1652845.9779999992</v>
      </c>
      <c r="T382">
        <v>1617003.7460000003</v>
      </c>
      <c r="U382">
        <v>1174474.524</v>
      </c>
      <c r="V382">
        <v>666188.53600000008</v>
      </c>
      <c r="W382">
        <v>387247.74099999992</v>
      </c>
      <c r="X382">
        <v>143270.34199999992</v>
      </c>
      <c r="Y382">
        <v>10450086.756999999</v>
      </c>
      <c r="Z382">
        <f t="shared" si="5"/>
        <v>1196706.6189999999</v>
      </c>
      <c r="AA382">
        <v>11646793.376</v>
      </c>
      <c r="AB382" s="6">
        <f>B382/O382</f>
        <v>0</v>
      </c>
      <c r="AC382" s="6">
        <f>C382/P382</f>
        <v>0</v>
      </c>
      <c r="AD382" s="6">
        <f>D382/Q382</f>
        <v>0</v>
      </c>
      <c r="AE382" s="6">
        <f>E382/R382</f>
        <v>0</v>
      </c>
      <c r="AF382" s="6">
        <f>F382/S382</f>
        <v>1.3310375130428524E-5</v>
      </c>
      <c r="AG382" s="6">
        <f>G382/T382</f>
        <v>8.1014036191354608E-5</v>
      </c>
      <c r="AH382" s="6">
        <f>H382/U382</f>
        <v>2.2648426557100867E-4</v>
      </c>
      <c r="AI382" s="6">
        <f>I382/V382</f>
        <v>5.8541986078247373E-4</v>
      </c>
      <c r="AJ382" s="6">
        <f>J382/W382</f>
        <v>2.1330014679156002E-3</v>
      </c>
      <c r="AK382" s="6">
        <f>K382/X382</f>
        <v>8.5083903827074051E-3</v>
      </c>
    </row>
    <row r="383" spans="1:37" x14ac:dyDescent="0.25">
      <c r="A383" t="s">
        <v>395</v>
      </c>
      <c r="B383">
        <v>0</v>
      </c>
      <c r="C383">
        <v>0</v>
      </c>
      <c r="D383">
        <v>0</v>
      </c>
      <c r="E383">
        <v>0</v>
      </c>
      <c r="F383">
        <v>14</v>
      </c>
      <c r="G383">
        <v>101</v>
      </c>
      <c r="H383">
        <v>280</v>
      </c>
      <c r="I383">
        <v>405</v>
      </c>
      <c r="J383">
        <v>803</v>
      </c>
      <c r="K383">
        <v>1265</v>
      </c>
      <c r="L383">
        <v>395</v>
      </c>
      <c r="M383">
        <f>I383+J383+K383</f>
        <v>2473</v>
      </c>
      <c r="N383">
        <f>B383+C383+D383+E383+F383+G383+H383+I383+J383+K383</f>
        <v>2868</v>
      </c>
      <c r="O383">
        <v>895868.50399999984</v>
      </c>
      <c r="P383">
        <v>1774984.7430000002</v>
      </c>
      <c r="Q383">
        <v>1804164.1739999996</v>
      </c>
      <c r="R383">
        <v>1677936.2180000006</v>
      </c>
      <c r="S383">
        <v>1677827.6350000005</v>
      </c>
      <c r="T383">
        <v>1665191.83</v>
      </c>
      <c r="U383">
        <v>1237614.8849999998</v>
      </c>
      <c r="V383">
        <v>701754.63499999989</v>
      </c>
      <c r="W383">
        <v>399158.36300000013</v>
      </c>
      <c r="X383">
        <v>150924.16699999999</v>
      </c>
      <c r="Y383">
        <v>10733587.989000002</v>
      </c>
      <c r="Z383">
        <f t="shared" si="5"/>
        <v>1251837.165</v>
      </c>
      <c r="AA383">
        <v>11985425.154000001</v>
      </c>
      <c r="AB383" s="6">
        <f>B383/O383</f>
        <v>0</v>
      </c>
      <c r="AC383" s="6">
        <f>C383/P383</f>
        <v>0</v>
      </c>
      <c r="AD383" s="6">
        <f>D383/Q383</f>
        <v>0</v>
      </c>
      <c r="AE383" s="6">
        <f>E383/R383</f>
        <v>0</v>
      </c>
      <c r="AF383" s="6">
        <f>F383/S383</f>
        <v>8.3441229050920926E-6</v>
      </c>
      <c r="AG383" s="6">
        <f>G383/T383</f>
        <v>6.065367255615228E-5</v>
      </c>
      <c r="AH383" s="6">
        <f>H383/U383</f>
        <v>2.2624162281306115E-4</v>
      </c>
      <c r="AI383" s="6">
        <f>I383/V383</f>
        <v>5.7712479519283837E-4</v>
      </c>
      <c r="AJ383" s="6">
        <f>J383/W383</f>
        <v>2.0117328720480792E-3</v>
      </c>
      <c r="AK383" s="6">
        <f>K383/X383</f>
        <v>8.3816927742261464E-3</v>
      </c>
    </row>
    <row r="384" spans="1:37" x14ac:dyDescent="0.25">
      <c r="A384" t="s">
        <v>396</v>
      </c>
      <c r="B384">
        <v>0</v>
      </c>
      <c r="C384">
        <v>0</v>
      </c>
      <c r="D384">
        <v>0</v>
      </c>
      <c r="E384">
        <v>0</v>
      </c>
      <c r="F384">
        <v>24</v>
      </c>
      <c r="G384">
        <v>106</v>
      </c>
      <c r="H384">
        <v>250</v>
      </c>
      <c r="I384">
        <v>440</v>
      </c>
      <c r="J384">
        <v>784</v>
      </c>
      <c r="K384">
        <v>1211</v>
      </c>
      <c r="L384">
        <v>380</v>
      </c>
      <c r="M384">
        <f>I384+J384+K384</f>
        <v>2435</v>
      </c>
      <c r="N384">
        <f>B384+C384+D384+E384+F384+G384+H384+I384+J384+K384</f>
        <v>2815</v>
      </c>
      <c r="O384">
        <v>1229794.4079999991</v>
      </c>
      <c r="P384">
        <v>2415806.1160000004</v>
      </c>
      <c r="Q384">
        <v>2411309.773000001</v>
      </c>
      <c r="R384">
        <v>2365427.7340000011</v>
      </c>
      <c r="S384">
        <v>2265396.9910000004</v>
      </c>
      <c r="T384">
        <v>2219393.3780000005</v>
      </c>
      <c r="U384">
        <v>1688108.2039999999</v>
      </c>
      <c r="V384">
        <v>933474.14199999999</v>
      </c>
      <c r="W384">
        <v>501663.67100000009</v>
      </c>
      <c r="X384">
        <v>194959.66099999999</v>
      </c>
      <c r="Y384">
        <v>14595236.604000002</v>
      </c>
      <c r="Z384">
        <f t="shared" si="5"/>
        <v>1630097.4740000002</v>
      </c>
      <c r="AA384">
        <v>16225334.078000003</v>
      </c>
      <c r="AB384" s="6">
        <f>B384/O384</f>
        <v>0</v>
      </c>
      <c r="AC384" s="6">
        <f>C384/P384</f>
        <v>0</v>
      </c>
      <c r="AD384" s="6">
        <f>D384/Q384</f>
        <v>0</v>
      </c>
      <c r="AE384" s="6">
        <f>E384/R384</f>
        <v>0</v>
      </c>
      <c r="AF384" s="6">
        <f>F384/S384</f>
        <v>1.0594169629141172E-5</v>
      </c>
      <c r="AG384" s="6">
        <f>G384/T384</f>
        <v>4.7760798536544963E-5</v>
      </c>
      <c r="AH384" s="6">
        <f>H384/U384</f>
        <v>1.4809477224719418E-4</v>
      </c>
      <c r="AI384" s="6">
        <f>I384/V384</f>
        <v>4.7135745941208942E-4</v>
      </c>
      <c r="AJ384" s="6">
        <f>J384/W384</f>
        <v>1.5628000298231678E-3</v>
      </c>
      <c r="AK384" s="6">
        <f>K384/X384</f>
        <v>6.2115413711147155E-3</v>
      </c>
    </row>
    <row r="385" spans="1:37" x14ac:dyDescent="0.25">
      <c r="A385" t="s">
        <v>397</v>
      </c>
      <c r="B385">
        <v>0</v>
      </c>
      <c r="C385">
        <v>0</v>
      </c>
      <c r="D385">
        <v>0</v>
      </c>
      <c r="E385">
        <v>15</v>
      </c>
      <c r="F385">
        <v>42</v>
      </c>
      <c r="G385">
        <v>165</v>
      </c>
      <c r="H385">
        <v>365</v>
      </c>
      <c r="I385">
        <v>490</v>
      </c>
      <c r="J385">
        <v>841</v>
      </c>
      <c r="K385">
        <v>1277</v>
      </c>
      <c r="L385">
        <v>587</v>
      </c>
      <c r="M385">
        <f>I385+J385+K385</f>
        <v>2608</v>
      </c>
      <c r="N385">
        <f>B385+C385+D385+E385+F385+G385+H385+I385+J385+K385</f>
        <v>3195</v>
      </c>
      <c r="O385">
        <v>983146.51000000036</v>
      </c>
      <c r="P385">
        <v>1998452.8809999996</v>
      </c>
      <c r="Q385">
        <v>1992206.1420000005</v>
      </c>
      <c r="R385">
        <v>1871220.6559999995</v>
      </c>
      <c r="S385">
        <v>1812744.5</v>
      </c>
      <c r="T385">
        <v>1787975.1880000005</v>
      </c>
      <c r="U385">
        <v>1410039.0590000001</v>
      </c>
      <c r="V385">
        <v>823526.31599999999</v>
      </c>
      <c r="W385">
        <v>446973.13800000021</v>
      </c>
      <c r="X385">
        <v>169261.23300000001</v>
      </c>
      <c r="Y385">
        <v>11855784.936000001</v>
      </c>
      <c r="Z385">
        <f t="shared" si="5"/>
        <v>1439760.6870000002</v>
      </c>
      <c r="AA385">
        <v>13295545.623</v>
      </c>
      <c r="AB385" s="6">
        <f>B385/O385</f>
        <v>0</v>
      </c>
      <c r="AC385" s="6">
        <f>C385/P385</f>
        <v>0</v>
      </c>
      <c r="AD385" s="6">
        <f>D385/Q385</f>
        <v>0</v>
      </c>
      <c r="AE385" s="6">
        <f>E385/R385</f>
        <v>8.0161577694768694E-6</v>
      </c>
      <c r="AF385" s="6">
        <f>F385/S385</f>
        <v>2.3169288336001018E-5</v>
      </c>
      <c r="AG385" s="6">
        <f>G385/T385</f>
        <v>9.228315980411689E-5</v>
      </c>
      <c r="AH385" s="6">
        <f>H385/U385</f>
        <v>2.5885807749102927E-4</v>
      </c>
      <c r="AI385" s="6">
        <f>I385/V385</f>
        <v>5.9500223669840813E-4</v>
      </c>
      <c r="AJ385" s="6">
        <f>J385/W385</f>
        <v>1.8815448368174636E-3</v>
      </c>
      <c r="AK385" s="6">
        <f>K385/X385</f>
        <v>7.5445509722831807E-3</v>
      </c>
    </row>
    <row r="386" spans="1:37" x14ac:dyDescent="0.25">
      <c r="A386" t="s">
        <v>398</v>
      </c>
      <c r="B386">
        <v>0</v>
      </c>
      <c r="C386">
        <v>0</v>
      </c>
      <c r="D386">
        <v>0</v>
      </c>
      <c r="E386">
        <v>40</v>
      </c>
      <c r="F386">
        <v>66</v>
      </c>
      <c r="G386">
        <v>195</v>
      </c>
      <c r="H386">
        <v>458</v>
      </c>
      <c r="I386">
        <v>533</v>
      </c>
      <c r="J386">
        <v>829</v>
      </c>
      <c r="K386">
        <v>1190</v>
      </c>
      <c r="L386">
        <v>759</v>
      </c>
      <c r="M386">
        <f>I386+J386+K386</f>
        <v>2552</v>
      </c>
      <c r="N386">
        <f>B386+C386+D386+E386+F386+G386+H386+I386+J386+K386</f>
        <v>3311</v>
      </c>
      <c r="O386">
        <v>888891.20499999973</v>
      </c>
      <c r="P386">
        <v>1839675.8319999995</v>
      </c>
      <c r="Q386">
        <v>1843853.0739999996</v>
      </c>
      <c r="R386">
        <v>1771381.4949999999</v>
      </c>
      <c r="S386">
        <v>1704412.9530000002</v>
      </c>
      <c r="T386">
        <v>1685277.6460000002</v>
      </c>
      <c r="U386">
        <v>1367524.9309999999</v>
      </c>
      <c r="V386">
        <v>801535.74</v>
      </c>
      <c r="W386">
        <v>420239.48300000001</v>
      </c>
      <c r="X386">
        <v>162440.52899999998</v>
      </c>
      <c r="Y386">
        <v>11101017.135999998</v>
      </c>
      <c r="Z386">
        <f t="shared" si="5"/>
        <v>1384215.7519999999</v>
      </c>
      <c r="AA386">
        <v>12485232.887999997</v>
      </c>
      <c r="AB386" s="6">
        <f>B386/O386</f>
        <v>0</v>
      </c>
      <c r="AC386" s="6">
        <f>C386/P386</f>
        <v>0</v>
      </c>
      <c r="AD386" s="6">
        <f>D386/Q386</f>
        <v>0</v>
      </c>
      <c r="AE386" s="6">
        <f>E386/R386</f>
        <v>2.2581245266988634E-5</v>
      </c>
      <c r="AF386" s="6">
        <f>F386/S386</f>
        <v>3.8723010103760922E-5</v>
      </c>
      <c r="AG386" s="6">
        <f>G386/T386</f>
        <v>1.1570793718342597E-4</v>
      </c>
      <c r="AH386" s="6">
        <f>H386/U386</f>
        <v>3.3491162728937481E-4</v>
      </c>
      <c r="AI386" s="6">
        <f>I386/V386</f>
        <v>6.6497346705962233E-4</v>
      </c>
      <c r="AJ386" s="6">
        <f>J386/W386</f>
        <v>1.9726847036883491E-3</v>
      </c>
      <c r="AK386" s="6">
        <f>K386/X386</f>
        <v>7.325757970167655E-3</v>
      </c>
    </row>
    <row r="387" spans="1:37" x14ac:dyDescent="0.25">
      <c r="A387" t="s">
        <v>399</v>
      </c>
      <c r="B387">
        <v>0</v>
      </c>
      <c r="C387">
        <v>0</v>
      </c>
      <c r="D387">
        <v>0</v>
      </c>
      <c r="E387">
        <v>10</v>
      </c>
      <c r="F387">
        <v>10</v>
      </c>
      <c r="G387">
        <v>157</v>
      </c>
      <c r="H387">
        <v>318</v>
      </c>
      <c r="I387">
        <v>496</v>
      </c>
      <c r="J387">
        <v>826</v>
      </c>
      <c r="K387">
        <v>1253</v>
      </c>
      <c r="L387">
        <v>495</v>
      </c>
      <c r="M387">
        <f>I387+J387+K387</f>
        <v>2575</v>
      </c>
      <c r="N387">
        <f>B387+C387+D387+E387+F387+G387+H387+I387+J387+K387</f>
        <v>3070</v>
      </c>
      <c r="O387">
        <v>899610.39099999971</v>
      </c>
      <c r="P387">
        <v>1876769.0169999995</v>
      </c>
      <c r="Q387">
        <v>1885995.1719999998</v>
      </c>
      <c r="R387">
        <v>1808951.358</v>
      </c>
      <c r="S387">
        <v>1728511.8180000004</v>
      </c>
      <c r="T387">
        <v>1677776.04</v>
      </c>
      <c r="U387">
        <v>1396991.6560000002</v>
      </c>
      <c r="V387">
        <v>835271.25</v>
      </c>
      <c r="W387">
        <v>427464.66200000007</v>
      </c>
      <c r="X387">
        <v>162818.20300000004</v>
      </c>
      <c r="Y387">
        <v>11274605.452</v>
      </c>
      <c r="Z387">
        <f t="shared" si="5"/>
        <v>1425554.115</v>
      </c>
      <c r="AA387">
        <v>12700159.567</v>
      </c>
      <c r="AB387" s="6">
        <f>B387/O387</f>
        <v>0</v>
      </c>
      <c r="AC387" s="6">
        <f>C387/P387</f>
        <v>0</v>
      </c>
      <c r="AD387" s="6">
        <f>D387/Q387</f>
        <v>0</v>
      </c>
      <c r="AE387" s="6">
        <f>E387/R387</f>
        <v>5.5280646191924858E-6</v>
      </c>
      <c r="AF387" s="6">
        <f>F387/S387</f>
        <v>5.7853234764519255E-6</v>
      </c>
      <c r="AG387" s="6">
        <f>G387/T387</f>
        <v>9.3576255863088854E-5</v>
      </c>
      <c r="AH387" s="6">
        <f>H387/U387</f>
        <v>2.27631996679585E-4</v>
      </c>
      <c r="AI387" s="6">
        <f>I387/V387</f>
        <v>5.9381907374400828E-4</v>
      </c>
      <c r="AJ387" s="6">
        <f>J387/W387</f>
        <v>1.9323234723903327E-3</v>
      </c>
      <c r="AK387" s="6">
        <f>K387/X387</f>
        <v>7.6956997246800454E-3</v>
      </c>
    </row>
    <row r="388" spans="1:37" x14ac:dyDescent="0.25">
      <c r="A388" t="s">
        <v>400</v>
      </c>
      <c r="B388">
        <v>0</v>
      </c>
      <c r="C388">
        <v>0</v>
      </c>
      <c r="D388">
        <v>0</v>
      </c>
      <c r="E388">
        <v>0</v>
      </c>
      <c r="F388">
        <v>24</v>
      </c>
      <c r="G388">
        <v>90</v>
      </c>
      <c r="H388">
        <v>320</v>
      </c>
      <c r="I388">
        <v>518</v>
      </c>
      <c r="J388">
        <v>716</v>
      </c>
      <c r="K388">
        <v>1026</v>
      </c>
      <c r="L388">
        <v>434</v>
      </c>
      <c r="M388">
        <f>I388+J388+K388</f>
        <v>2260</v>
      </c>
      <c r="N388">
        <f>B388+C388+D388+E388+F388+G388+H388+I388+J388+K388</f>
        <v>2694</v>
      </c>
      <c r="O388">
        <v>950845.06299999985</v>
      </c>
      <c r="P388">
        <v>1968502.0270000002</v>
      </c>
      <c r="Q388">
        <v>1975466.8659999999</v>
      </c>
      <c r="R388">
        <v>1936989.4079999994</v>
      </c>
      <c r="S388">
        <v>1821029.1030000001</v>
      </c>
      <c r="T388">
        <v>1760771.2060000002</v>
      </c>
      <c r="U388">
        <v>1502714.8230000003</v>
      </c>
      <c r="V388">
        <v>934202.23399999971</v>
      </c>
      <c r="W388">
        <v>465240.00699999987</v>
      </c>
      <c r="X388">
        <v>178210.29</v>
      </c>
      <c r="Y388">
        <v>11916318.496000001</v>
      </c>
      <c r="Z388">
        <f t="shared" ref="Z388:Z451" si="6">V388+W388+X388</f>
        <v>1577652.5309999995</v>
      </c>
      <c r="AA388">
        <v>13493971.026999999</v>
      </c>
      <c r="AB388" s="6">
        <f>B388/O388</f>
        <v>0</v>
      </c>
      <c r="AC388" s="6">
        <f>C388/P388</f>
        <v>0</v>
      </c>
      <c r="AD388" s="6">
        <f>D388/Q388</f>
        <v>0</v>
      </c>
      <c r="AE388" s="6">
        <f>E388/R388</f>
        <v>0</v>
      </c>
      <c r="AF388" s="6">
        <f>F388/S388</f>
        <v>1.3179361032979602E-5</v>
      </c>
      <c r="AG388" s="6">
        <f>G388/T388</f>
        <v>5.1113966251444928E-5</v>
      </c>
      <c r="AH388" s="6">
        <f>H388/U388</f>
        <v>2.1294792272106306E-4</v>
      </c>
      <c r="AI388" s="6">
        <f>I388/V388</f>
        <v>5.5448379499379381E-4</v>
      </c>
      <c r="AJ388" s="6">
        <f>J388/W388</f>
        <v>1.5389906053371722E-3</v>
      </c>
      <c r="AK388" s="6">
        <f>K388/X388</f>
        <v>5.7572433106977154E-3</v>
      </c>
    </row>
    <row r="389" spans="1:37" x14ac:dyDescent="0.25">
      <c r="A389" t="s">
        <v>401</v>
      </c>
      <c r="B389">
        <v>0</v>
      </c>
      <c r="C389">
        <v>0</v>
      </c>
      <c r="D389">
        <v>0</v>
      </c>
      <c r="E389">
        <v>0</v>
      </c>
      <c r="F389">
        <v>21</v>
      </c>
      <c r="G389">
        <v>147</v>
      </c>
      <c r="H389">
        <v>326</v>
      </c>
      <c r="I389">
        <v>518</v>
      </c>
      <c r="J389">
        <v>741</v>
      </c>
      <c r="K389">
        <v>1031</v>
      </c>
      <c r="L389">
        <v>494</v>
      </c>
      <c r="M389">
        <f>I389+J389+K389</f>
        <v>2290</v>
      </c>
      <c r="N389">
        <f>B389+C389+D389+E389+F389+G389+H389+I389+J389+K389</f>
        <v>2784</v>
      </c>
      <c r="O389">
        <v>924262</v>
      </c>
      <c r="P389">
        <v>1927387</v>
      </c>
      <c r="Q389">
        <v>1940921</v>
      </c>
      <c r="R389">
        <v>1926707</v>
      </c>
      <c r="S389">
        <v>1806973</v>
      </c>
      <c r="T389">
        <v>1733483</v>
      </c>
      <c r="U389">
        <v>1503374</v>
      </c>
      <c r="V389">
        <v>951492</v>
      </c>
      <c r="W389">
        <v>464085</v>
      </c>
      <c r="X389">
        <v>177263</v>
      </c>
      <c r="Y389">
        <v>11763107</v>
      </c>
      <c r="Z389">
        <f t="shared" si="6"/>
        <v>1592840</v>
      </c>
      <c r="AA389">
        <v>13355947</v>
      </c>
      <c r="AB389" s="6">
        <f>B389/O389</f>
        <v>0</v>
      </c>
      <c r="AC389" s="6">
        <f>C389/P389</f>
        <v>0</v>
      </c>
      <c r="AD389" s="6">
        <f>D389/Q389</f>
        <v>0</v>
      </c>
      <c r="AE389" s="6">
        <f>E389/R389</f>
        <v>0</v>
      </c>
      <c r="AF389" s="6">
        <f>F389/S389</f>
        <v>1.1621645702509113E-5</v>
      </c>
      <c r="AG389" s="6">
        <f>G389/T389</f>
        <v>8.4800370121887553E-5</v>
      </c>
      <c r="AH389" s="6">
        <f>H389/U389</f>
        <v>2.1684557535250711E-4</v>
      </c>
      <c r="AI389" s="6">
        <f>I389/V389</f>
        <v>5.4440815056773994E-4</v>
      </c>
      <c r="AJ389" s="6">
        <f>J389/W389</f>
        <v>1.5966902614822716E-3</v>
      </c>
      <c r="AK389" s="6">
        <f>K389/X389</f>
        <v>5.8162165821406611E-3</v>
      </c>
    </row>
    <row r="390" spans="1:37" x14ac:dyDescent="0.25">
      <c r="A390" t="s">
        <v>402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22</v>
      </c>
      <c r="K390">
        <v>98</v>
      </c>
      <c r="L390">
        <v>0</v>
      </c>
      <c r="M390">
        <f>I390+J390+K390</f>
        <v>120</v>
      </c>
      <c r="N390">
        <f>B390+C390+D390+E390+F390+G390+H390+I390+J390+K390</f>
        <v>120</v>
      </c>
      <c r="O390">
        <v>203789.39199999999</v>
      </c>
      <c r="P390">
        <v>342196.53900000005</v>
      </c>
      <c r="Q390">
        <v>373711.43400000001</v>
      </c>
      <c r="R390">
        <v>330991.71399999998</v>
      </c>
      <c r="S390">
        <v>251590.22999999998</v>
      </c>
      <c r="T390">
        <v>233240.06200000001</v>
      </c>
      <c r="U390">
        <v>160991.14499999999</v>
      </c>
      <c r="V390">
        <v>90445.707999999999</v>
      </c>
      <c r="W390">
        <v>59019.957000000002</v>
      </c>
      <c r="X390">
        <v>21738.342000000001</v>
      </c>
      <c r="Y390">
        <v>1896510.5160000001</v>
      </c>
      <c r="Z390">
        <f t="shared" si="6"/>
        <v>171204.00700000001</v>
      </c>
      <c r="AA390">
        <v>2067714.523</v>
      </c>
      <c r="AB390" s="6">
        <f>B390/O390</f>
        <v>0</v>
      </c>
      <c r="AC390" s="6">
        <f>C390/P390</f>
        <v>0</v>
      </c>
      <c r="AD390" s="6">
        <f>D390/Q390</f>
        <v>0</v>
      </c>
      <c r="AE390" s="6">
        <f>E390/R390</f>
        <v>0</v>
      </c>
      <c r="AF390" s="6">
        <f>F390/S390</f>
        <v>0</v>
      </c>
      <c r="AG390" s="6">
        <f>G390/T390</f>
        <v>0</v>
      </c>
      <c r="AH390" s="6">
        <f>H390/U390</f>
        <v>0</v>
      </c>
      <c r="AI390" s="6">
        <f>I390/V390</f>
        <v>0</v>
      </c>
      <c r="AJ390" s="6">
        <f>J390/W390</f>
        <v>3.7275526988269405E-4</v>
      </c>
      <c r="AK390" s="6">
        <f>K390/X390</f>
        <v>4.5081635020738928E-3</v>
      </c>
    </row>
    <row r="391" spans="1:37" x14ac:dyDescent="0.25">
      <c r="A391" t="s">
        <v>403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36</v>
      </c>
      <c r="K391">
        <v>137</v>
      </c>
      <c r="L391">
        <v>0</v>
      </c>
      <c r="M391">
        <f>I391+J391+K391</f>
        <v>173</v>
      </c>
      <c r="N391">
        <f>B391+C391+D391+E391+F391+G391+H391+I391+J391+K391</f>
        <v>173</v>
      </c>
      <c r="O391">
        <v>197924.10200000001</v>
      </c>
      <c r="P391">
        <v>345842.17799999996</v>
      </c>
      <c r="Q391">
        <v>355303.571</v>
      </c>
      <c r="R391">
        <v>339256.67199999996</v>
      </c>
      <c r="S391">
        <v>248496.61600000004</v>
      </c>
      <c r="T391">
        <v>229283.09700000001</v>
      </c>
      <c r="U391">
        <v>166827.58199999999</v>
      </c>
      <c r="V391">
        <v>91280.002000000008</v>
      </c>
      <c r="W391">
        <v>58030.815000000002</v>
      </c>
      <c r="X391">
        <v>20617.882000000001</v>
      </c>
      <c r="Y391">
        <v>1882933.818</v>
      </c>
      <c r="Z391">
        <f t="shared" si="6"/>
        <v>169928.69900000002</v>
      </c>
      <c r="AA391">
        <v>2052862.517</v>
      </c>
      <c r="AB391" s="6">
        <f>B391/O391</f>
        <v>0</v>
      </c>
      <c r="AC391" s="6">
        <f>C391/P391</f>
        <v>0</v>
      </c>
      <c r="AD391" s="6">
        <f>D391/Q391</f>
        <v>0</v>
      </c>
      <c r="AE391" s="6">
        <f>E391/R391</f>
        <v>0</v>
      </c>
      <c r="AF391" s="6">
        <f>F391/S391</f>
        <v>0</v>
      </c>
      <c r="AG391" s="6">
        <f>G391/T391</f>
        <v>0</v>
      </c>
      <c r="AH391" s="6">
        <f>H391/U391</f>
        <v>0</v>
      </c>
      <c r="AI391" s="6">
        <f>I391/V391</f>
        <v>0</v>
      </c>
      <c r="AJ391" s="6">
        <f>J391/W391</f>
        <v>6.2036006214973884E-4</v>
      </c>
      <c r="AK391" s="6">
        <f>K391/X391</f>
        <v>6.644717435088628E-3</v>
      </c>
    </row>
    <row r="392" spans="1:37" x14ac:dyDescent="0.25">
      <c r="A392" t="s">
        <v>404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41</v>
      </c>
      <c r="K392">
        <v>135</v>
      </c>
      <c r="L392">
        <v>0</v>
      </c>
      <c r="M392">
        <f>I392+J392+K392</f>
        <v>176</v>
      </c>
      <c r="N392">
        <f>B392+C392+D392+E392+F392+G392+H392+I392+J392+K392</f>
        <v>176</v>
      </c>
      <c r="O392">
        <v>225477.87000000002</v>
      </c>
      <c r="P392">
        <v>401430.05099999998</v>
      </c>
      <c r="Q392">
        <v>396384.48099999997</v>
      </c>
      <c r="R392">
        <v>386295.17599999998</v>
      </c>
      <c r="S392">
        <v>286696.88199999998</v>
      </c>
      <c r="T392">
        <v>262959.34600000002</v>
      </c>
      <c r="U392">
        <v>197145.42700000003</v>
      </c>
      <c r="V392">
        <v>109788.22099999999</v>
      </c>
      <c r="W392">
        <v>66542.402000000002</v>
      </c>
      <c r="X392">
        <v>24447.988000000001</v>
      </c>
      <c r="Y392">
        <v>2156389.233</v>
      </c>
      <c r="Z392">
        <f t="shared" si="6"/>
        <v>200778.611</v>
      </c>
      <c r="AA392">
        <v>2357167.8439999996</v>
      </c>
      <c r="AB392" s="6">
        <f>B392/O392</f>
        <v>0</v>
      </c>
      <c r="AC392" s="6">
        <f>C392/P392</f>
        <v>0</v>
      </c>
      <c r="AD392" s="6">
        <f>D392/Q392</f>
        <v>0</v>
      </c>
      <c r="AE392" s="6">
        <f>E392/R392</f>
        <v>0</v>
      </c>
      <c r="AF392" s="6">
        <f>F392/S392</f>
        <v>0</v>
      </c>
      <c r="AG392" s="6">
        <f>G392/T392</f>
        <v>0</v>
      </c>
      <c r="AH392" s="6">
        <f>H392/U392</f>
        <v>0</v>
      </c>
      <c r="AI392" s="6">
        <f>I392/V392</f>
        <v>0</v>
      </c>
      <c r="AJ392" s="6">
        <f>J392/W392</f>
        <v>6.1614848228652762E-4</v>
      </c>
      <c r="AK392" s="6">
        <f>K392/X392</f>
        <v>5.5219267941394598E-3</v>
      </c>
    </row>
    <row r="393" spans="1:37" x14ac:dyDescent="0.25">
      <c r="A393" t="s">
        <v>405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34</v>
      </c>
      <c r="K393">
        <v>123</v>
      </c>
      <c r="L393">
        <v>0</v>
      </c>
      <c r="M393">
        <f>I393+J393+K393</f>
        <v>157</v>
      </c>
      <c r="N393">
        <f>B393+C393+D393+E393+F393+G393+H393+I393+J393+K393</f>
        <v>157</v>
      </c>
      <c r="O393">
        <v>202959.47200000001</v>
      </c>
      <c r="P393">
        <v>366052.84399999998</v>
      </c>
      <c r="Q393">
        <v>359438.20399999997</v>
      </c>
      <c r="R393">
        <v>353346.83999999997</v>
      </c>
      <c r="S393">
        <v>263165.897</v>
      </c>
      <c r="T393">
        <v>234194.20199999999</v>
      </c>
      <c r="U393">
        <v>180910.69300000003</v>
      </c>
      <c r="V393">
        <v>99798.004000000015</v>
      </c>
      <c r="W393">
        <v>59778.254999999997</v>
      </c>
      <c r="X393">
        <v>22149.817000000003</v>
      </c>
      <c r="Y393">
        <v>1960068.1519999998</v>
      </c>
      <c r="Z393">
        <f t="shared" si="6"/>
        <v>181726.07600000003</v>
      </c>
      <c r="AA393">
        <v>2141794.2279999997</v>
      </c>
      <c r="AB393" s="6">
        <f>B393/O393</f>
        <v>0</v>
      </c>
      <c r="AC393" s="6">
        <f>C393/P393</f>
        <v>0</v>
      </c>
      <c r="AD393" s="6">
        <f>D393/Q393</f>
        <v>0</v>
      </c>
      <c r="AE393" s="6">
        <f>E393/R393</f>
        <v>0</v>
      </c>
      <c r="AF393" s="6">
        <f>F393/S393</f>
        <v>0</v>
      </c>
      <c r="AG393" s="6">
        <f>G393/T393</f>
        <v>0</v>
      </c>
      <c r="AH393" s="6">
        <f>H393/U393</f>
        <v>0</v>
      </c>
      <c r="AI393" s="6">
        <f>I393/V393</f>
        <v>0</v>
      </c>
      <c r="AJ393" s="6">
        <f>J393/W393</f>
        <v>5.6876869356591291E-4</v>
      </c>
      <c r="AK393" s="6">
        <f>K393/X393</f>
        <v>5.5530932828925846E-3</v>
      </c>
    </row>
    <row r="394" spans="1:37" x14ac:dyDescent="0.25">
      <c r="A394" t="s">
        <v>406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68</v>
      </c>
      <c r="K394">
        <v>162</v>
      </c>
      <c r="L394">
        <v>0</v>
      </c>
      <c r="M394">
        <f>I394+J394+K394</f>
        <v>230</v>
      </c>
      <c r="N394">
        <f>B394+C394+D394+E394+F394+G394+H394+I394+J394+K394</f>
        <v>230</v>
      </c>
      <c r="O394">
        <v>192438.16800000003</v>
      </c>
      <c r="P394">
        <v>359942.44700000004</v>
      </c>
      <c r="Q394">
        <v>342424.23300000001</v>
      </c>
      <c r="R394">
        <v>343788.56200000003</v>
      </c>
      <c r="S394">
        <v>270776.99999999994</v>
      </c>
      <c r="T394">
        <v>237244.853</v>
      </c>
      <c r="U394">
        <v>192706.54399999999</v>
      </c>
      <c r="V394">
        <v>109316.94600000003</v>
      </c>
      <c r="W394">
        <v>62308.713000000003</v>
      </c>
      <c r="X394">
        <v>23776.58</v>
      </c>
      <c r="Y394">
        <v>1939321.8070000003</v>
      </c>
      <c r="Z394">
        <f t="shared" si="6"/>
        <v>195402.23900000006</v>
      </c>
      <c r="AA394">
        <v>2134724.0460000006</v>
      </c>
      <c r="AB394" s="6">
        <f>B394/O394</f>
        <v>0</v>
      </c>
      <c r="AC394" s="6">
        <f>C394/P394</f>
        <v>0</v>
      </c>
      <c r="AD394" s="6">
        <f>D394/Q394</f>
        <v>0</v>
      </c>
      <c r="AE394" s="6">
        <f>E394/R394</f>
        <v>0</v>
      </c>
      <c r="AF394" s="6">
        <f>F394/S394</f>
        <v>0</v>
      </c>
      <c r="AG394" s="6">
        <f>G394/T394</f>
        <v>0</v>
      </c>
      <c r="AH394" s="6">
        <f>H394/U394</f>
        <v>0</v>
      </c>
      <c r="AI394" s="6">
        <f>I394/V394</f>
        <v>0</v>
      </c>
      <c r="AJ394" s="6">
        <f>J394/W394</f>
        <v>1.0913401469229511E-3</v>
      </c>
      <c r="AK394" s="6">
        <f>K394/X394</f>
        <v>6.8134273305916994E-3</v>
      </c>
    </row>
    <row r="395" spans="1:37" x14ac:dyDescent="0.25">
      <c r="A395" t="s">
        <v>407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59</v>
      </c>
      <c r="K395">
        <v>127</v>
      </c>
      <c r="L395">
        <v>0</v>
      </c>
      <c r="M395">
        <f>I395+J395+K395</f>
        <v>186</v>
      </c>
      <c r="N395">
        <f>B395+C395+D395+E395+F395+G395+H395+I395+J395+K395</f>
        <v>186</v>
      </c>
      <c r="O395">
        <v>198499.96900000001</v>
      </c>
      <c r="P395">
        <v>375329.462</v>
      </c>
      <c r="Q395">
        <v>362415.196</v>
      </c>
      <c r="R395">
        <v>350149.07299999997</v>
      </c>
      <c r="S395">
        <v>278780.50300000003</v>
      </c>
      <c r="T395">
        <v>232657.61300000001</v>
      </c>
      <c r="U395">
        <v>193299.40100000001</v>
      </c>
      <c r="V395">
        <v>110759.891</v>
      </c>
      <c r="W395">
        <v>60534.663000000008</v>
      </c>
      <c r="X395">
        <v>23081.571999999996</v>
      </c>
      <c r="Y395">
        <v>1991131.2170000002</v>
      </c>
      <c r="Z395">
        <f t="shared" si="6"/>
        <v>194376.12599999999</v>
      </c>
      <c r="AA395">
        <v>2185507.3430000003</v>
      </c>
      <c r="AB395" s="6">
        <f>B395/O395</f>
        <v>0</v>
      </c>
      <c r="AC395" s="6">
        <f>C395/P395</f>
        <v>0</v>
      </c>
      <c r="AD395" s="6">
        <f>D395/Q395</f>
        <v>0</v>
      </c>
      <c r="AE395" s="6">
        <f>E395/R395</f>
        <v>0</v>
      </c>
      <c r="AF395" s="6">
        <f>F395/S395</f>
        <v>0</v>
      </c>
      <c r="AG395" s="6">
        <f>G395/T395</f>
        <v>0</v>
      </c>
      <c r="AH395" s="6">
        <f>H395/U395</f>
        <v>0</v>
      </c>
      <c r="AI395" s="6">
        <f>I395/V395</f>
        <v>0</v>
      </c>
      <c r="AJ395" s="6">
        <f>J395/W395</f>
        <v>9.7464819453938303E-4</v>
      </c>
      <c r="AK395" s="6">
        <f>K395/X395</f>
        <v>5.5022248917881338E-3</v>
      </c>
    </row>
    <row r="396" spans="1:37" x14ac:dyDescent="0.25">
      <c r="A396" t="s">
        <v>408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29</v>
      </c>
      <c r="K396">
        <v>141</v>
      </c>
      <c r="L396">
        <v>0</v>
      </c>
      <c r="M396">
        <f>I396+J396+K396</f>
        <v>170</v>
      </c>
      <c r="N396">
        <f>B396+C396+D396+E396+F396+G396+H396+I396+J396+K396</f>
        <v>170</v>
      </c>
      <c r="O396">
        <v>194661.92</v>
      </c>
      <c r="P396">
        <v>374880.62899999996</v>
      </c>
      <c r="Q396">
        <v>362570.53399999999</v>
      </c>
      <c r="R396">
        <v>345683.755</v>
      </c>
      <c r="S396">
        <v>285861.533</v>
      </c>
      <c r="T396">
        <v>230904.27599999995</v>
      </c>
      <c r="U396">
        <v>197848.08500000002</v>
      </c>
      <c r="V396">
        <v>113322.19300000003</v>
      </c>
      <c r="W396">
        <v>60104.001000000004</v>
      </c>
      <c r="X396">
        <v>23295.495999999999</v>
      </c>
      <c r="Y396">
        <v>1992410.7319999998</v>
      </c>
      <c r="Z396">
        <f t="shared" si="6"/>
        <v>196721.69</v>
      </c>
      <c r="AA396">
        <v>2189132.4219999998</v>
      </c>
      <c r="AB396" s="6">
        <f>B396/O396</f>
        <v>0</v>
      </c>
      <c r="AC396" s="6">
        <f>C396/P396</f>
        <v>0</v>
      </c>
      <c r="AD396" s="6">
        <f>D396/Q396</f>
        <v>0</v>
      </c>
      <c r="AE396" s="6">
        <f>E396/R396</f>
        <v>0</v>
      </c>
      <c r="AF396" s="6">
        <f>F396/S396</f>
        <v>0</v>
      </c>
      <c r="AG396" s="6">
        <f>G396/T396</f>
        <v>0</v>
      </c>
      <c r="AH396" s="6">
        <f>H396/U396</f>
        <v>0</v>
      </c>
      <c r="AI396" s="6">
        <f>I396/V396</f>
        <v>0</v>
      </c>
      <c r="AJ396" s="6">
        <f>J396/W396</f>
        <v>4.8249699716330029E-4</v>
      </c>
      <c r="AK396" s="6">
        <f>K396/X396</f>
        <v>6.0526721560253535E-3</v>
      </c>
    </row>
    <row r="397" spans="1:37" x14ac:dyDescent="0.25">
      <c r="A397" t="s">
        <v>409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38</v>
      </c>
      <c r="K397">
        <v>145</v>
      </c>
      <c r="L397">
        <v>0</v>
      </c>
      <c r="M397">
        <f>I397+J397+K397</f>
        <v>183</v>
      </c>
      <c r="N397">
        <f>B397+C397+D397+E397+F397+G397+H397+I397+J397+K397</f>
        <v>183</v>
      </c>
      <c r="O397">
        <v>194898.99899999998</v>
      </c>
      <c r="P397">
        <v>383517.73399999994</v>
      </c>
      <c r="Q397">
        <v>371185.82500000001</v>
      </c>
      <c r="R397">
        <v>346557.48699999996</v>
      </c>
      <c r="S397">
        <v>295271.74100000004</v>
      </c>
      <c r="T397">
        <v>232286.26799999998</v>
      </c>
      <c r="U397">
        <v>203523.60199999998</v>
      </c>
      <c r="V397">
        <v>121023.535</v>
      </c>
      <c r="W397">
        <v>61922.091</v>
      </c>
      <c r="X397">
        <v>23872.062999999998</v>
      </c>
      <c r="Y397">
        <v>2027241.6559999997</v>
      </c>
      <c r="Z397">
        <f t="shared" si="6"/>
        <v>206817.68899999998</v>
      </c>
      <c r="AA397">
        <v>2234059.3449999997</v>
      </c>
      <c r="AB397" s="6">
        <f>B397/O397</f>
        <v>0</v>
      </c>
      <c r="AC397" s="6">
        <f>C397/P397</f>
        <v>0</v>
      </c>
      <c r="AD397" s="6">
        <f>D397/Q397</f>
        <v>0</v>
      </c>
      <c r="AE397" s="6">
        <f>E397/R397</f>
        <v>0</v>
      </c>
      <c r="AF397" s="6">
        <f>F397/S397</f>
        <v>0</v>
      </c>
      <c r="AG397" s="6">
        <f>G397/T397</f>
        <v>0</v>
      </c>
      <c r="AH397" s="6">
        <f>H397/U397</f>
        <v>0</v>
      </c>
      <c r="AI397" s="6">
        <f>I397/V397</f>
        <v>0</v>
      </c>
      <c r="AJ397" s="6">
        <f>J397/W397</f>
        <v>6.1367436703647492E-4</v>
      </c>
      <c r="AK397" s="6">
        <f>K397/X397</f>
        <v>6.0740456323360075E-3</v>
      </c>
    </row>
    <row r="398" spans="1:37" x14ac:dyDescent="0.25">
      <c r="A398" t="s">
        <v>410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42</v>
      </c>
      <c r="K398">
        <v>67</v>
      </c>
      <c r="L398">
        <v>0</v>
      </c>
      <c r="M398">
        <f>I398+J398+K398</f>
        <v>109</v>
      </c>
      <c r="N398">
        <f>B398+C398+D398+E398+F398+G398+H398+I398+J398+K398</f>
        <v>109</v>
      </c>
      <c r="O398">
        <v>191083</v>
      </c>
      <c r="P398">
        <v>378982</v>
      </c>
      <c r="Q398">
        <v>375399</v>
      </c>
      <c r="R398">
        <v>346321</v>
      </c>
      <c r="S398">
        <v>302228</v>
      </c>
      <c r="T398">
        <v>234852</v>
      </c>
      <c r="U398">
        <v>211097</v>
      </c>
      <c r="V398">
        <v>131426</v>
      </c>
      <c r="W398">
        <v>64793</v>
      </c>
      <c r="X398">
        <v>25194</v>
      </c>
      <c r="Y398">
        <v>2039962</v>
      </c>
      <c r="Z398">
        <f t="shared" si="6"/>
        <v>221413</v>
      </c>
      <c r="AA398">
        <v>2261375</v>
      </c>
      <c r="AB398" s="6">
        <f>B398/O398</f>
        <v>0</v>
      </c>
      <c r="AC398" s="6">
        <f>C398/P398</f>
        <v>0</v>
      </c>
      <c r="AD398" s="6">
        <f>D398/Q398</f>
        <v>0</v>
      </c>
      <c r="AE398" s="6">
        <f>E398/R398</f>
        <v>0</v>
      </c>
      <c r="AF398" s="6">
        <f>F398/S398</f>
        <v>0</v>
      </c>
      <c r="AG398" s="6">
        <f>G398/T398</f>
        <v>0</v>
      </c>
      <c r="AH398" s="6">
        <f>H398/U398</f>
        <v>0</v>
      </c>
      <c r="AI398" s="6">
        <f>I398/V398</f>
        <v>0</v>
      </c>
      <c r="AJ398" s="6">
        <f>J398/W398</f>
        <v>6.4821817171608048E-4</v>
      </c>
      <c r="AK398" s="6">
        <f>K398/X398</f>
        <v>2.6593633404778916E-3</v>
      </c>
    </row>
    <row r="399" spans="1:37" x14ac:dyDescent="0.25">
      <c r="A399" t="s">
        <v>411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f>I399+J399+K399</f>
        <v>0</v>
      </c>
      <c r="N399">
        <f>B399+C399+D399+E399+F399+G399+H399+I399+J399+K399</f>
        <v>0</v>
      </c>
      <c r="O399">
        <v>21122.879999999997</v>
      </c>
      <c r="P399">
        <v>46394.156000000003</v>
      </c>
      <c r="Q399">
        <v>66428.600000000006</v>
      </c>
      <c r="R399">
        <v>44546.305999999997</v>
      </c>
      <c r="S399">
        <v>55510.735000000001</v>
      </c>
      <c r="T399">
        <v>66457.867999999988</v>
      </c>
      <c r="U399">
        <v>51621.587999999996</v>
      </c>
      <c r="V399">
        <v>28695.777999999998</v>
      </c>
      <c r="W399">
        <v>19685.280000000002</v>
      </c>
      <c r="X399">
        <v>7222.3369999999995</v>
      </c>
      <c r="Y399">
        <v>352082.13299999991</v>
      </c>
      <c r="Z399">
        <f t="shared" si="6"/>
        <v>55603.395000000004</v>
      </c>
      <c r="AA399">
        <v>407685.52799999993</v>
      </c>
      <c r="AB399" s="6">
        <f>B399/O399</f>
        <v>0</v>
      </c>
      <c r="AC399" s="6">
        <f>C399/P399</f>
        <v>0</v>
      </c>
      <c r="AD399" s="6">
        <f>D399/Q399</f>
        <v>0</v>
      </c>
      <c r="AE399" s="6">
        <f>E399/R399</f>
        <v>0</v>
      </c>
      <c r="AF399" s="6">
        <f>F399/S399</f>
        <v>0</v>
      </c>
      <c r="AG399" s="6">
        <f>G399/T399</f>
        <v>0</v>
      </c>
      <c r="AH399" s="6">
        <f>H399/U399</f>
        <v>0</v>
      </c>
      <c r="AI399" s="6">
        <f>I399/V399</f>
        <v>0</v>
      </c>
      <c r="AJ399" s="6">
        <f>J399/W399</f>
        <v>0</v>
      </c>
      <c r="AK399" s="6">
        <f>K399/X399</f>
        <v>0</v>
      </c>
    </row>
    <row r="400" spans="1:37" x14ac:dyDescent="0.25">
      <c r="A400" t="s">
        <v>412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f>I400+J400+K400</f>
        <v>0</v>
      </c>
      <c r="N400">
        <f>B400+C400+D400+E400+F400+G400+H400+I400+J400+K400</f>
        <v>0</v>
      </c>
      <c r="O400">
        <v>19269.849999999999</v>
      </c>
      <c r="P400">
        <v>44565.008000000002</v>
      </c>
      <c r="Q400">
        <v>61022.087</v>
      </c>
      <c r="R400">
        <v>42556.2</v>
      </c>
      <c r="S400">
        <v>51063.362999999998</v>
      </c>
      <c r="T400">
        <v>62959.036000000007</v>
      </c>
      <c r="U400">
        <v>50804.392000000007</v>
      </c>
      <c r="V400">
        <v>28102.928</v>
      </c>
      <c r="W400">
        <v>18375.120000000003</v>
      </c>
      <c r="X400">
        <v>7518.5830000000005</v>
      </c>
      <c r="Y400">
        <v>332239.93600000005</v>
      </c>
      <c r="Z400">
        <f t="shared" si="6"/>
        <v>53996.631000000001</v>
      </c>
      <c r="AA400">
        <v>386236.56700000004</v>
      </c>
      <c r="AB400" s="6">
        <f>B400/O400</f>
        <v>0</v>
      </c>
      <c r="AC400" s="6">
        <f>C400/P400</f>
        <v>0</v>
      </c>
      <c r="AD400" s="6">
        <f>D400/Q400</f>
        <v>0</v>
      </c>
      <c r="AE400" s="6">
        <f>E400/R400</f>
        <v>0</v>
      </c>
      <c r="AF400" s="6">
        <f>F400/S400</f>
        <v>0</v>
      </c>
      <c r="AG400" s="6">
        <f>G400/T400</f>
        <v>0</v>
      </c>
      <c r="AH400" s="6">
        <f>H400/U400</f>
        <v>0</v>
      </c>
      <c r="AI400" s="6">
        <f>I400/V400</f>
        <v>0</v>
      </c>
      <c r="AJ400" s="6">
        <f>J400/W400</f>
        <v>0</v>
      </c>
      <c r="AK400" s="6">
        <f>K400/X400</f>
        <v>0</v>
      </c>
    </row>
    <row r="401" spans="1:37" x14ac:dyDescent="0.25">
      <c r="A401" t="s">
        <v>413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f>I401+J401+K401</f>
        <v>0</v>
      </c>
      <c r="N401">
        <f>B401+C401+D401+E401+F401+G401+H401+I401+J401+K401</f>
        <v>0</v>
      </c>
      <c r="O401">
        <v>20564.913999999997</v>
      </c>
      <c r="P401">
        <v>46984.84</v>
      </c>
      <c r="Q401">
        <v>63572.975000000006</v>
      </c>
      <c r="R401">
        <v>47117.089</v>
      </c>
      <c r="S401">
        <v>52922.9</v>
      </c>
      <c r="T401">
        <v>66164.046000000002</v>
      </c>
      <c r="U401">
        <v>55526.267000000007</v>
      </c>
      <c r="V401">
        <v>30652.456999999995</v>
      </c>
      <c r="W401">
        <v>18867.909</v>
      </c>
      <c r="X401">
        <v>8154.2739999999994</v>
      </c>
      <c r="Y401">
        <v>352853.03099999996</v>
      </c>
      <c r="Z401">
        <f t="shared" si="6"/>
        <v>57674.639999999992</v>
      </c>
      <c r="AA401">
        <v>410527.67099999991</v>
      </c>
      <c r="AB401" s="6">
        <f>B401/O401</f>
        <v>0</v>
      </c>
      <c r="AC401" s="6">
        <f>C401/P401</f>
        <v>0</v>
      </c>
      <c r="AD401" s="6">
        <f>D401/Q401</f>
        <v>0</v>
      </c>
      <c r="AE401" s="6">
        <f>E401/R401</f>
        <v>0</v>
      </c>
      <c r="AF401" s="6">
        <f>F401/S401</f>
        <v>0</v>
      </c>
      <c r="AG401" s="6">
        <f>G401/T401</f>
        <v>0</v>
      </c>
      <c r="AH401" s="6">
        <f>H401/U401</f>
        <v>0</v>
      </c>
      <c r="AI401" s="6">
        <f>I401/V401</f>
        <v>0</v>
      </c>
      <c r="AJ401" s="6">
        <f>J401/W401</f>
        <v>0</v>
      </c>
      <c r="AK401" s="6">
        <f>K401/X401</f>
        <v>0</v>
      </c>
    </row>
    <row r="402" spans="1:37" x14ac:dyDescent="0.25">
      <c r="A402" t="s">
        <v>414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f>I402+J402+K402</f>
        <v>0</v>
      </c>
      <c r="N402">
        <f>B402+C402+D402+E402+F402+G402+H402+I402+J402+K402</f>
        <v>0</v>
      </c>
      <c r="O402">
        <v>20235.109999999997</v>
      </c>
      <c r="P402">
        <v>44888.775999999998</v>
      </c>
      <c r="Q402">
        <v>60137.56</v>
      </c>
      <c r="R402">
        <v>45209.17</v>
      </c>
      <c r="S402">
        <v>47824.555</v>
      </c>
      <c r="T402">
        <v>61868.634000000005</v>
      </c>
      <c r="U402">
        <v>54668.953000000001</v>
      </c>
      <c r="V402">
        <v>31084.286</v>
      </c>
      <c r="W402">
        <v>19344.589</v>
      </c>
      <c r="X402">
        <v>8343.6830000000009</v>
      </c>
      <c r="Y402">
        <v>334832.75799999997</v>
      </c>
      <c r="Z402">
        <f t="shared" si="6"/>
        <v>58772.558000000005</v>
      </c>
      <c r="AA402">
        <v>393605.31599999999</v>
      </c>
      <c r="AB402" s="6">
        <f>B402/O402</f>
        <v>0</v>
      </c>
      <c r="AC402" s="6">
        <f>C402/P402</f>
        <v>0</v>
      </c>
      <c r="AD402" s="6">
        <f>D402/Q402</f>
        <v>0</v>
      </c>
      <c r="AE402" s="6">
        <f>E402/R402</f>
        <v>0</v>
      </c>
      <c r="AF402" s="6">
        <f>F402/S402</f>
        <v>0</v>
      </c>
      <c r="AG402" s="6">
        <f>G402/T402</f>
        <v>0</v>
      </c>
      <c r="AH402" s="6">
        <f>H402/U402</f>
        <v>0</v>
      </c>
      <c r="AI402" s="6">
        <f>I402/V402</f>
        <v>0</v>
      </c>
      <c r="AJ402" s="6">
        <f>J402/W402</f>
        <v>0</v>
      </c>
      <c r="AK402" s="6">
        <f>K402/X402</f>
        <v>0</v>
      </c>
    </row>
    <row r="403" spans="1:37" x14ac:dyDescent="0.25">
      <c r="A403" t="s">
        <v>415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f>I403+J403+K403</f>
        <v>0</v>
      </c>
      <c r="N403">
        <f>B403+C403+D403+E403+F403+G403+H403+I403+J403+K403</f>
        <v>0</v>
      </c>
      <c r="O403">
        <v>15782.042000000001</v>
      </c>
      <c r="P403">
        <v>35687.067999999999</v>
      </c>
      <c r="Q403">
        <v>52079.850000000006</v>
      </c>
      <c r="R403">
        <v>37827.892999999996</v>
      </c>
      <c r="S403">
        <v>38640.099000000002</v>
      </c>
      <c r="T403">
        <v>49157.782000000007</v>
      </c>
      <c r="U403">
        <v>43850.815000000002</v>
      </c>
      <c r="V403">
        <v>25247.423999999999</v>
      </c>
      <c r="W403">
        <v>14602.516</v>
      </c>
      <c r="X403">
        <v>6394.509</v>
      </c>
      <c r="Y403">
        <v>273025.549</v>
      </c>
      <c r="Z403">
        <f t="shared" si="6"/>
        <v>46244.449000000001</v>
      </c>
      <c r="AA403">
        <v>319269.99800000002</v>
      </c>
      <c r="AB403" s="6">
        <f>B403/O403</f>
        <v>0</v>
      </c>
      <c r="AC403" s="6">
        <f>C403/P403</f>
        <v>0</v>
      </c>
      <c r="AD403" s="6">
        <f>D403/Q403</f>
        <v>0</v>
      </c>
      <c r="AE403" s="6">
        <f>E403/R403</f>
        <v>0</v>
      </c>
      <c r="AF403" s="6">
        <f>F403/S403</f>
        <v>0</v>
      </c>
      <c r="AG403" s="6">
        <f>G403/T403</f>
        <v>0</v>
      </c>
      <c r="AH403" s="6">
        <f>H403/U403</f>
        <v>0</v>
      </c>
      <c r="AI403" s="6">
        <f>I403/V403</f>
        <v>0</v>
      </c>
      <c r="AJ403" s="6">
        <f>J403/W403</f>
        <v>0</v>
      </c>
      <c r="AK403" s="6">
        <f>K403/X403</f>
        <v>0</v>
      </c>
    </row>
    <row r="404" spans="1:37" x14ac:dyDescent="0.25">
      <c r="A404" t="s">
        <v>416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f>I404+J404+K404</f>
        <v>0</v>
      </c>
      <c r="N404">
        <f>B404+C404+D404+E404+F404+G404+H404+I404+J404+K404</f>
        <v>0</v>
      </c>
      <c r="O404">
        <v>15617.614</v>
      </c>
      <c r="P404">
        <v>35324.648000000001</v>
      </c>
      <c r="Q404">
        <v>48851.936999999991</v>
      </c>
      <c r="R404">
        <v>38415.307000000001</v>
      </c>
      <c r="S404">
        <v>37379.540999999997</v>
      </c>
      <c r="T404">
        <v>47012.600999999995</v>
      </c>
      <c r="U404">
        <v>44859.837</v>
      </c>
      <c r="V404">
        <v>26484.906999999999</v>
      </c>
      <c r="W404">
        <v>14832.381000000001</v>
      </c>
      <c r="X404">
        <v>6587.2570000000005</v>
      </c>
      <c r="Y404">
        <v>267461.48499999999</v>
      </c>
      <c r="Z404">
        <f t="shared" si="6"/>
        <v>47904.544999999998</v>
      </c>
      <c r="AA404">
        <v>315366.02999999997</v>
      </c>
      <c r="AB404" s="6">
        <f>B404/O404</f>
        <v>0</v>
      </c>
      <c r="AC404" s="6">
        <f>C404/P404</f>
        <v>0</v>
      </c>
      <c r="AD404" s="6">
        <f>D404/Q404</f>
        <v>0</v>
      </c>
      <c r="AE404" s="6">
        <f>E404/R404</f>
        <v>0</v>
      </c>
      <c r="AF404" s="6">
        <f>F404/S404</f>
        <v>0</v>
      </c>
      <c r="AG404" s="6">
        <f>G404/T404</f>
        <v>0</v>
      </c>
      <c r="AH404" s="6">
        <f>H404/U404</f>
        <v>0</v>
      </c>
      <c r="AI404" s="6">
        <f>I404/V404</f>
        <v>0</v>
      </c>
      <c r="AJ404" s="6">
        <f>J404/W404</f>
        <v>0</v>
      </c>
      <c r="AK404" s="6">
        <f>K404/X404</f>
        <v>0</v>
      </c>
    </row>
    <row r="405" spans="1:37" x14ac:dyDescent="0.25">
      <c r="A405" t="s">
        <v>417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20</v>
      </c>
      <c r="L405">
        <v>0</v>
      </c>
      <c r="M405">
        <f>I405+J405+K405</f>
        <v>20</v>
      </c>
      <c r="N405">
        <f>B405+C405+D405+E405+F405+G405+H405+I405+J405+K405</f>
        <v>20</v>
      </c>
      <c r="O405">
        <v>20010.305</v>
      </c>
      <c r="P405">
        <v>45583.608999999997</v>
      </c>
      <c r="Q405">
        <v>64344.831999999995</v>
      </c>
      <c r="R405">
        <v>47746.159</v>
      </c>
      <c r="S405">
        <v>47224.254999999997</v>
      </c>
      <c r="T405">
        <v>61220.698000000004</v>
      </c>
      <c r="U405">
        <v>60603.998999999996</v>
      </c>
      <c r="V405">
        <v>37654.457999999999</v>
      </c>
      <c r="W405">
        <v>19324.145</v>
      </c>
      <c r="X405">
        <v>8819.9079999999994</v>
      </c>
      <c r="Y405">
        <v>346733.85700000002</v>
      </c>
      <c r="Z405">
        <f t="shared" si="6"/>
        <v>65798.510999999999</v>
      </c>
      <c r="AA405">
        <v>412532.36800000002</v>
      </c>
      <c r="AB405" s="6">
        <f>B405/O405</f>
        <v>0</v>
      </c>
      <c r="AC405" s="6">
        <f>C405/P405</f>
        <v>0</v>
      </c>
      <c r="AD405" s="6">
        <f>D405/Q405</f>
        <v>0</v>
      </c>
      <c r="AE405" s="6">
        <f>E405/R405</f>
        <v>0</v>
      </c>
      <c r="AF405" s="6">
        <f>F405/S405</f>
        <v>0</v>
      </c>
      <c r="AG405" s="6">
        <f>G405/T405</f>
        <v>0</v>
      </c>
      <c r="AH405" s="6">
        <f>H405/U405</f>
        <v>0</v>
      </c>
      <c r="AI405" s="6">
        <f>I405/V405</f>
        <v>0</v>
      </c>
      <c r="AJ405" s="6">
        <f>J405/W405</f>
        <v>0</v>
      </c>
      <c r="AK405" s="6">
        <f>K405/X405</f>
        <v>2.2675973490879952E-3</v>
      </c>
    </row>
    <row r="406" spans="1:37" x14ac:dyDescent="0.25">
      <c r="A406" t="s">
        <v>418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f>I406+J406+K406</f>
        <v>0</v>
      </c>
      <c r="N406">
        <f>B406+C406+D406+E406+F406+G406+H406+I406+J406+K406</f>
        <v>0</v>
      </c>
      <c r="O406">
        <v>17712.010999999999</v>
      </c>
      <c r="P406">
        <v>39727.561000000002</v>
      </c>
      <c r="Q406">
        <v>59781.574999999997</v>
      </c>
      <c r="R406">
        <v>44311.650999999998</v>
      </c>
      <c r="S406">
        <v>42139.395999999993</v>
      </c>
      <c r="T406">
        <v>53983.682999999997</v>
      </c>
      <c r="U406">
        <v>55307.987000000001</v>
      </c>
      <c r="V406">
        <v>35857.987000000008</v>
      </c>
      <c r="W406">
        <v>17924.399999999998</v>
      </c>
      <c r="X406">
        <v>8311.2659999999996</v>
      </c>
      <c r="Y406">
        <v>312963.864</v>
      </c>
      <c r="Z406">
        <f t="shared" si="6"/>
        <v>62093.653000000006</v>
      </c>
      <c r="AA406">
        <v>375057.51700000005</v>
      </c>
      <c r="AB406" s="6">
        <f>B406/O406</f>
        <v>0</v>
      </c>
      <c r="AC406" s="6">
        <f>C406/P406</f>
        <v>0</v>
      </c>
      <c r="AD406" s="6">
        <f>D406/Q406</f>
        <v>0</v>
      </c>
      <c r="AE406" s="6">
        <f>E406/R406</f>
        <v>0</v>
      </c>
      <c r="AF406" s="6">
        <f>F406/S406</f>
        <v>0</v>
      </c>
      <c r="AG406" s="6">
        <f>G406/T406</f>
        <v>0</v>
      </c>
      <c r="AH406" s="6">
        <f>H406/U406</f>
        <v>0</v>
      </c>
      <c r="AI406" s="6">
        <f>I406/V406</f>
        <v>0</v>
      </c>
      <c r="AJ406" s="6">
        <f>J406/W406</f>
        <v>0</v>
      </c>
      <c r="AK406" s="6">
        <f>K406/X406</f>
        <v>0</v>
      </c>
    </row>
    <row r="407" spans="1:37" x14ac:dyDescent="0.25">
      <c r="A407" t="s">
        <v>419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f>I407+J407+K407</f>
        <v>0</v>
      </c>
      <c r="N407">
        <f>B407+C407+D407+E407+F407+G407+H407+I407+J407+K407</f>
        <v>0</v>
      </c>
      <c r="O407">
        <v>17772</v>
      </c>
      <c r="P407">
        <v>39885</v>
      </c>
      <c r="Q407">
        <v>59169</v>
      </c>
      <c r="R407">
        <v>44495</v>
      </c>
      <c r="S407">
        <v>41905</v>
      </c>
      <c r="T407">
        <v>52559</v>
      </c>
      <c r="U407">
        <v>56250</v>
      </c>
      <c r="V407">
        <v>37434</v>
      </c>
      <c r="W407">
        <v>17788</v>
      </c>
      <c r="X407">
        <v>8267</v>
      </c>
      <c r="Y407">
        <v>312035</v>
      </c>
      <c r="Z407">
        <f t="shared" si="6"/>
        <v>63489</v>
      </c>
      <c r="AA407">
        <v>375524</v>
      </c>
      <c r="AB407" s="6">
        <f>B407/O407</f>
        <v>0</v>
      </c>
      <c r="AC407" s="6">
        <f>C407/P407</f>
        <v>0</v>
      </c>
      <c r="AD407" s="6">
        <f>D407/Q407</f>
        <v>0</v>
      </c>
      <c r="AE407" s="6">
        <f>E407/R407</f>
        <v>0</v>
      </c>
      <c r="AF407" s="6">
        <f>F407/S407</f>
        <v>0</v>
      </c>
      <c r="AG407" s="6">
        <f>G407/T407</f>
        <v>0</v>
      </c>
      <c r="AH407" s="6">
        <f>H407/U407</f>
        <v>0</v>
      </c>
      <c r="AI407" s="6">
        <f>I407/V407</f>
        <v>0</v>
      </c>
      <c r="AJ407" s="6">
        <f>J407/W407</f>
        <v>0</v>
      </c>
      <c r="AK407" s="6">
        <f>K407/X407</f>
        <v>0</v>
      </c>
    </row>
    <row r="408" spans="1:37" x14ac:dyDescent="0.25">
      <c r="A408" t="s">
        <v>420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10</v>
      </c>
      <c r="H408">
        <v>34</v>
      </c>
      <c r="I408">
        <v>110</v>
      </c>
      <c r="J408">
        <v>351</v>
      </c>
      <c r="K408">
        <v>550</v>
      </c>
      <c r="L408">
        <v>44</v>
      </c>
      <c r="M408">
        <f>I408+J408+K408</f>
        <v>1011</v>
      </c>
      <c r="N408">
        <f>B408+C408+D408+E408+F408+G408+H408+I408+J408+K408</f>
        <v>1055</v>
      </c>
      <c r="O408">
        <v>418675.7699999999</v>
      </c>
      <c r="P408">
        <v>766342.52399999974</v>
      </c>
      <c r="Q408">
        <v>860520.02300000004</v>
      </c>
      <c r="R408">
        <v>842330.73300000001</v>
      </c>
      <c r="S408">
        <v>888652.24300000013</v>
      </c>
      <c r="T408">
        <v>863670.07599999988</v>
      </c>
      <c r="U408">
        <v>628103.49400000041</v>
      </c>
      <c r="V408">
        <v>356126.64600000001</v>
      </c>
      <c r="W408">
        <v>224476.34700000004</v>
      </c>
      <c r="X408">
        <v>86094.381999999998</v>
      </c>
      <c r="Y408">
        <v>5268294.8629999999</v>
      </c>
      <c r="Z408">
        <f t="shared" si="6"/>
        <v>666697.375</v>
      </c>
      <c r="AA408">
        <v>5934992.2379999999</v>
      </c>
      <c r="AB408" s="6">
        <f>B408/O408</f>
        <v>0</v>
      </c>
      <c r="AC408" s="6">
        <f>C408/P408</f>
        <v>0</v>
      </c>
      <c r="AD408" s="6">
        <f>D408/Q408</f>
        <v>0</v>
      </c>
      <c r="AE408" s="6">
        <f>E408/R408</f>
        <v>0</v>
      </c>
      <c r="AF408" s="6">
        <f>F408/S408</f>
        <v>0</v>
      </c>
      <c r="AG408" s="6">
        <f>G408/T408</f>
        <v>1.1578495397587447E-5</v>
      </c>
      <c r="AH408" s="6">
        <f>H408/U408</f>
        <v>5.4131206600165761E-5</v>
      </c>
      <c r="AI408" s="6">
        <f>I408/V408</f>
        <v>3.0887888125057621E-4</v>
      </c>
      <c r="AJ408" s="6">
        <f>J408/W408</f>
        <v>1.5636391303178144E-3</v>
      </c>
      <c r="AK408" s="6">
        <f>K408/X408</f>
        <v>6.3883378592577622E-3</v>
      </c>
    </row>
    <row r="409" spans="1:37" x14ac:dyDescent="0.25">
      <c r="A409" t="s">
        <v>421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113</v>
      </c>
      <c r="J409">
        <v>329</v>
      </c>
      <c r="K409">
        <v>581</v>
      </c>
      <c r="L409">
        <v>0</v>
      </c>
      <c r="M409">
        <f>I409+J409+K409</f>
        <v>1023</v>
      </c>
      <c r="N409">
        <f>B409+C409+D409+E409+F409+G409+H409+I409+J409+K409</f>
        <v>1023</v>
      </c>
      <c r="O409">
        <v>395378.92600000004</v>
      </c>
      <c r="P409">
        <v>761883.75499999966</v>
      </c>
      <c r="Q409">
        <v>838179.56799999997</v>
      </c>
      <c r="R409">
        <v>833737.81599999988</v>
      </c>
      <c r="S409">
        <v>872081.89600000018</v>
      </c>
      <c r="T409">
        <v>885146.75</v>
      </c>
      <c r="U409">
        <v>654241.43500000006</v>
      </c>
      <c r="V409">
        <v>356793.76399999997</v>
      </c>
      <c r="W409">
        <v>213303.37099999998</v>
      </c>
      <c r="X409">
        <v>82043.900000000009</v>
      </c>
      <c r="Y409">
        <v>5240650.1459999997</v>
      </c>
      <c r="Z409">
        <f t="shared" si="6"/>
        <v>652141.03500000003</v>
      </c>
      <c r="AA409">
        <v>5892791.1810000008</v>
      </c>
      <c r="AB409" s="6">
        <f>B409/O409</f>
        <v>0</v>
      </c>
      <c r="AC409" s="6">
        <f>C409/P409</f>
        <v>0</v>
      </c>
      <c r="AD409" s="6">
        <f>D409/Q409</f>
        <v>0</v>
      </c>
      <c r="AE409" s="6">
        <f>E409/R409</f>
        <v>0</v>
      </c>
      <c r="AF409" s="6">
        <f>F409/S409</f>
        <v>0</v>
      </c>
      <c r="AG409" s="6">
        <f>G409/T409</f>
        <v>0</v>
      </c>
      <c r="AH409" s="6">
        <f>H409/U409</f>
        <v>0</v>
      </c>
      <c r="AI409" s="6">
        <f>I409/V409</f>
        <v>3.1670957119082389E-4</v>
      </c>
      <c r="AJ409" s="6">
        <f>J409/W409</f>
        <v>1.5424041282498064E-3</v>
      </c>
      <c r="AK409" s="6">
        <f>K409/X409</f>
        <v>7.0815746204166297E-3</v>
      </c>
    </row>
    <row r="410" spans="1:37" x14ac:dyDescent="0.25">
      <c r="A410" t="s">
        <v>422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24</v>
      </c>
      <c r="H410">
        <v>57</v>
      </c>
      <c r="I410">
        <v>197</v>
      </c>
      <c r="J410">
        <v>346</v>
      </c>
      <c r="K410">
        <v>661</v>
      </c>
      <c r="L410">
        <v>81</v>
      </c>
      <c r="M410">
        <f>I410+J410+K410</f>
        <v>1204</v>
      </c>
      <c r="N410">
        <f>B410+C410+D410+E410+F410+G410+H410+I410+J410+K410</f>
        <v>1285</v>
      </c>
      <c r="O410">
        <v>398863.77400000009</v>
      </c>
      <c r="P410">
        <v>769024.03599999996</v>
      </c>
      <c r="Q410">
        <v>856724.59500000009</v>
      </c>
      <c r="R410">
        <v>854724.31999999983</v>
      </c>
      <c r="S410">
        <v>861080.42</v>
      </c>
      <c r="T410">
        <v>892373.62100000028</v>
      </c>
      <c r="U410">
        <v>674976.10800000012</v>
      </c>
      <c r="V410">
        <v>371092.65399999998</v>
      </c>
      <c r="W410">
        <v>213803.65899999999</v>
      </c>
      <c r="X410">
        <v>85071.069000000018</v>
      </c>
      <c r="Y410">
        <v>5307766.8740000008</v>
      </c>
      <c r="Z410">
        <f t="shared" si="6"/>
        <v>669967.38199999998</v>
      </c>
      <c r="AA410">
        <v>5977734.256000001</v>
      </c>
      <c r="AB410" s="6">
        <f>B410/O410</f>
        <v>0</v>
      </c>
      <c r="AC410" s="6">
        <f>C410/P410</f>
        <v>0</v>
      </c>
      <c r="AD410" s="6">
        <f>D410/Q410</f>
        <v>0</v>
      </c>
      <c r="AE410" s="6">
        <f>E410/R410</f>
        <v>0</v>
      </c>
      <c r="AF410" s="6">
        <f>F410/S410</f>
        <v>0</v>
      </c>
      <c r="AG410" s="6">
        <f>G410/T410</f>
        <v>2.6894564603002752E-5</v>
      </c>
      <c r="AH410" s="6">
        <f>H410/U410</f>
        <v>8.4447433508268697E-5</v>
      </c>
      <c r="AI410" s="6">
        <f>I410/V410</f>
        <v>5.308647257673821E-4</v>
      </c>
      <c r="AJ410" s="6">
        <f>J410/W410</f>
        <v>1.618307196510608E-3</v>
      </c>
      <c r="AK410" s="6">
        <f>K410/X410</f>
        <v>7.7699740672119667E-3</v>
      </c>
    </row>
    <row r="411" spans="1:37" x14ac:dyDescent="0.25">
      <c r="A411" t="s">
        <v>423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20</v>
      </c>
      <c r="I411">
        <v>123</v>
      </c>
      <c r="J411">
        <v>330</v>
      </c>
      <c r="K411">
        <v>643</v>
      </c>
      <c r="L411">
        <v>20</v>
      </c>
      <c r="M411">
        <f>I411+J411+K411</f>
        <v>1096</v>
      </c>
      <c r="N411">
        <f>B411+C411+D411+E411+F411+G411+H411+I411+J411+K411</f>
        <v>1116</v>
      </c>
      <c r="O411">
        <v>384116.51599999989</v>
      </c>
      <c r="P411">
        <v>752120.19900000014</v>
      </c>
      <c r="Q411">
        <v>820965.12800000003</v>
      </c>
      <c r="R411">
        <v>841968.16499999969</v>
      </c>
      <c r="S411">
        <v>827675.75300000003</v>
      </c>
      <c r="T411">
        <v>872106.90700000036</v>
      </c>
      <c r="U411">
        <v>676781.62799999991</v>
      </c>
      <c r="V411">
        <v>378515.49400000012</v>
      </c>
      <c r="W411">
        <v>210031.40100000001</v>
      </c>
      <c r="X411">
        <v>85076.757999999973</v>
      </c>
      <c r="Y411">
        <v>5175734.2960000001</v>
      </c>
      <c r="Z411">
        <f t="shared" si="6"/>
        <v>673623.65300000017</v>
      </c>
      <c r="AA411">
        <v>5849357.949</v>
      </c>
      <c r="AB411" s="6">
        <f>B411/O411</f>
        <v>0</v>
      </c>
      <c r="AC411" s="6">
        <f>C411/P411</f>
        <v>0</v>
      </c>
      <c r="AD411" s="6">
        <f>D411/Q411</f>
        <v>0</v>
      </c>
      <c r="AE411" s="6">
        <f>E411/R411</f>
        <v>0</v>
      </c>
      <c r="AF411" s="6">
        <f>F411/S411</f>
        <v>0</v>
      </c>
      <c r="AG411" s="6">
        <f>G411/T411</f>
        <v>0</v>
      </c>
      <c r="AH411" s="6">
        <f>H411/U411</f>
        <v>2.9551629613680947E-5</v>
      </c>
      <c r="AI411" s="6">
        <f>I411/V411</f>
        <v>3.2495367283432781E-4</v>
      </c>
      <c r="AJ411" s="6">
        <f>J411/W411</f>
        <v>1.5711936330891779E-3</v>
      </c>
      <c r="AK411" s="6">
        <f>K411/X411</f>
        <v>7.5578808491973829E-3</v>
      </c>
    </row>
    <row r="412" spans="1:37" x14ac:dyDescent="0.25">
      <c r="A412" t="s">
        <v>424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10</v>
      </c>
      <c r="H412">
        <v>36</v>
      </c>
      <c r="I412">
        <v>195</v>
      </c>
      <c r="J412">
        <v>382</v>
      </c>
      <c r="K412">
        <v>649</v>
      </c>
      <c r="L412">
        <v>46</v>
      </c>
      <c r="M412">
        <f>I412+J412+K412</f>
        <v>1226</v>
      </c>
      <c r="N412">
        <f>B412+C412+D412+E412+F412+G412+H412+I412+J412+K412</f>
        <v>1272</v>
      </c>
      <c r="O412">
        <v>403552.27200000017</v>
      </c>
      <c r="P412">
        <v>794320.59899999993</v>
      </c>
      <c r="Q412">
        <v>829948.93799999985</v>
      </c>
      <c r="R412">
        <v>887468.52</v>
      </c>
      <c r="S412">
        <v>853417.95499999984</v>
      </c>
      <c r="T412">
        <v>909248.80300000007</v>
      </c>
      <c r="U412">
        <v>717154.13500000001</v>
      </c>
      <c r="V412">
        <v>410665.11300000001</v>
      </c>
      <c r="W412">
        <v>217910.978</v>
      </c>
      <c r="X412">
        <v>91071.036000000036</v>
      </c>
      <c r="Y412">
        <v>5395111.2220000001</v>
      </c>
      <c r="Z412">
        <f t="shared" si="6"/>
        <v>719647.12700000009</v>
      </c>
      <c r="AA412">
        <v>6114758.3490000004</v>
      </c>
      <c r="AB412" s="6">
        <f>B412/O412</f>
        <v>0</v>
      </c>
      <c r="AC412" s="6">
        <f>C412/P412</f>
        <v>0</v>
      </c>
      <c r="AD412" s="6">
        <f>D412/Q412</f>
        <v>0</v>
      </c>
      <c r="AE412" s="6">
        <f>E412/R412</f>
        <v>0</v>
      </c>
      <c r="AF412" s="6">
        <f>F412/S412</f>
        <v>0</v>
      </c>
      <c r="AG412" s="6">
        <f>G412/T412</f>
        <v>1.0998089815467152E-5</v>
      </c>
      <c r="AH412" s="6">
        <f>H412/U412</f>
        <v>5.0198413762196322E-5</v>
      </c>
      <c r="AI412" s="6">
        <f>I412/V412</f>
        <v>4.7483945878791994E-4</v>
      </c>
      <c r="AJ412" s="6">
        <f>J412/W412</f>
        <v>1.7530094330538959E-3</v>
      </c>
      <c r="AK412" s="6">
        <f>K412/X412</f>
        <v>7.1263052283713976E-3</v>
      </c>
    </row>
    <row r="413" spans="1:37" x14ac:dyDescent="0.25">
      <c r="A413" t="s">
        <v>425</v>
      </c>
      <c r="B413">
        <v>0</v>
      </c>
      <c r="C413">
        <v>0</v>
      </c>
      <c r="D413">
        <v>0</v>
      </c>
      <c r="E413">
        <v>0</v>
      </c>
      <c r="F413">
        <v>11</v>
      </c>
      <c r="G413">
        <v>29</v>
      </c>
      <c r="H413">
        <v>104</v>
      </c>
      <c r="I413">
        <v>237</v>
      </c>
      <c r="J413">
        <v>372</v>
      </c>
      <c r="K413">
        <v>620</v>
      </c>
      <c r="L413">
        <v>144</v>
      </c>
      <c r="M413">
        <f>I413+J413+K413</f>
        <v>1229</v>
      </c>
      <c r="N413">
        <f>B413+C413+D413+E413+F413+G413+H413+I413+J413+K413</f>
        <v>1373</v>
      </c>
      <c r="O413">
        <v>392972.12699999986</v>
      </c>
      <c r="P413">
        <v>773669.67800000019</v>
      </c>
      <c r="Q413">
        <v>838269.5070000001</v>
      </c>
      <c r="R413">
        <v>889623.48</v>
      </c>
      <c r="S413">
        <v>828971.31700000004</v>
      </c>
      <c r="T413">
        <v>879973.25799999991</v>
      </c>
      <c r="U413">
        <v>720819.777</v>
      </c>
      <c r="V413">
        <v>421334.66100000014</v>
      </c>
      <c r="W413">
        <v>213345.29599999991</v>
      </c>
      <c r="X413">
        <v>91814.994000000021</v>
      </c>
      <c r="Y413">
        <v>5324299.1440000003</v>
      </c>
      <c r="Z413">
        <f t="shared" si="6"/>
        <v>726494.95100000012</v>
      </c>
      <c r="AA413">
        <v>6050794.0950000007</v>
      </c>
      <c r="AB413" s="6">
        <f>B413/O413</f>
        <v>0</v>
      </c>
      <c r="AC413" s="6">
        <f>C413/P413</f>
        <v>0</v>
      </c>
      <c r="AD413" s="6">
        <f>D413/Q413</f>
        <v>0</v>
      </c>
      <c r="AE413" s="6">
        <f>E413/R413</f>
        <v>0</v>
      </c>
      <c r="AF413" s="6">
        <f>F413/S413</f>
        <v>1.3269457910568455E-5</v>
      </c>
      <c r="AG413" s="6">
        <f>G413/T413</f>
        <v>3.2955546928677239E-5</v>
      </c>
      <c r="AH413" s="6">
        <f>H413/U413</f>
        <v>1.4428017004866392E-4</v>
      </c>
      <c r="AI413" s="6">
        <f>I413/V413</f>
        <v>5.6249822750756295E-4</v>
      </c>
      <c r="AJ413" s="6">
        <f>J413/W413</f>
        <v>1.7436522247015005E-3</v>
      </c>
      <c r="AK413" s="6">
        <f>K413/X413</f>
        <v>6.7527096935822905E-3</v>
      </c>
    </row>
    <row r="414" spans="1:37" x14ac:dyDescent="0.25">
      <c r="A414" t="s">
        <v>426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101</v>
      </c>
      <c r="I414">
        <v>224</v>
      </c>
      <c r="J414">
        <v>350</v>
      </c>
      <c r="K414">
        <v>632</v>
      </c>
      <c r="L414">
        <v>101</v>
      </c>
      <c r="M414">
        <f>I414+J414+K414</f>
        <v>1206</v>
      </c>
      <c r="N414">
        <f>B414+C414+D414+E414+F414+G414+H414+I414+J414+K414</f>
        <v>1307</v>
      </c>
      <c r="O414">
        <v>424755.71900000016</v>
      </c>
      <c r="P414">
        <v>841171.63199999987</v>
      </c>
      <c r="Q414">
        <v>894367.78999999992</v>
      </c>
      <c r="R414">
        <v>960959.35400000005</v>
      </c>
      <c r="S414">
        <v>887428.27699999977</v>
      </c>
      <c r="T414">
        <v>937999.48000000021</v>
      </c>
      <c r="U414">
        <v>792854.46200000006</v>
      </c>
      <c r="V414">
        <v>475136.81400000013</v>
      </c>
      <c r="W414">
        <v>235251.64400000003</v>
      </c>
      <c r="X414">
        <v>105159.859</v>
      </c>
      <c r="Y414">
        <v>5739536.7140000006</v>
      </c>
      <c r="Z414">
        <f t="shared" si="6"/>
        <v>815548.31700000004</v>
      </c>
      <c r="AA414">
        <v>6555085.0310000014</v>
      </c>
      <c r="AB414" s="6">
        <f>B414/O414</f>
        <v>0</v>
      </c>
      <c r="AC414" s="6">
        <f>C414/P414</f>
        <v>0</v>
      </c>
      <c r="AD414" s="6">
        <f>D414/Q414</f>
        <v>0</v>
      </c>
      <c r="AE414" s="6">
        <f>E414/R414</f>
        <v>0</v>
      </c>
      <c r="AF414" s="6">
        <f>F414/S414</f>
        <v>0</v>
      </c>
      <c r="AG414" s="6">
        <f>G414/T414</f>
        <v>0</v>
      </c>
      <c r="AH414" s="6">
        <f>H414/U414</f>
        <v>1.2738781811888193E-4</v>
      </c>
      <c r="AI414" s="6">
        <f>I414/V414</f>
        <v>4.7144315784379516E-4</v>
      </c>
      <c r="AJ414" s="6">
        <f>J414/W414</f>
        <v>1.4877685615663537E-3</v>
      </c>
      <c r="AK414" s="6">
        <f>K414/X414</f>
        <v>6.0098977500530884E-3</v>
      </c>
    </row>
    <row r="415" spans="1:37" x14ac:dyDescent="0.25">
      <c r="A415" t="s">
        <v>427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80</v>
      </c>
      <c r="I415">
        <v>193</v>
      </c>
      <c r="J415">
        <v>295</v>
      </c>
      <c r="K415">
        <v>494</v>
      </c>
      <c r="L415">
        <v>80</v>
      </c>
      <c r="M415">
        <f>I415+J415+K415</f>
        <v>982</v>
      </c>
      <c r="N415">
        <f>B415+C415+D415+E415+F415+G415+H415+I415+J415+K415</f>
        <v>1062</v>
      </c>
      <c r="O415">
        <v>429629.64600000001</v>
      </c>
      <c r="P415">
        <v>860020.66600000032</v>
      </c>
      <c r="Q415">
        <v>922881.22800000012</v>
      </c>
      <c r="R415">
        <v>977278.84299999988</v>
      </c>
      <c r="S415">
        <v>907448.47100000002</v>
      </c>
      <c r="T415">
        <v>948886.37600000005</v>
      </c>
      <c r="U415">
        <v>812315.39600000018</v>
      </c>
      <c r="V415">
        <v>499739.47499999992</v>
      </c>
      <c r="W415">
        <v>237903.10600000003</v>
      </c>
      <c r="X415">
        <v>102932.60299999999</v>
      </c>
      <c r="Y415">
        <v>5858460.6260000002</v>
      </c>
      <c r="Z415">
        <f t="shared" si="6"/>
        <v>840575.18400000001</v>
      </c>
      <c r="AA415">
        <v>6699035.8099999996</v>
      </c>
      <c r="AB415" s="6">
        <f>B415/O415</f>
        <v>0</v>
      </c>
      <c r="AC415" s="6">
        <f>C415/P415</f>
        <v>0</v>
      </c>
      <c r="AD415" s="6">
        <f>D415/Q415</f>
        <v>0</v>
      </c>
      <c r="AE415" s="6">
        <f>E415/R415</f>
        <v>0</v>
      </c>
      <c r="AF415" s="6">
        <f>F415/S415</f>
        <v>0</v>
      </c>
      <c r="AG415" s="6">
        <f>G415/T415</f>
        <v>0</v>
      </c>
      <c r="AH415" s="6">
        <f>H415/U415</f>
        <v>9.848391449175485E-5</v>
      </c>
      <c r="AI415" s="6">
        <f>I415/V415</f>
        <v>3.8620123015097025E-4</v>
      </c>
      <c r="AJ415" s="6">
        <f>J415/W415</f>
        <v>1.2400006244559076E-3</v>
      </c>
      <c r="AK415" s="6">
        <f>K415/X415</f>
        <v>4.7992568496494749E-3</v>
      </c>
    </row>
    <row r="416" spans="1:37" x14ac:dyDescent="0.25">
      <c r="A416" t="s">
        <v>428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13</v>
      </c>
      <c r="H416">
        <v>72</v>
      </c>
      <c r="I416">
        <v>201</v>
      </c>
      <c r="J416">
        <v>315</v>
      </c>
      <c r="K416">
        <v>511</v>
      </c>
      <c r="L416">
        <v>85</v>
      </c>
      <c r="M416">
        <f>I416+J416+K416</f>
        <v>1027</v>
      </c>
      <c r="N416">
        <f>B416+C416+D416+E416+F416+G416+H416+I416+J416+K416</f>
        <v>1112</v>
      </c>
      <c r="O416">
        <v>412739</v>
      </c>
      <c r="P416">
        <v>822125</v>
      </c>
      <c r="Q416">
        <v>884144</v>
      </c>
      <c r="R416">
        <v>952898</v>
      </c>
      <c r="S416">
        <v>873837</v>
      </c>
      <c r="T416">
        <v>907732</v>
      </c>
      <c r="U416">
        <v>798925</v>
      </c>
      <c r="V416">
        <v>510360</v>
      </c>
      <c r="W416">
        <v>242482</v>
      </c>
      <c r="X416">
        <v>104214</v>
      </c>
      <c r="Y416">
        <v>5652400</v>
      </c>
      <c r="Z416">
        <f t="shared" si="6"/>
        <v>857056</v>
      </c>
      <c r="AA416">
        <v>6509456</v>
      </c>
      <c r="AB416" s="6">
        <f>B416/O416</f>
        <v>0</v>
      </c>
      <c r="AC416" s="6">
        <f>C416/P416</f>
        <v>0</v>
      </c>
      <c r="AD416" s="6">
        <f>D416/Q416</f>
        <v>0</v>
      </c>
      <c r="AE416" s="6">
        <f>E416/R416</f>
        <v>0</v>
      </c>
      <c r="AF416" s="6">
        <f>F416/S416</f>
        <v>0</v>
      </c>
      <c r="AG416" s="6">
        <f>G416/T416</f>
        <v>1.4321407640140482E-5</v>
      </c>
      <c r="AH416" s="6">
        <f>H416/U416</f>
        <v>9.0121100228431959E-5</v>
      </c>
      <c r="AI416" s="6">
        <f>I416/V416</f>
        <v>3.9383964260521984E-4</v>
      </c>
      <c r="AJ416" s="6">
        <f>J416/W416</f>
        <v>1.299065497645186E-3</v>
      </c>
      <c r="AK416" s="6">
        <f>K416/X416</f>
        <v>4.9033719078050934E-3</v>
      </c>
    </row>
    <row r="417" spans="1:37" x14ac:dyDescent="0.25">
      <c r="A417" t="s">
        <v>429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33</v>
      </c>
      <c r="H417">
        <v>23</v>
      </c>
      <c r="I417">
        <v>26</v>
      </c>
      <c r="J417">
        <v>144</v>
      </c>
      <c r="K417">
        <v>320</v>
      </c>
      <c r="L417">
        <v>56</v>
      </c>
      <c r="M417">
        <f>I417+J417+K417</f>
        <v>490</v>
      </c>
      <c r="N417">
        <f>B417+C417+D417+E417+F417+G417+H417+I417+J417+K417</f>
        <v>546</v>
      </c>
      <c r="O417">
        <v>169812.70200000002</v>
      </c>
      <c r="P417">
        <v>340964.61199999996</v>
      </c>
      <c r="Q417">
        <v>389013.65400000004</v>
      </c>
      <c r="R417">
        <v>316855.71299999999</v>
      </c>
      <c r="S417">
        <v>343982.14300000004</v>
      </c>
      <c r="T417">
        <v>384891.22700000001</v>
      </c>
      <c r="U417">
        <v>302634.80599999998</v>
      </c>
      <c r="V417">
        <v>173058.70400000003</v>
      </c>
      <c r="W417">
        <v>110454.39700000001</v>
      </c>
      <c r="X417">
        <v>43675.591000000008</v>
      </c>
      <c r="Y417">
        <v>2248154.8569999998</v>
      </c>
      <c r="Z417">
        <f t="shared" si="6"/>
        <v>327188.69200000004</v>
      </c>
      <c r="AA417">
        <v>2575343.5489999996</v>
      </c>
      <c r="AB417" s="6">
        <f>B417/O417</f>
        <v>0</v>
      </c>
      <c r="AC417" s="6">
        <f>C417/P417</f>
        <v>0</v>
      </c>
      <c r="AD417" s="6">
        <f>D417/Q417</f>
        <v>0</v>
      </c>
      <c r="AE417" s="6">
        <f>E417/R417</f>
        <v>0</v>
      </c>
      <c r="AF417" s="6">
        <f>F417/S417</f>
        <v>0</v>
      </c>
      <c r="AG417" s="6">
        <f>G417/T417</f>
        <v>8.5738509181452452E-5</v>
      </c>
      <c r="AH417" s="6">
        <f>H417/U417</f>
        <v>7.5999189597511141E-5</v>
      </c>
      <c r="AI417" s="6">
        <f>I417/V417</f>
        <v>1.5023803714605418E-4</v>
      </c>
      <c r="AJ417" s="6">
        <f>J417/W417</f>
        <v>1.3037054559267567E-3</v>
      </c>
      <c r="AK417" s="6">
        <f>K417/X417</f>
        <v>7.3267468779071579E-3</v>
      </c>
    </row>
    <row r="418" spans="1:37" x14ac:dyDescent="0.25">
      <c r="A418" t="s">
        <v>430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11</v>
      </c>
      <c r="I418">
        <v>0</v>
      </c>
      <c r="J418">
        <v>102</v>
      </c>
      <c r="K418">
        <v>298</v>
      </c>
      <c r="L418">
        <v>11</v>
      </c>
      <c r="M418">
        <f>I418+J418+K418</f>
        <v>400</v>
      </c>
      <c r="N418">
        <f>B418+C418+D418+E418+F418+G418+H418+I418+J418+K418</f>
        <v>411</v>
      </c>
      <c r="O418">
        <v>181518.63400000002</v>
      </c>
      <c r="P418">
        <v>373040.24399999995</v>
      </c>
      <c r="Q418">
        <v>422009.78900000005</v>
      </c>
      <c r="R418">
        <v>355365.47600000002</v>
      </c>
      <c r="S418">
        <v>375095.87400000001</v>
      </c>
      <c r="T418">
        <v>423784.51</v>
      </c>
      <c r="U418">
        <v>351014.58499999996</v>
      </c>
      <c r="V418">
        <v>195731.30499999999</v>
      </c>
      <c r="W418">
        <v>119201.85400000001</v>
      </c>
      <c r="X418">
        <v>49862.951000000001</v>
      </c>
      <c r="Y418">
        <v>2481829.1120000002</v>
      </c>
      <c r="Z418">
        <f t="shared" si="6"/>
        <v>364796.11</v>
      </c>
      <c r="AA418">
        <v>2846625.2220000001</v>
      </c>
      <c r="AB418" s="6">
        <f>B418/O418</f>
        <v>0</v>
      </c>
      <c r="AC418" s="6">
        <f>C418/P418</f>
        <v>0</v>
      </c>
      <c r="AD418" s="6">
        <f>D418/Q418</f>
        <v>0</v>
      </c>
      <c r="AE418" s="6">
        <f>E418/R418</f>
        <v>0</v>
      </c>
      <c r="AF418" s="6">
        <f>F418/S418</f>
        <v>0</v>
      </c>
      <c r="AG418" s="6">
        <f>G418/T418</f>
        <v>0</v>
      </c>
      <c r="AH418" s="6">
        <f>H418/U418</f>
        <v>3.1337729171567048E-5</v>
      </c>
      <c r="AI418" s="6">
        <f>I418/V418</f>
        <v>0</v>
      </c>
      <c r="AJ418" s="6">
        <f>J418/W418</f>
        <v>8.5569138882688855E-4</v>
      </c>
      <c r="AK418" s="6">
        <f>K418/X418</f>
        <v>5.9763811411803524E-3</v>
      </c>
    </row>
    <row r="419" spans="1:37" x14ac:dyDescent="0.25">
      <c r="A419" t="s">
        <v>431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12</v>
      </c>
      <c r="I419">
        <v>46</v>
      </c>
      <c r="J419">
        <v>158</v>
      </c>
      <c r="K419">
        <v>365</v>
      </c>
      <c r="L419">
        <v>12</v>
      </c>
      <c r="M419">
        <f>I419+J419+K419</f>
        <v>569</v>
      </c>
      <c r="N419">
        <f>B419+C419+D419+E419+F419+G419+H419+I419+J419+K419</f>
        <v>581</v>
      </c>
      <c r="O419">
        <v>183636.46799999996</v>
      </c>
      <c r="P419">
        <v>373483.58199999994</v>
      </c>
      <c r="Q419">
        <v>423018.61599999992</v>
      </c>
      <c r="R419">
        <v>364816.71600000001</v>
      </c>
      <c r="S419">
        <v>369837.86399999994</v>
      </c>
      <c r="T419">
        <v>423069.163</v>
      </c>
      <c r="U419">
        <v>363252.80700000003</v>
      </c>
      <c r="V419">
        <v>204265.61500000002</v>
      </c>
      <c r="W419">
        <v>120447.04399999999</v>
      </c>
      <c r="X419">
        <v>51337.361000000004</v>
      </c>
      <c r="Y419">
        <v>2501115.216</v>
      </c>
      <c r="Z419">
        <f t="shared" si="6"/>
        <v>376050.02</v>
      </c>
      <c r="AA419">
        <v>2877165.236</v>
      </c>
      <c r="AB419" s="6">
        <f>B419/O419</f>
        <v>0</v>
      </c>
      <c r="AC419" s="6">
        <f>C419/P419</f>
        <v>0</v>
      </c>
      <c r="AD419" s="6">
        <f>D419/Q419</f>
        <v>0</v>
      </c>
      <c r="AE419" s="6">
        <f>E419/R419</f>
        <v>0</v>
      </c>
      <c r="AF419" s="6">
        <f>F419/S419</f>
        <v>0</v>
      </c>
      <c r="AG419" s="6">
        <f>G419/T419</f>
        <v>0</v>
      </c>
      <c r="AH419" s="6">
        <f>H419/U419</f>
        <v>3.3034844518076905E-5</v>
      </c>
      <c r="AI419" s="6">
        <f>I419/V419</f>
        <v>2.2519698188067531E-4</v>
      </c>
      <c r="AJ419" s="6">
        <f>J419/W419</f>
        <v>1.3117798059037464E-3</v>
      </c>
      <c r="AK419" s="6">
        <f>K419/X419</f>
        <v>7.1098317656024422E-3</v>
      </c>
    </row>
    <row r="420" spans="1:37" x14ac:dyDescent="0.25">
      <c r="A420" t="s">
        <v>432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</v>
      </c>
      <c r="J420">
        <v>155</v>
      </c>
      <c r="K420">
        <v>356</v>
      </c>
      <c r="L420">
        <v>0</v>
      </c>
      <c r="M420">
        <f>I420+J420+K420</f>
        <v>521</v>
      </c>
      <c r="N420">
        <f>B420+C420+D420+E420+F420+G420+H420+I420+J420+K420</f>
        <v>521</v>
      </c>
      <c r="O420">
        <v>185086.995</v>
      </c>
      <c r="P420">
        <v>373674.98499999999</v>
      </c>
      <c r="Q420">
        <v>424606.37100000004</v>
      </c>
      <c r="R420">
        <v>373888.97900000005</v>
      </c>
      <c r="S420">
        <v>366932.5</v>
      </c>
      <c r="T420">
        <v>420303.853</v>
      </c>
      <c r="U420">
        <v>375226.31099999999</v>
      </c>
      <c r="V420">
        <v>216495.04399999999</v>
      </c>
      <c r="W420">
        <v>121912.05899999999</v>
      </c>
      <c r="X420">
        <v>51834.289000000004</v>
      </c>
      <c r="Y420">
        <v>2519719.9939999999</v>
      </c>
      <c r="Z420">
        <f t="shared" si="6"/>
        <v>390241.39199999999</v>
      </c>
      <c r="AA420">
        <v>2909961.3859999995</v>
      </c>
      <c r="AB420" s="6">
        <f>B420/O420</f>
        <v>0</v>
      </c>
      <c r="AC420" s="6">
        <f>C420/P420</f>
        <v>0</v>
      </c>
      <c r="AD420" s="6">
        <f>D420/Q420</f>
        <v>0</v>
      </c>
      <c r="AE420" s="6">
        <f>E420/R420</f>
        <v>0</v>
      </c>
      <c r="AF420" s="6">
        <f>F420/S420</f>
        <v>0</v>
      </c>
      <c r="AG420" s="6">
        <f>G420/T420</f>
        <v>0</v>
      </c>
      <c r="AH420" s="6">
        <f>H420/U420</f>
        <v>0</v>
      </c>
      <c r="AI420" s="6">
        <f>I420/V420</f>
        <v>4.6190433809653398E-5</v>
      </c>
      <c r="AJ420" s="6">
        <f>J420/W420</f>
        <v>1.2714082697922442E-3</v>
      </c>
      <c r="AK420" s="6">
        <f>K420/X420</f>
        <v>6.8680405744544881E-3</v>
      </c>
    </row>
    <row r="421" spans="1:37" x14ac:dyDescent="0.25">
      <c r="A421" t="s">
        <v>433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10</v>
      </c>
      <c r="I421">
        <v>22</v>
      </c>
      <c r="J421">
        <v>158</v>
      </c>
      <c r="K421">
        <v>416</v>
      </c>
      <c r="L421">
        <v>10</v>
      </c>
      <c r="M421">
        <f>I421+J421+K421</f>
        <v>596</v>
      </c>
      <c r="N421">
        <f>B421+C421+D421+E421+F421+G421+H421+I421+J421+K421</f>
        <v>606</v>
      </c>
      <c r="O421">
        <v>184149.772</v>
      </c>
      <c r="P421">
        <v>372613.397</v>
      </c>
      <c r="Q421">
        <v>423816.46400000004</v>
      </c>
      <c r="R421">
        <v>378146.56999999995</v>
      </c>
      <c r="S421">
        <v>363381.674</v>
      </c>
      <c r="T421">
        <v>411873.94</v>
      </c>
      <c r="U421">
        <v>382150.679</v>
      </c>
      <c r="V421">
        <v>225768.55400000006</v>
      </c>
      <c r="W421">
        <v>120753.39800000002</v>
      </c>
      <c r="X421">
        <v>53921.964</v>
      </c>
      <c r="Y421">
        <v>2516132.4959999998</v>
      </c>
      <c r="Z421">
        <f t="shared" si="6"/>
        <v>400443.91600000003</v>
      </c>
      <c r="AA421">
        <v>2916576.412</v>
      </c>
      <c r="AB421" s="6">
        <f>B421/O421</f>
        <v>0</v>
      </c>
      <c r="AC421" s="6">
        <f>C421/P421</f>
        <v>0</v>
      </c>
      <c r="AD421" s="6">
        <f>D421/Q421</f>
        <v>0</v>
      </c>
      <c r="AE421" s="6">
        <f>E421/R421</f>
        <v>0</v>
      </c>
      <c r="AF421" s="6">
        <f>F421/S421</f>
        <v>0</v>
      </c>
      <c r="AG421" s="6">
        <f>G421/T421</f>
        <v>0</v>
      </c>
      <c r="AH421" s="6">
        <f>H421/U421</f>
        <v>2.6167688688052809E-5</v>
      </c>
      <c r="AI421" s="6">
        <f>I421/V421</f>
        <v>9.7444925833205251E-5</v>
      </c>
      <c r="AJ421" s="6">
        <f>J421/W421</f>
        <v>1.3084517919735889E-3</v>
      </c>
      <c r="AK421" s="6">
        <f>K421/X421</f>
        <v>7.7148525228049932E-3</v>
      </c>
    </row>
    <row r="422" spans="1:37" x14ac:dyDescent="0.25">
      <c r="A422" t="s">
        <v>434</v>
      </c>
      <c r="B422">
        <v>0</v>
      </c>
      <c r="C422">
        <v>0</v>
      </c>
      <c r="D422">
        <v>0</v>
      </c>
      <c r="E422">
        <v>0</v>
      </c>
      <c r="F422">
        <v>11</v>
      </c>
      <c r="G422">
        <v>14</v>
      </c>
      <c r="H422">
        <v>30</v>
      </c>
      <c r="I422">
        <v>47</v>
      </c>
      <c r="J422">
        <v>133</v>
      </c>
      <c r="K422">
        <v>329</v>
      </c>
      <c r="L422">
        <v>55</v>
      </c>
      <c r="M422">
        <f>I422+J422+K422</f>
        <v>509</v>
      </c>
      <c r="N422">
        <f>B422+C422+D422+E422+F422+G422+H422+I422+J422+K422</f>
        <v>564</v>
      </c>
      <c r="O422">
        <v>187239.13</v>
      </c>
      <c r="P422">
        <v>379600.09399999992</v>
      </c>
      <c r="Q422">
        <v>420400.91500000004</v>
      </c>
      <c r="R422">
        <v>389568.00499999995</v>
      </c>
      <c r="S422">
        <v>365406.65499999991</v>
      </c>
      <c r="T422">
        <v>412249.09699999995</v>
      </c>
      <c r="U422">
        <v>397170.76</v>
      </c>
      <c r="V422">
        <v>245051.83599999998</v>
      </c>
      <c r="W422">
        <v>124455.34</v>
      </c>
      <c r="X422">
        <v>55994.947</v>
      </c>
      <c r="Y422">
        <v>2551634.6559999995</v>
      </c>
      <c r="Z422">
        <f t="shared" si="6"/>
        <v>425502.12299999996</v>
      </c>
      <c r="AA422">
        <v>2977136.7789999996</v>
      </c>
      <c r="AB422" s="6">
        <f>B422/O422</f>
        <v>0</v>
      </c>
      <c r="AC422" s="6">
        <f>C422/P422</f>
        <v>0</v>
      </c>
      <c r="AD422" s="6">
        <f>D422/Q422</f>
        <v>0</v>
      </c>
      <c r="AE422" s="6">
        <f>E422/R422</f>
        <v>0</v>
      </c>
      <c r="AF422" s="6">
        <f>F422/S422</f>
        <v>3.0103447349638452E-5</v>
      </c>
      <c r="AG422" s="6">
        <f>G422/T422</f>
        <v>3.3960050129594344E-5</v>
      </c>
      <c r="AH422" s="6">
        <f>H422/U422</f>
        <v>7.5534261384196553E-5</v>
      </c>
      <c r="AI422" s="6">
        <f>I422/V422</f>
        <v>1.9179615532445961E-4</v>
      </c>
      <c r="AJ422" s="6">
        <f>J422/W422</f>
        <v>1.0686564353124582E-3</v>
      </c>
      <c r="AK422" s="6">
        <f>K422/X422</f>
        <v>5.87553016167691E-3</v>
      </c>
    </row>
    <row r="423" spans="1:37" x14ac:dyDescent="0.25">
      <c r="A423" t="s">
        <v>435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80</v>
      </c>
      <c r="J423">
        <v>155</v>
      </c>
      <c r="K423">
        <v>436</v>
      </c>
      <c r="L423">
        <v>0</v>
      </c>
      <c r="M423">
        <f>I423+J423+K423</f>
        <v>671</v>
      </c>
      <c r="N423">
        <f>B423+C423+D423+E423+F423+G423+H423+I423+J423+K423</f>
        <v>671</v>
      </c>
      <c r="O423">
        <v>170859.87999999998</v>
      </c>
      <c r="P423">
        <v>348342.30900000007</v>
      </c>
      <c r="Q423">
        <v>387767.60800000001</v>
      </c>
      <c r="R423">
        <v>369346.73399999994</v>
      </c>
      <c r="S423">
        <v>343788.56699999998</v>
      </c>
      <c r="T423">
        <v>374129.42599999998</v>
      </c>
      <c r="U423">
        <v>366104.59</v>
      </c>
      <c r="V423">
        <v>234289.51199999999</v>
      </c>
      <c r="W423">
        <v>116268.05099999999</v>
      </c>
      <c r="X423">
        <v>53421.627999999997</v>
      </c>
      <c r="Y423">
        <v>2360339.1140000001</v>
      </c>
      <c r="Z423">
        <f t="shared" si="6"/>
        <v>403979.19099999999</v>
      </c>
      <c r="AA423">
        <v>2764318.3050000002</v>
      </c>
      <c r="AB423" s="6">
        <f>B423/O423</f>
        <v>0</v>
      </c>
      <c r="AC423" s="6">
        <f>C423/P423</f>
        <v>0</v>
      </c>
      <c r="AD423" s="6">
        <f>D423/Q423</f>
        <v>0</v>
      </c>
      <c r="AE423" s="6">
        <f>E423/R423</f>
        <v>0</v>
      </c>
      <c r="AF423" s="6">
        <f>F423/S423</f>
        <v>0</v>
      </c>
      <c r="AG423" s="6">
        <f>G423/T423</f>
        <v>0</v>
      </c>
      <c r="AH423" s="6">
        <f>H423/U423</f>
        <v>0</v>
      </c>
      <c r="AI423" s="6">
        <f>I423/V423</f>
        <v>3.4145787968519907E-4</v>
      </c>
      <c r="AJ423" s="6">
        <f>J423/W423</f>
        <v>1.3331263289173051E-3</v>
      </c>
      <c r="AK423" s="6">
        <f>K423/X423</f>
        <v>8.1614884518307826E-3</v>
      </c>
    </row>
    <row r="424" spans="1:37" x14ac:dyDescent="0.25">
      <c r="A424" t="s">
        <v>436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39</v>
      </c>
      <c r="I424">
        <v>76</v>
      </c>
      <c r="J424">
        <v>163</v>
      </c>
      <c r="K424">
        <v>365</v>
      </c>
      <c r="L424">
        <v>39</v>
      </c>
      <c r="M424">
        <f>I424+J424+K424</f>
        <v>604</v>
      </c>
      <c r="N424">
        <f>B424+C424+D424+E424+F424+G424+H424+I424+J424+K424</f>
        <v>643</v>
      </c>
      <c r="O424">
        <v>169623.97900000002</v>
      </c>
      <c r="P424">
        <v>343704.62300000002</v>
      </c>
      <c r="Q424">
        <v>388263.95699999994</v>
      </c>
      <c r="R424">
        <v>361519.41600000003</v>
      </c>
      <c r="S424">
        <v>328874.20000000007</v>
      </c>
      <c r="T424">
        <v>362108.587</v>
      </c>
      <c r="U424">
        <v>366664.44199999998</v>
      </c>
      <c r="V424">
        <v>246198.54100000003</v>
      </c>
      <c r="W424">
        <v>117387.32399999999</v>
      </c>
      <c r="X424">
        <v>52250.399000000005</v>
      </c>
      <c r="Y424">
        <v>2320759.2040000004</v>
      </c>
      <c r="Z424">
        <f t="shared" si="6"/>
        <v>415836.26399999997</v>
      </c>
      <c r="AA424">
        <v>2736595.4680000008</v>
      </c>
      <c r="AB424" s="6">
        <f>B424/O424</f>
        <v>0</v>
      </c>
      <c r="AC424" s="6">
        <f>C424/P424</f>
        <v>0</v>
      </c>
      <c r="AD424" s="6">
        <f>D424/Q424</f>
        <v>0</v>
      </c>
      <c r="AE424" s="6">
        <f>E424/R424</f>
        <v>0</v>
      </c>
      <c r="AF424" s="6">
        <f>F424/S424</f>
        <v>0</v>
      </c>
      <c r="AG424" s="6">
        <f>G424/T424</f>
        <v>0</v>
      </c>
      <c r="AH424" s="6">
        <f>H424/U424</f>
        <v>1.0636428170474192E-4</v>
      </c>
      <c r="AI424" s="6">
        <f>I424/V424</f>
        <v>3.0869394957137457E-4</v>
      </c>
      <c r="AJ424" s="6">
        <f>J424/W424</f>
        <v>1.3885656001494677E-3</v>
      </c>
      <c r="AK424" s="6">
        <f>K424/X424</f>
        <v>6.9855925884891321E-3</v>
      </c>
    </row>
    <row r="425" spans="1:37" x14ac:dyDescent="0.25">
      <c r="A425" t="s">
        <v>437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10</v>
      </c>
      <c r="H425">
        <v>42</v>
      </c>
      <c r="I425">
        <v>115</v>
      </c>
      <c r="J425">
        <v>234</v>
      </c>
      <c r="K425">
        <v>488</v>
      </c>
      <c r="L425">
        <v>52</v>
      </c>
      <c r="M425">
        <f>I425+J425+K425</f>
        <v>837</v>
      </c>
      <c r="N425">
        <f>B425+C425+D425+E425+F425+G425+H425+I425+J425+K425</f>
        <v>889</v>
      </c>
      <c r="O425">
        <v>168954</v>
      </c>
      <c r="P425">
        <v>343533</v>
      </c>
      <c r="Q425">
        <v>382698</v>
      </c>
      <c r="R425">
        <v>369091</v>
      </c>
      <c r="S425">
        <v>332229</v>
      </c>
      <c r="T425">
        <v>357329</v>
      </c>
      <c r="U425">
        <v>368300</v>
      </c>
      <c r="V425">
        <v>255280</v>
      </c>
      <c r="W425">
        <v>117968</v>
      </c>
      <c r="X425">
        <v>51607</v>
      </c>
      <c r="Y425">
        <v>2322134</v>
      </c>
      <c r="Z425">
        <f t="shared" si="6"/>
        <v>424855</v>
      </c>
      <c r="AA425">
        <v>2746989</v>
      </c>
      <c r="AB425" s="6">
        <f>B425/O425</f>
        <v>0</v>
      </c>
      <c r="AC425" s="6">
        <f>C425/P425</f>
        <v>0</v>
      </c>
      <c r="AD425" s="6">
        <f>D425/Q425</f>
        <v>0</v>
      </c>
      <c r="AE425" s="6">
        <f>E425/R425</f>
        <v>0</v>
      </c>
      <c r="AF425" s="6">
        <f>F425/S425</f>
        <v>0</v>
      </c>
      <c r="AG425" s="6">
        <f>G425/T425</f>
        <v>2.7985414002222042E-5</v>
      </c>
      <c r="AH425" s="6">
        <f>H425/U425</f>
        <v>1.1403746945424926E-4</v>
      </c>
      <c r="AI425" s="6">
        <f>I425/V425</f>
        <v>4.5048574114697586E-4</v>
      </c>
      <c r="AJ425" s="6">
        <f>J425/W425</f>
        <v>1.9835887698358879E-3</v>
      </c>
      <c r="AK425" s="6">
        <f>K425/X425</f>
        <v>9.4560815393260611E-3</v>
      </c>
    </row>
    <row r="426" spans="1:37" x14ac:dyDescent="0.25">
      <c r="A426" t="s">
        <v>438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10</v>
      </c>
      <c r="H426">
        <v>0</v>
      </c>
      <c r="I426">
        <v>10</v>
      </c>
      <c r="J426">
        <v>94</v>
      </c>
      <c r="K426">
        <v>174</v>
      </c>
      <c r="L426">
        <v>10</v>
      </c>
      <c r="M426">
        <f>I426+J426+K426</f>
        <v>278</v>
      </c>
      <c r="N426">
        <f>B426+C426+D426+E426+F426+G426+H426+I426+J426+K426</f>
        <v>288</v>
      </c>
      <c r="O426">
        <v>37726.427000000003</v>
      </c>
      <c r="P426">
        <v>73175.726999999999</v>
      </c>
      <c r="Q426">
        <v>100976.853</v>
      </c>
      <c r="R426">
        <v>81005.454999999987</v>
      </c>
      <c r="S426">
        <v>85341.589000000007</v>
      </c>
      <c r="T426">
        <v>98153.356999999989</v>
      </c>
      <c r="U426">
        <v>83439.72600000001</v>
      </c>
      <c r="V426">
        <v>52877.380999999994</v>
      </c>
      <c r="W426">
        <v>37382.149000000005</v>
      </c>
      <c r="X426">
        <v>13319.836999999998</v>
      </c>
      <c r="Y426">
        <v>559819.13399999996</v>
      </c>
      <c r="Z426">
        <f t="shared" si="6"/>
        <v>103579.367</v>
      </c>
      <c r="AA426">
        <v>663398.50099999981</v>
      </c>
      <c r="AB426" s="6">
        <f>B426/O426</f>
        <v>0</v>
      </c>
      <c r="AC426" s="6">
        <f>C426/P426</f>
        <v>0</v>
      </c>
      <c r="AD426" s="6">
        <f>D426/Q426</f>
        <v>0</v>
      </c>
      <c r="AE426" s="6">
        <f>E426/R426</f>
        <v>0</v>
      </c>
      <c r="AF426" s="6">
        <f>F426/S426</f>
        <v>0</v>
      </c>
      <c r="AG426" s="6">
        <f>G426/T426</f>
        <v>1.0188138547314282E-4</v>
      </c>
      <c r="AH426" s="6">
        <f>H426/U426</f>
        <v>0</v>
      </c>
      <c r="AI426" s="6">
        <f>I426/V426</f>
        <v>1.8911677944109979E-4</v>
      </c>
      <c r="AJ426" s="6">
        <f>J426/W426</f>
        <v>2.5145691864852391E-3</v>
      </c>
      <c r="AK426" s="6">
        <f>K426/X426</f>
        <v>1.306322292082103E-2</v>
      </c>
    </row>
    <row r="427" spans="1:37" x14ac:dyDescent="0.25">
      <c r="A427" t="s">
        <v>439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108</v>
      </c>
      <c r="K427">
        <v>186</v>
      </c>
      <c r="L427">
        <v>0</v>
      </c>
      <c r="M427">
        <f>I427+J427+K427</f>
        <v>294</v>
      </c>
      <c r="N427">
        <f>B427+C427+D427+E427+F427+G427+H427+I427+J427+K427</f>
        <v>294</v>
      </c>
      <c r="O427">
        <v>35295.531000000003</v>
      </c>
      <c r="P427">
        <v>71754.016999999993</v>
      </c>
      <c r="Q427">
        <v>97662.831999999995</v>
      </c>
      <c r="R427">
        <v>81319.773999999976</v>
      </c>
      <c r="S427">
        <v>81986.260000000009</v>
      </c>
      <c r="T427">
        <v>96371.842000000019</v>
      </c>
      <c r="U427">
        <v>85950.187000000005</v>
      </c>
      <c r="V427">
        <v>53293.284</v>
      </c>
      <c r="W427">
        <v>35878.84399999999</v>
      </c>
      <c r="X427">
        <v>12789.722</v>
      </c>
      <c r="Y427">
        <v>550340.44299999997</v>
      </c>
      <c r="Z427">
        <f t="shared" si="6"/>
        <v>101961.84999999999</v>
      </c>
      <c r="AA427">
        <v>652302.29299999995</v>
      </c>
      <c r="AB427" s="6">
        <f>B427/O427</f>
        <v>0</v>
      </c>
      <c r="AC427" s="6">
        <f>C427/P427</f>
        <v>0</v>
      </c>
      <c r="AD427" s="6">
        <f>D427/Q427</f>
        <v>0</v>
      </c>
      <c r="AE427" s="6">
        <f>E427/R427</f>
        <v>0</v>
      </c>
      <c r="AF427" s="6">
        <f>F427/S427</f>
        <v>0</v>
      </c>
      <c r="AG427" s="6">
        <f>G427/T427</f>
        <v>0</v>
      </c>
      <c r="AH427" s="6">
        <f>H427/U427</f>
        <v>0</v>
      </c>
      <c r="AI427" s="6">
        <f>I427/V427</f>
        <v>0</v>
      </c>
      <c r="AJ427" s="6">
        <f>J427/W427</f>
        <v>3.0101304267216643E-3</v>
      </c>
      <c r="AK427" s="6">
        <f>K427/X427</f>
        <v>1.4542927516329128E-2</v>
      </c>
    </row>
    <row r="428" spans="1:37" x14ac:dyDescent="0.25">
      <c r="A428" t="s">
        <v>440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13</v>
      </c>
      <c r="J428">
        <v>81</v>
      </c>
      <c r="K428">
        <v>154</v>
      </c>
      <c r="L428">
        <v>0</v>
      </c>
      <c r="M428">
        <f>I428+J428+K428</f>
        <v>248</v>
      </c>
      <c r="N428">
        <f>B428+C428+D428+E428+F428+G428+H428+I428+J428+K428</f>
        <v>248</v>
      </c>
      <c r="O428">
        <v>36717.604999999996</v>
      </c>
      <c r="P428">
        <v>73214.255999999994</v>
      </c>
      <c r="Q428">
        <v>99769.246999999988</v>
      </c>
      <c r="R428">
        <v>84157.385000000009</v>
      </c>
      <c r="S428">
        <v>83248.942999999999</v>
      </c>
      <c r="T428">
        <v>97180.478999999992</v>
      </c>
      <c r="U428">
        <v>91067.862999999998</v>
      </c>
      <c r="V428">
        <v>55335.686000000002</v>
      </c>
      <c r="W428">
        <v>35599.722999999998</v>
      </c>
      <c r="X428">
        <v>13350.722</v>
      </c>
      <c r="Y428">
        <v>565355.77799999993</v>
      </c>
      <c r="Z428">
        <f t="shared" si="6"/>
        <v>104286.13099999999</v>
      </c>
      <c r="AA428">
        <v>669641.90899999987</v>
      </c>
      <c r="AB428" s="6">
        <f>B428/O428</f>
        <v>0</v>
      </c>
      <c r="AC428" s="6">
        <f>C428/P428</f>
        <v>0</v>
      </c>
      <c r="AD428" s="6">
        <f>D428/Q428</f>
        <v>0</v>
      </c>
      <c r="AE428" s="6">
        <f>E428/R428</f>
        <v>0</v>
      </c>
      <c r="AF428" s="6">
        <f>F428/S428</f>
        <v>0</v>
      </c>
      <c r="AG428" s="6">
        <f>G428/T428</f>
        <v>0</v>
      </c>
      <c r="AH428" s="6">
        <f>H428/U428</f>
        <v>0</v>
      </c>
      <c r="AI428" s="6">
        <f>I428/V428</f>
        <v>2.3492977027518913E-4</v>
      </c>
      <c r="AJ428" s="6">
        <f>J428/W428</f>
        <v>2.2752986027447463E-3</v>
      </c>
      <c r="AK428" s="6">
        <f>K428/X428</f>
        <v>1.1534956686237644E-2</v>
      </c>
    </row>
    <row r="429" spans="1:37" x14ac:dyDescent="0.25">
      <c r="A429" t="s">
        <v>441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98</v>
      </c>
      <c r="K429">
        <v>170</v>
      </c>
      <c r="L429">
        <v>0</v>
      </c>
      <c r="M429">
        <f>I429+J429+K429</f>
        <v>268</v>
      </c>
      <c r="N429">
        <f>B429+C429+D429+E429+F429+G429+H429+I429+J429+K429</f>
        <v>268</v>
      </c>
      <c r="O429">
        <v>36030.152999999998</v>
      </c>
      <c r="P429">
        <v>72102.310000000012</v>
      </c>
      <c r="Q429">
        <v>97939.395000000004</v>
      </c>
      <c r="R429">
        <v>83667.735000000001</v>
      </c>
      <c r="S429">
        <v>81509.098999999987</v>
      </c>
      <c r="T429">
        <v>94406.440999999992</v>
      </c>
      <c r="U429">
        <v>91985.777999999991</v>
      </c>
      <c r="V429">
        <v>56549.193999999996</v>
      </c>
      <c r="W429">
        <v>35812.35</v>
      </c>
      <c r="X429">
        <v>13085.151999999998</v>
      </c>
      <c r="Y429">
        <v>557640.91099999996</v>
      </c>
      <c r="Z429">
        <f t="shared" si="6"/>
        <v>105446.696</v>
      </c>
      <c r="AA429">
        <v>663087.60699999996</v>
      </c>
      <c r="AB429" s="6">
        <f>B429/O429</f>
        <v>0</v>
      </c>
      <c r="AC429" s="6">
        <f>C429/P429</f>
        <v>0</v>
      </c>
      <c r="AD429" s="6">
        <f>D429/Q429</f>
        <v>0</v>
      </c>
      <c r="AE429" s="6">
        <f>E429/R429</f>
        <v>0</v>
      </c>
      <c r="AF429" s="6">
        <f>F429/S429</f>
        <v>0</v>
      </c>
      <c r="AG429" s="6">
        <f>G429/T429</f>
        <v>0</v>
      </c>
      <c r="AH429" s="6">
        <f>H429/U429</f>
        <v>0</v>
      </c>
      <c r="AI429" s="6">
        <f>I429/V429</f>
        <v>0</v>
      </c>
      <c r="AJ429" s="6">
        <f>J429/W429</f>
        <v>2.7364861563119987E-3</v>
      </c>
      <c r="AK429" s="6">
        <f>K429/X429</f>
        <v>1.2991824626874798E-2</v>
      </c>
    </row>
    <row r="430" spans="1:37" x14ac:dyDescent="0.25">
      <c r="A430" t="s">
        <v>442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37</v>
      </c>
      <c r="J430">
        <v>98</v>
      </c>
      <c r="K430">
        <v>189</v>
      </c>
      <c r="L430">
        <v>0</v>
      </c>
      <c r="M430">
        <f>I430+J430+K430</f>
        <v>324</v>
      </c>
      <c r="N430">
        <f>B430+C430+D430+E430+F430+G430+H430+I430+J430+K430</f>
        <v>324</v>
      </c>
      <c r="O430">
        <v>37568.670000000006</v>
      </c>
      <c r="P430">
        <v>75950.766000000003</v>
      </c>
      <c r="Q430">
        <v>101094.54700000002</v>
      </c>
      <c r="R430">
        <v>88329.499000000011</v>
      </c>
      <c r="S430">
        <v>85902.787999999986</v>
      </c>
      <c r="T430">
        <v>99006.432000000001</v>
      </c>
      <c r="U430">
        <v>97237.574999999997</v>
      </c>
      <c r="V430">
        <v>59377.271999999997</v>
      </c>
      <c r="W430">
        <v>35394.870999999999</v>
      </c>
      <c r="X430">
        <v>13447.99</v>
      </c>
      <c r="Y430">
        <v>585090.277</v>
      </c>
      <c r="Z430">
        <f t="shared" si="6"/>
        <v>108220.133</v>
      </c>
      <c r="AA430">
        <v>693310.41</v>
      </c>
      <c r="AB430" s="6">
        <f>B430/O430</f>
        <v>0</v>
      </c>
      <c r="AC430" s="6">
        <f>C430/P430</f>
        <v>0</v>
      </c>
      <c r="AD430" s="6">
        <f>D430/Q430</f>
        <v>0</v>
      </c>
      <c r="AE430" s="6">
        <f>E430/R430</f>
        <v>0</v>
      </c>
      <c r="AF430" s="6">
        <f>F430/S430</f>
        <v>0</v>
      </c>
      <c r="AG430" s="6">
        <f>G430/T430</f>
        <v>0</v>
      </c>
      <c r="AH430" s="6">
        <f>H430/U430</f>
        <v>0</v>
      </c>
      <c r="AI430" s="6">
        <f>I430/V430</f>
        <v>6.2313405034842293E-4</v>
      </c>
      <c r="AJ430" s="6">
        <f>J430/W430</f>
        <v>2.7687627396636083E-3</v>
      </c>
      <c r="AK430" s="6">
        <f>K430/X430</f>
        <v>1.4054144894515836E-2</v>
      </c>
    </row>
    <row r="431" spans="1:37" x14ac:dyDescent="0.25">
      <c r="A431" t="s">
        <v>443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23</v>
      </c>
      <c r="I431">
        <v>32</v>
      </c>
      <c r="J431">
        <v>52</v>
      </c>
      <c r="K431">
        <v>179</v>
      </c>
      <c r="L431">
        <v>23</v>
      </c>
      <c r="M431">
        <f>I431+J431+K431</f>
        <v>263</v>
      </c>
      <c r="N431">
        <f>B431+C431+D431+E431+F431+G431+H431+I431+J431+K431</f>
        <v>286</v>
      </c>
      <c r="O431">
        <v>35509.682000000001</v>
      </c>
      <c r="P431">
        <v>70373.341000000015</v>
      </c>
      <c r="Q431">
        <v>93203.725999999995</v>
      </c>
      <c r="R431">
        <v>82761.198999999993</v>
      </c>
      <c r="S431">
        <v>76846.38</v>
      </c>
      <c r="T431">
        <v>85426.619000000006</v>
      </c>
      <c r="U431">
        <v>89961.333000000013</v>
      </c>
      <c r="V431">
        <v>56976.498999999996</v>
      </c>
      <c r="W431">
        <v>34212.592000000004</v>
      </c>
      <c r="X431">
        <v>12939.296</v>
      </c>
      <c r="Y431">
        <v>534082.28</v>
      </c>
      <c r="Z431">
        <f t="shared" si="6"/>
        <v>104128.387</v>
      </c>
      <c r="AA431">
        <v>638210.66700000002</v>
      </c>
      <c r="AB431" s="6">
        <f>B431/O431</f>
        <v>0</v>
      </c>
      <c r="AC431" s="6">
        <f>C431/P431</f>
        <v>0</v>
      </c>
      <c r="AD431" s="6">
        <f>D431/Q431</f>
        <v>0</v>
      </c>
      <c r="AE431" s="6">
        <f>E431/R431</f>
        <v>0</v>
      </c>
      <c r="AF431" s="6">
        <f>F431/S431</f>
        <v>0</v>
      </c>
      <c r="AG431" s="6">
        <f>G431/T431</f>
        <v>0</v>
      </c>
      <c r="AH431" s="6">
        <f>H431/U431</f>
        <v>2.5566539793268732E-4</v>
      </c>
      <c r="AI431" s="6">
        <f>I431/V431</f>
        <v>5.6163506992593559E-4</v>
      </c>
      <c r="AJ431" s="6">
        <f>J431/W431</f>
        <v>1.5199082256030175E-3</v>
      </c>
      <c r="AK431" s="6">
        <f>K431/X431</f>
        <v>1.3833828362841378E-2</v>
      </c>
    </row>
    <row r="432" spans="1:37" x14ac:dyDescent="0.25">
      <c r="A432" t="s">
        <v>444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45</v>
      </c>
      <c r="J432">
        <v>93</v>
      </c>
      <c r="K432">
        <v>207</v>
      </c>
      <c r="L432">
        <v>0</v>
      </c>
      <c r="M432">
        <f>I432+J432+K432</f>
        <v>345</v>
      </c>
      <c r="N432">
        <f>B432+C432+D432+E432+F432+G432+H432+I432+J432+K432</f>
        <v>345</v>
      </c>
      <c r="O432">
        <v>36346.051999999996</v>
      </c>
      <c r="P432">
        <v>72161.279999999999</v>
      </c>
      <c r="Q432">
        <v>96525.14899999999</v>
      </c>
      <c r="R432">
        <v>84273.986000000004</v>
      </c>
      <c r="S432">
        <v>79464.546000000002</v>
      </c>
      <c r="T432">
        <v>86566.183000000005</v>
      </c>
      <c r="U432">
        <v>92149.723999999987</v>
      </c>
      <c r="V432">
        <v>60995.692999999999</v>
      </c>
      <c r="W432">
        <v>33917.191999999995</v>
      </c>
      <c r="X432">
        <v>13814.552</v>
      </c>
      <c r="Y432">
        <v>547486.91999999993</v>
      </c>
      <c r="Z432">
        <f t="shared" si="6"/>
        <v>108727.43699999999</v>
      </c>
      <c r="AA432">
        <v>656214.35699999996</v>
      </c>
      <c r="AB432" s="6">
        <f>B432/O432</f>
        <v>0</v>
      </c>
      <c r="AC432" s="6">
        <f>C432/P432</f>
        <v>0</v>
      </c>
      <c r="AD432" s="6">
        <f>D432/Q432</f>
        <v>0</v>
      </c>
      <c r="AE432" s="6">
        <f>E432/R432</f>
        <v>0</v>
      </c>
      <c r="AF432" s="6">
        <f>F432/S432</f>
        <v>0</v>
      </c>
      <c r="AG432" s="6">
        <f>G432/T432</f>
        <v>0</v>
      </c>
      <c r="AH432" s="6">
        <f>H432/U432</f>
        <v>0</v>
      </c>
      <c r="AI432" s="6">
        <f>I432/V432</f>
        <v>7.3775700851533895E-4</v>
      </c>
      <c r="AJ432" s="6">
        <f>J432/W432</f>
        <v>2.741972271761177E-3</v>
      </c>
      <c r="AK432" s="6">
        <f>K432/X432</f>
        <v>1.4984199270450464E-2</v>
      </c>
    </row>
    <row r="433" spans="1:37" x14ac:dyDescent="0.25">
      <c r="A433" t="s">
        <v>445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13</v>
      </c>
      <c r="J433">
        <v>51</v>
      </c>
      <c r="K433">
        <v>143</v>
      </c>
      <c r="L433">
        <v>0</v>
      </c>
      <c r="M433">
        <f>I433+J433+K433</f>
        <v>207</v>
      </c>
      <c r="N433">
        <f>B433+C433+D433+E433+F433+G433+H433+I433+J433+K433</f>
        <v>207</v>
      </c>
      <c r="O433">
        <v>38465.649999999994</v>
      </c>
      <c r="P433">
        <v>77357.749000000011</v>
      </c>
      <c r="Q433">
        <v>98252.607000000004</v>
      </c>
      <c r="R433">
        <v>88480.777999999991</v>
      </c>
      <c r="S433">
        <v>83351.858000000007</v>
      </c>
      <c r="T433">
        <v>88602.98</v>
      </c>
      <c r="U433">
        <v>95152.145999999979</v>
      </c>
      <c r="V433">
        <v>65474.351999999992</v>
      </c>
      <c r="W433">
        <v>35918.131000000008</v>
      </c>
      <c r="X433">
        <v>13215.542000000001</v>
      </c>
      <c r="Y433">
        <v>569663.76799999992</v>
      </c>
      <c r="Z433">
        <f t="shared" si="6"/>
        <v>114608.02500000001</v>
      </c>
      <c r="AA433">
        <v>684271.79299999995</v>
      </c>
      <c r="AB433" s="6">
        <f>B433/O433</f>
        <v>0</v>
      </c>
      <c r="AC433" s="6">
        <f>C433/P433</f>
        <v>0</v>
      </c>
      <c r="AD433" s="6">
        <f>D433/Q433</f>
        <v>0</v>
      </c>
      <c r="AE433" s="6">
        <f>E433/R433</f>
        <v>0</v>
      </c>
      <c r="AF433" s="6">
        <f>F433/S433</f>
        <v>0</v>
      </c>
      <c r="AG433" s="6">
        <f>G433/T433</f>
        <v>0</v>
      </c>
      <c r="AH433" s="6">
        <f>H433/U433</f>
        <v>0</v>
      </c>
      <c r="AI433" s="6">
        <f>I433/V433</f>
        <v>1.9855102956956339E-4</v>
      </c>
      <c r="AJ433" s="6">
        <f>J433/W433</f>
        <v>1.4198957067114652E-3</v>
      </c>
      <c r="AK433" s="6">
        <f>K433/X433</f>
        <v>1.0820592904929665E-2</v>
      </c>
    </row>
    <row r="434" spans="1:37" x14ac:dyDescent="0.25">
      <c r="A434" t="s">
        <v>446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33</v>
      </c>
      <c r="J434">
        <v>101</v>
      </c>
      <c r="K434">
        <v>160</v>
      </c>
      <c r="L434">
        <v>0</v>
      </c>
      <c r="M434">
        <f>I434+J434+K434</f>
        <v>294</v>
      </c>
      <c r="N434">
        <f>B434+C434+D434+E434+F434+G434+H434+I434+J434+K434</f>
        <v>294</v>
      </c>
      <c r="O434">
        <v>41185</v>
      </c>
      <c r="P434">
        <v>84888</v>
      </c>
      <c r="Q434">
        <v>105229</v>
      </c>
      <c r="R434">
        <v>95513</v>
      </c>
      <c r="S434">
        <v>89736</v>
      </c>
      <c r="T434">
        <v>96472</v>
      </c>
      <c r="U434">
        <v>108088</v>
      </c>
      <c r="V434">
        <v>80483</v>
      </c>
      <c r="W434">
        <v>42716</v>
      </c>
      <c r="X434">
        <v>16323</v>
      </c>
      <c r="Y434">
        <v>621111</v>
      </c>
      <c r="Z434">
        <f t="shared" si="6"/>
        <v>139522</v>
      </c>
      <c r="AA434">
        <v>760633</v>
      </c>
      <c r="AB434" s="6">
        <f>B434/O434</f>
        <v>0</v>
      </c>
      <c r="AC434" s="6">
        <f>C434/P434</f>
        <v>0</v>
      </c>
      <c r="AD434" s="6">
        <f>D434/Q434</f>
        <v>0</v>
      </c>
      <c r="AE434" s="6">
        <f>E434/R434</f>
        <v>0</v>
      </c>
      <c r="AF434" s="6">
        <f>F434/S434</f>
        <v>0</v>
      </c>
      <c r="AG434" s="6">
        <f>G434/T434</f>
        <v>0</v>
      </c>
      <c r="AH434" s="6">
        <f>H434/U434</f>
        <v>0</v>
      </c>
      <c r="AI434" s="6">
        <f>I434/V434</f>
        <v>4.1002447721879155E-4</v>
      </c>
      <c r="AJ434" s="6">
        <f>J434/W434</f>
        <v>2.3644536005243935E-3</v>
      </c>
      <c r="AK434" s="6">
        <f>K434/X434</f>
        <v>9.8021197083869391E-3</v>
      </c>
    </row>
    <row r="435" spans="1:37" x14ac:dyDescent="0.25">
      <c r="A435" t="s">
        <v>447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22</v>
      </c>
      <c r="H435">
        <v>0</v>
      </c>
      <c r="I435">
        <v>25</v>
      </c>
      <c r="J435">
        <v>234</v>
      </c>
      <c r="K435">
        <v>514</v>
      </c>
      <c r="L435">
        <v>22</v>
      </c>
      <c r="M435">
        <f>I435+J435+K435</f>
        <v>773</v>
      </c>
      <c r="N435">
        <f>B435+C435+D435+E435+F435+G435+H435+I435+J435+K435</f>
        <v>795</v>
      </c>
      <c r="O435">
        <v>242456.495</v>
      </c>
      <c r="P435">
        <v>485706.78099999996</v>
      </c>
      <c r="Q435">
        <v>553247.80900000012</v>
      </c>
      <c r="R435">
        <v>472735.41600000008</v>
      </c>
      <c r="S435">
        <v>524322.26500000013</v>
      </c>
      <c r="T435">
        <v>569999.11399999994</v>
      </c>
      <c r="U435">
        <v>410111.42500000005</v>
      </c>
      <c r="V435">
        <v>237871.44900000002</v>
      </c>
      <c r="W435">
        <v>172211.85600000003</v>
      </c>
      <c r="X435">
        <v>72355.688999999998</v>
      </c>
      <c r="Y435">
        <v>3258579.3050000006</v>
      </c>
      <c r="Z435">
        <f t="shared" si="6"/>
        <v>482438.99400000006</v>
      </c>
      <c r="AA435">
        <v>3741018.2990000006</v>
      </c>
      <c r="AB435" s="6">
        <f>B435/O435</f>
        <v>0</v>
      </c>
      <c r="AC435" s="6">
        <f>C435/P435</f>
        <v>0</v>
      </c>
      <c r="AD435" s="6">
        <f>D435/Q435</f>
        <v>0</v>
      </c>
      <c r="AE435" s="6">
        <f>E435/R435</f>
        <v>0</v>
      </c>
      <c r="AF435" s="6">
        <f>F435/S435</f>
        <v>0</v>
      </c>
      <c r="AG435" s="6">
        <f>G435/T435</f>
        <v>3.859655122200769E-5</v>
      </c>
      <c r="AH435" s="6">
        <f>H435/U435</f>
        <v>0</v>
      </c>
      <c r="AI435" s="6">
        <f>I435/V435</f>
        <v>1.0509878383933331E-4</v>
      </c>
      <c r="AJ435" s="6">
        <f>J435/W435</f>
        <v>1.3587914643925559E-3</v>
      </c>
      <c r="AK435" s="6">
        <f>K435/X435</f>
        <v>7.1037952523677859E-3</v>
      </c>
    </row>
    <row r="436" spans="1:37" x14ac:dyDescent="0.25">
      <c r="A436" t="s">
        <v>448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225</v>
      </c>
      <c r="K436">
        <v>501</v>
      </c>
      <c r="L436">
        <v>0</v>
      </c>
      <c r="M436">
        <f>I436+J436+K436</f>
        <v>726</v>
      </c>
      <c r="N436">
        <f>B436+C436+D436+E436+F436+G436+H436+I436+J436+K436</f>
        <v>726</v>
      </c>
      <c r="O436">
        <v>235813.71400000001</v>
      </c>
      <c r="P436">
        <v>493807.29599999997</v>
      </c>
      <c r="Q436">
        <v>529030.39599999995</v>
      </c>
      <c r="R436">
        <v>476925.92799999996</v>
      </c>
      <c r="S436">
        <v>503964.08299999998</v>
      </c>
      <c r="T436">
        <v>567268.58200000005</v>
      </c>
      <c r="U436">
        <v>424987.39</v>
      </c>
      <c r="V436">
        <v>239198.30599999998</v>
      </c>
      <c r="W436">
        <v>170291.30400000006</v>
      </c>
      <c r="X436">
        <v>72546.114000000016</v>
      </c>
      <c r="Y436">
        <v>3231797.389</v>
      </c>
      <c r="Z436">
        <f t="shared" si="6"/>
        <v>482035.72400000005</v>
      </c>
      <c r="AA436">
        <v>3713833.1129999999</v>
      </c>
      <c r="AB436" s="6">
        <f>B436/O436</f>
        <v>0</v>
      </c>
      <c r="AC436" s="6">
        <f>C436/P436</f>
        <v>0</v>
      </c>
      <c r="AD436" s="6">
        <f>D436/Q436</f>
        <v>0</v>
      </c>
      <c r="AE436" s="6">
        <f>E436/R436</f>
        <v>0</v>
      </c>
      <c r="AF436" s="6">
        <f>F436/S436</f>
        <v>0</v>
      </c>
      <c r="AG436" s="6">
        <f>G436/T436</f>
        <v>0</v>
      </c>
      <c r="AH436" s="6">
        <f>H436/U436</f>
        <v>0</v>
      </c>
      <c r="AI436" s="6">
        <f>I436/V436</f>
        <v>0</v>
      </c>
      <c r="AJ436" s="6">
        <f>J436/W436</f>
        <v>1.3212653536319148E-3</v>
      </c>
      <c r="AK436" s="6">
        <f>K436/X436</f>
        <v>6.9059522609301984E-3</v>
      </c>
    </row>
    <row r="437" spans="1:37" x14ac:dyDescent="0.25">
      <c r="A437" t="s">
        <v>449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33</v>
      </c>
      <c r="J437">
        <v>241</v>
      </c>
      <c r="K437">
        <v>532</v>
      </c>
      <c r="L437">
        <v>0</v>
      </c>
      <c r="M437">
        <f>I437+J437+K437</f>
        <v>806</v>
      </c>
      <c r="N437">
        <f>B437+C437+D437+E437+F437+G437+H437+I437+J437+K437</f>
        <v>806</v>
      </c>
      <c r="O437">
        <v>235488.32399999996</v>
      </c>
      <c r="P437">
        <v>488993.603</v>
      </c>
      <c r="Q437">
        <v>525431.79</v>
      </c>
      <c r="R437">
        <v>481536.348</v>
      </c>
      <c r="S437">
        <v>488648.37499999988</v>
      </c>
      <c r="T437">
        <v>560341.80400000012</v>
      </c>
      <c r="U437">
        <v>438460.56599999993</v>
      </c>
      <c r="V437">
        <v>245313.34399999998</v>
      </c>
      <c r="W437">
        <v>169012.96399999998</v>
      </c>
      <c r="X437">
        <v>73457.832999999999</v>
      </c>
      <c r="Y437">
        <v>3218900.81</v>
      </c>
      <c r="Z437">
        <f t="shared" si="6"/>
        <v>487784.14099999995</v>
      </c>
      <c r="AA437">
        <v>3706684.9510000004</v>
      </c>
      <c r="AB437" s="6">
        <f>B437/O437</f>
        <v>0</v>
      </c>
      <c r="AC437" s="6">
        <f>C437/P437</f>
        <v>0</v>
      </c>
      <c r="AD437" s="6">
        <f>D437/Q437</f>
        <v>0</v>
      </c>
      <c r="AE437" s="6">
        <f>E437/R437</f>
        <v>0</v>
      </c>
      <c r="AF437" s="6">
        <f>F437/S437</f>
        <v>0</v>
      </c>
      <c r="AG437" s="6">
        <f>G437/T437</f>
        <v>0</v>
      </c>
      <c r="AH437" s="6">
        <f>H437/U437</f>
        <v>0</v>
      </c>
      <c r="AI437" s="6">
        <f>I437/V437</f>
        <v>1.3452183016998866E-4</v>
      </c>
      <c r="AJ437" s="6">
        <f>J437/W437</f>
        <v>1.4259261200815342E-3</v>
      </c>
      <c r="AK437" s="6">
        <f>K437/X437</f>
        <v>7.2422501219168824E-3</v>
      </c>
    </row>
    <row r="438" spans="1:37" x14ac:dyDescent="0.25">
      <c r="A438" t="s">
        <v>450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37</v>
      </c>
      <c r="J438">
        <v>257</v>
      </c>
      <c r="K438">
        <v>546</v>
      </c>
      <c r="L438">
        <v>0</v>
      </c>
      <c r="M438">
        <f>I438+J438+K438</f>
        <v>840</v>
      </c>
      <c r="N438">
        <f>B438+C438+D438+E438+F438+G438+H438+I438+J438+K438</f>
        <v>840</v>
      </c>
      <c r="O438">
        <v>244703.505</v>
      </c>
      <c r="P438">
        <v>508217.19400000002</v>
      </c>
      <c r="Q438">
        <v>547959.09400000004</v>
      </c>
      <c r="R438">
        <v>506515.88699999999</v>
      </c>
      <c r="S438">
        <v>497633.35099999997</v>
      </c>
      <c r="T438">
        <v>584246.02</v>
      </c>
      <c r="U438">
        <v>476672.87600000005</v>
      </c>
      <c r="V438">
        <v>268789.82999999996</v>
      </c>
      <c r="W438">
        <v>174902.99700000003</v>
      </c>
      <c r="X438">
        <v>78926.442999999999</v>
      </c>
      <c r="Y438">
        <v>3365947.9270000001</v>
      </c>
      <c r="Z438">
        <f t="shared" si="6"/>
        <v>522619.27</v>
      </c>
      <c r="AA438">
        <v>3888567.1970000002</v>
      </c>
      <c r="AB438" s="6">
        <f>B438/O438</f>
        <v>0</v>
      </c>
      <c r="AC438" s="6">
        <f>C438/P438</f>
        <v>0</v>
      </c>
      <c r="AD438" s="6">
        <f>D438/Q438</f>
        <v>0</v>
      </c>
      <c r="AE438" s="6">
        <f>E438/R438</f>
        <v>0</v>
      </c>
      <c r="AF438" s="6">
        <f>F438/S438</f>
        <v>0</v>
      </c>
      <c r="AG438" s="6">
        <f>G438/T438</f>
        <v>0</v>
      </c>
      <c r="AH438" s="6">
        <f>H438/U438</f>
        <v>0</v>
      </c>
      <c r="AI438" s="6">
        <f>I438/V438</f>
        <v>1.3765401763898583E-4</v>
      </c>
      <c r="AJ438" s="6">
        <f>J438/W438</f>
        <v>1.4693859133814611E-3</v>
      </c>
      <c r="AK438" s="6">
        <f>K438/X438</f>
        <v>6.9178336086930968E-3</v>
      </c>
    </row>
    <row r="439" spans="1:37" x14ac:dyDescent="0.25">
      <c r="A439" t="s">
        <v>451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24</v>
      </c>
      <c r="I439">
        <v>70</v>
      </c>
      <c r="J439">
        <v>228</v>
      </c>
      <c r="K439">
        <v>642</v>
      </c>
      <c r="L439">
        <v>24</v>
      </c>
      <c r="M439">
        <f>I439+J439+K439</f>
        <v>940</v>
      </c>
      <c r="N439">
        <f>B439+C439+D439+E439+F439+G439+H439+I439+J439+K439</f>
        <v>964</v>
      </c>
      <c r="O439">
        <v>243487.71400000001</v>
      </c>
      <c r="P439">
        <v>509808.35900000011</v>
      </c>
      <c r="Q439">
        <v>544560.94299999985</v>
      </c>
      <c r="R439">
        <v>511675.75900000002</v>
      </c>
      <c r="S439">
        <v>491699.11600000004</v>
      </c>
      <c r="T439">
        <v>581206.4439999999</v>
      </c>
      <c r="U439">
        <v>489719.86</v>
      </c>
      <c r="V439">
        <v>277274.29600000003</v>
      </c>
      <c r="W439">
        <v>172266.89600000001</v>
      </c>
      <c r="X439">
        <v>80564.790999999983</v>
      </c>
      <c r="Y439">
        <v>3372158.1949999998</v>
      </c>
      <c r="Z439">
        <f t="shared" si="6"/>
        <v>530105.98300000001</v>
      </c>
      <c r="AA439">
        <v>3902264.1780000003</v>
      </c>
      <c r="AB439" s="6">
        <f>B439/O439</f>
        <v>0</v>
      </c>
      <c r="AC439" s="6">
        <f>C439/P439</f>
        <v>0</v>
      </c>
      <c r="AD439" s="6">
        <f>D439/Q439</f>
        <v>0</v>
      </c>
      <c r="AE439" s="6">
        <f>E439/R439</f>
        <v>0</v>
      </c>
      <c r="AF439" s="6">
        <f>F439/S439</f>
        <v>0</v>
      </c>
      <c r="AG439" s="6">
        <f>G439/T439</f>
        <v>0</v>
      </c>
      <c r="AH439" s="6">
        <f>H439/U439</f>
        <v>4.9007610187587659E-5</v>
      </c>
      <c r="AI439" s="6">
        <f>I439/V439</f>
        <v>2.52457588062905E-4</v>
      </c>
      <c r="AJ439" s="6">
        <f>J439/W439</f>
        <v>1.3235276497929119E-3</v>
      </c>
      <c r="AK439" s="6">
        <f>K439/X439</f>
        <v>7.9687415809221191E-3</v>
      </c>
    </row>
    <row r="440" spans="1:37" x14ac:dyDescent="0.25">
      <c r="A440" t="s">
        <v>452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14</v>
      </c>
      <c r="H440">
        <v>21</v>
      </c>
      <c r="I440">
        <v>44</v>
      </c>
      <c r="J440">
        <v>193</v>
      </c>
      <c r="K440">
        <v>560</v>
      </c>
      <c r="L440">
        <v>35</v>
      </c>
      <c r="M440">
        <f>I440+J440+K440</f>
        <v>797</v>
      </c>
      <c r="N440">
        <f>B440+C440+D440+E440+F440+G440+H440+I440+J440+K440</f>
        <v>832</v>
      </c>
      <c r="O440">
        <v>236333.36499999999</v>
      </c>
      <c r="P440">
        <v>498819.95199999993</v>
      </c>
      <c r="Q440">
        <v>534497.17599999998</v>
      </c>
      <c r="R440">
        <v>505358.19900000002</v>
      </c>
      <c r="S440">
        <v>474708.29099999997</v>
      </c>
      <c r="T440">
        <v>559151.10600000015</v>
      </c>
      <c r="U440">
        <v>491283.78199999989</v>
      </c>
      <c r="V440">
        <v>281896.228</v>
      </c>
      <c r="W440">
        <v>167422.13800000001</v>
      </c>
      <c r="X440">
        <v>79301.335000000021</v>
      </c>
      <c r="Y440">
        <v>3300151.8710000003</v>
      </c>
      <c r="Z440">
        <f t="shared" si="6"/>
        <v>528619.70100000012</v>
      </c>
      <c r="AA440">
        <v>3828771.5720000002</v>
      </c>
      <c r="AB440" s="6">
        <f>B440/O440</f>
        <v>0</v>
      </c>
      <c r="AC440" s="6">
        <f>C440/P440</f>
        <v>0</v>
      </c>
      <c r="AD440" s="6">
        <f>D440/Q440</f>
        <v>0</v>
      </c>
      <c r="AE440" s="6">
        <f>E440/R440</f>
        <v>0</v>
      </c>
      <c r="AF440" s="6">
        <f>F440/S440</f>
        <v>0</v>
      </c>
      <c r="AG440" s="6">
        <f>G440/T440</f>
        <v>2.5037954588253995E-5</v>
      </c>
      <c r="AH440" s="6">
        <f>H440/U440</f>
        <v>4.2745152128795501E-5</v>
      </c>
      <c r="AI440" s="6">
        <f>I440/V440</f>
        <v>1.5608580615700894E-4</v>
      </c>
      <c r="AJ440" s="6">
        <f>J440/W440</f>
        <v>1.1527746706949829E-3</v>
      </c>
      <c r="AK440" s="6">
        <f>K440/X440</f>
        <v>7.0616717864837942E-3</v>
      </c>
    </row>
    <row r="441" spans="1:37" x14ac:dyDescent="0.25">
      <c r="A441" t="s">
        <v>453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52</v>
      </c>
      <c r="J441">
        <v>238</v>
      </c>
      <c r="K441">
        <v>595</v>
      </c>
      <c r="L441">
        <v>0</v>
      </c>
      <c r="M441">
        <f>I441+J441+K441</f>
        <v>885</v>
      </c>
      <c r="N441">
        <f>B441+C441+D441+E441+F441+G441+H441+I441+J441+K441</f>
        <v>885</v>
      </c>
      <c r="O441">
        <v>230327.11700000003</v>
      </c>
      <c r="P441">
        <v>484135.07900000003</v>
      </c>
      <c r="Q441">
        <v>520679.86500000011</v>
      </c>
      <c r="R441">
        <v>499890.48199999996</v>
      </c>
      <c r="S441">
        <v>463168.50199999998</v>
      </c>
      <c r="T441">
        <v>535670.11199999996</v>
      </c>
      <c r="U441">
        <v>489975.5290000001</v>
      </c>
      <c r="V441">
        <v>287922.83699999994</v>
      </c>
      <c r="W441">
        <v>163187.42299999998</v>
      </c>
      <c r="X441">
        <v>78761.293999999994</v>
      </c>
      <c r="Y441">
        <v>3223846.6859999998</v>
      </c>
      <c r="Z441">
        <f t="shared" si="6"/>
        <v>529871.55399999989</v>
      </c>
      <c r="AA441">
        <v>3753718.2399999993</v>
      </c>
      <c r="AB441" s="6">
        <f>B441/O441</f>
        <v>0</v>
      </c>
      <c r="AC441" s="6">
        <f>C441/P441</f>
        <v>0</v>
      </c>
      <c r="AD441" s="6">
        <f>D441/Q441</f>
        <v>0</v>
      </c>
      <c r="AE441" s="6">
        <f>E441/R441</f>
        <v>0</v>
      </c>
      <c r="AF441" s="6">
        <f>F441/S441</f>
        <v>0</v>
      </c>
      <c r="AG441" s="6">
        <f>G441/T441</f>
        <v>0</v>
      </c>
      <c r="AH441" s="6">
        <f>H441/U441</f>
        <v>0</v>
      </c>
      <c r="AI441" s="6">
        <f>I441/V441</f>
        <v>1.8060394424357528E-4</v>
      </c>
      <c r="AJ441" s="6">
        <f>J441/W441</f>
        <v>1.4584457283818989E-3</v>
      </c>
      <c r="AK441" s="6">
        <f>K441/X441</f>
        <v>7.5544721243406693E-3</v>
      </c>
    </row>
    <row r="442" spans="1:37" x14ac:dyDescent="0.25">
      <c r="A442" t="s">
        <v>454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35</v>
      </c>
      <c r="I442">
        <v>45</v>
      </c>
      <c r="J442">
        <v>158</v>
      </c>
      <c r="K442">
        <v>471</v>
      </c>
      <c r="L442">
        <v>35</v>
      </c>
      <c r="M442">
        <f>I442+J442+K442</f>
        <v>674</v>
      </c>
      <c r="N442">
        <f>B442+C442+D442+E442+F442+G442+H442+I442+J442+K442</f>
        <v>709</v>
      </c>
      <c r="O442">
        <v>230712.57200000004</v>
      </c>
      <c r="P442">
        <v>489472.29200000002</v>
      </c>
      <c r="Q442">
        <v>525764.96099999989</v>
      </c>
      <c r="R442">
        <v>502857.45499999996</v>
      </c>
      <c r="S442">
        <v>464018.23899999994</v>
      </c>
      <c r="T442">
        <v>529005.41299999994</v>
      </c>
      <c r="U442">
        <v>499550.77500000002</v>
      </c>
      <c r="V442">
        <v>302859.413</v>
      </c>
      <c r="W442">
        <v>164130.69</v>
      </c>
      <c r="X442">
        <v>81893.032000000021</v>
      </c>
      <c r="Y442">
        <v>3241381.7069999999</v>
      </c>
      <c r="Z442">
        <f t="shared" si="6"/>
        <v>548883.13500000001</v>
      </c>
      <c r="AA442">
        <v>3790264.8420000002</v>
      </c>
      <c r="AB442" s="6">
        <f>B442/O442</f>
        <v>0</v>
      </c>
      <c r="AC442" s="6">
        <f>C442/P442</f>
        <v>0</v>
      </c>
      <c r="AD442" s="6">
        <f>D442/Q442</f>
        <v>0</v>
      </c>
      <c r="AE442" s="6">
        <f>E442/R442</f>
        <v>0</v>
      </c>
      <c r="AF442" s="6">
        <f>F442/S442</f>
        <v>0</v>
      </c>
      <c r="AG442" s="6">
        <f>G442/T442</f>
        <v>0</v>
      </c>
      <c r="AH442" s="6">
        <f>H442/U442</f>
        <v>7.0062948055680627E-5</v>
      </c>
      <c r="AI442" s="6">
        <f>I442/V442</f>
        <v>1.4858379191271827E-4</v>
      </c>
      <c r="AJ442" s="6">
        <f>J442/W442</f>
        <v>9.6264750973751464E-4</v>
      </c>
      <c r="AK442" s="6">
        <f>K442/X442</f>
        <v>5.7514050768079986E-3</v>
      </c>
    </row>
    <row r="443" spans="1:37" x14ac:dyDescent="0.25">
      <c r="A443" t="s">
        <v>455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23</v>
      </c>
      <c r="I443">
        <v>105</v>
      </c>
      <c r="J443">
        <v>180</v>
      </c>
      <c r="K443">
        <v>521</v>
      </c>
      <c r="L443">
        <v>23</v>
      </c>
      <c r="M443">
        <f>I443+J443+K443</f>
        <v>806</v>
      </c>
      <c r="N443">
        <f>B443+C443+D443+E443+F443+G443+H443+I443+J443+K443</f>
        <v>829</v>
      </c>
      <c r="O443">
        <v>233549</v>
      </c>
      <c r="P443">
        <v>498589</v>
      </c>
      <c r="Q443">
        <v>536988</v>
      </c>
      <c r="R443">
        <v>514529</v>
      </c>
      <c r="S443">
        <v>478118</v>
      </c>
      <c r="T443">
        <v>533660</v>
      </c>
      <c r="U443">
        <v>527266</v>
      </c>
      <c r="V443">
        <v>332562</v>
      </c>
      <c r="W443">
        <v>171151</v>
      </c>
      <c r="X443">
        <v>81935</v>
      </c>
      <c r="Y443">
        <v>3322699</v>
      </c>
      <c r="Z443">
        <f t="shared" si="6"/>
        <v>585648</v>
      </c>
      <c r="AA443">
        <v>3908347</v>
      </c>
      <c r="AB443" s="6">
        <f>B443/O443</f>
        <v>0</v>
      </c>
      <c r="AC443" s="6">
        <f>C443/P443</f>
        <v>0</v>
      </c>
      <c r="AD443" s="6">
        <f>D443/Q443</f>
        <v>0</v>
      </c>
      <c r="AE443" s="6">
        <f>E443/R443</f>
        <v>0</v>
      </c>
      <c r="AF443" s="6">
        <f>F443/S443</f>
        <v>0</v>
      </c>
      <c r="AG443" s="6">
        <f>G443/T443</f>
        <v>0</v>
      </c>
      <c r="AH443" s="6">
        <f>H443/U443</f>
        <v>4.3621246202106717E-5</v>
      </c>
      <c r="AI443" s="6">
        <f>I443/V443</f>
        <v>3.1573060060981109E-4</v>
      </c>
      <c r="AJ443" s="6">
        <f>J443/W443</f>
        <v>1.0517028822501768E-3</v>
      </c>
      <c r="AK443" s="6">
        <f>K443/X443</f>
        <v>6.3586989686946968E-3</v>
      </c>
    </row>
    <row r="444" spans="1:37" x14ac:dyDescent="0.25">
      <c r="A444" t="s">
        <v>456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10</v>
      </c>
      <c r="L444">
        <v>0</v>
      </c>
      <c r="M444">
        <f>I444+J444+K444</f>
        <v>10</v>
      </c>
      <c r="N444">
        <f>B444+C444+D444+E444+F444+G444+H444+I444+J444+K444</f>
        <v>10</v>
      </c>
      <c r="O444">
        <v>19628.485000000004</v>
      </c>
      <c r="P444">
        <v>35634.900999999998</v>
      </c>
      <c r="Q444">
        <v>38775.970999999998</v>
      </c>
      <c r="R444">
        <v>35306.101999999999</v>
      </c>
      <c r="S444">
        <v>33878.983</v>
      </c>
      <c r="T444">
        <v>42076.748000000007</v>
      </c>
      <c r="U444">
        <v>30721.974999999999</v>
      </c>
      <c r="V444">
        <v>16609.27</v>
      </c>
      <c r="W444">
        <v>11310.798000000001</v>
      </c>
      <c r="X444">
        <v>3864.7520000000004</v>
      </c>
      <c r="Y444">
        <v>236023.16500000001</v>
      </c>
      <c r="Z444">
        <f t="shared" si="6"/>
        <v>31784.82</v>
      </c>
      <c r="AA444">
        <v>267807.98499999999</v>
      </c>
      <c r="AB444" s="6">
        <f>B444/O444</f>
        <v>0</v>
      </c>
      <c r="AC444" s="6">
        <f>C444/P444</f>
        <v>0</v>
      </c>
      <c r="AD444" s="6">
        <f>D444/Q444</f>
        <v>0</v>
      </c>
      <c r="AE444" s="6">
        <f>E444/R444</f>
        <v>0</v>
      </c>
      <c r="AF444" s="6">
        <f>F444/S444</f>
        <v>0</v>
      </c>
      <c r="AG444" s="6">
        <f>G444/T444</f>
        <v>0</v>
      </c>
      <c r="AH444" s="6">
        <f>H444/U444</f>
        <v>0</v>
      </c>
      <c r="AI444" s="6">
        <f>I444/V444</f>
        <v>0</v>
      </c>
      <c r="AJ444" s="6">
        <f>J444/W444</f>
        <v>0</v>
      </c>
      <c r="AK444" s="6">
        <f>K444/X444</f>
        <v>2.5874881493042757E-3</v>
      </c>
    </row>
    <row r="445" spans="1:37" x14ac:dyDescent="0.25">
      <c r="A445" t="s">
        <v>457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10</v>
      </c>
      <c r="L445">
        <v>0</v>
      </c>
      <c r="M445">
        <f>I445+J445+K445</f>
        <v>10</v>
      </c>
      <c r="N445">
        <f>B445+C445+D445+E445+F445+G445+H445+I445+J445+K445</f>
        <v>10</v>
      </c>
      <c r="O445">
        <v>19966.101999999999</v>
      </c>
      <c r="P445">
        <v>37703.157999999996</v>
      </c>
      <c r="Q445">
        <v>38559.028999999995</v>
      </c>
      <c r="R445">
        <v>36700.050000000003</v>
      </c>
      <c r="S445">
        <v>34939.904999999999</v>
      </c>
      <c r="T445">
        <v>43914.33</v>
      </c>
      <c r="U445">
        <v>33680.378000000004</v>
      </c>
      <c r="V445">
        <v>18026.787000000004</v>
      </c>
      <c r="W445">
        <v>11235.866999999998</v>
      </c>
      <c r="X445">
        <v>4088.7899999999991</v>
      </c>
      <c r="Y445">
        <v>245462.95199999996</v>
      </c>
      <c r="Z445">
        <f t="shared" si="6"/>
        <v>33351.444000000003</v>
      </c>
      <c r="AA445">
        <v>278814.39599999989</v>
      </c>
      <c r="AB445" s="6">
        <f>B445/O445</f>
        <v>0</v>
      </c>
      <c r="AC445" s="6">
        <f>C445/P445</f>
        <v>0</v>
      </c>
      <c r="AD445" s="6">
        <f>D445/Q445</f>
        <v>0</v>
      </c>
      <c r="AE445" s="6">
        <f>E445/R445</f>
        <v>0</v>
      </c>
      <c r="AF445" s="6">
        <f>F445/S445</f>
        <v>0</v>
      </c>
      <c r="AG445" s="6">
        <f>G445/T445</f>
        <v>0</v>
      </c>
      <c r="AH445" s="6">
        <f>H445/U445</f>
        <v>0</v>
      </c>
      <c r="AI445" s="6">
        <f>I445/V445</f>
        <v>0</v>
      </c>
      <c r="AJ445" s="6">
        <f>J445/W445</f>
        <v>0</v>
      </c>
      <c r="AK445" s="6">
        <f>K445/X445</f>
        <v>2.4457113229097121E-3</v>
      </c>
    </row>
    <row r="446" spans="1:37" x14ac:dyDescent="0.25">
      <c r="A446" t="s">
        <v>458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22</v>
      </c>
      <c r="L446">
        <v>0</v>
      </c>
      <c r="M446">
        <f>I446+J446+K446</f>
        <v>22</v>
      </c>
      <c r="N446">
        <f>B446+C446+D446+E446+F446+G446+H446+I446+J446+K446</f>
        <v>22</v>
      </c>
      <c r="O446">
        <v>20896.657999999999</v>
      </c>
      <c r="P446">
        <v>38616.514999999999</v>
      </c>
      <c r="Q446">
        <v>38041.160000000003</v>
      </c>
      <c r="R446">
        <v>36967.72</v>
      </c>
      <c r="S446">
        <v>33330.546000000002</v>
      </c>
      <c r="T446">
        <v>39798.625</v>
      </c>
      <c r="U446">
        <v>32415.126</v>
      </c>
      <c r="V446">
        <v>17580.451000000001</v>
      </c>
      <c r="W446">
        <v>10200.459000000001</v>
      </c>
      <c r="X446">
        <v>3796.5360000000001</v>
      </c>
      <c r="Y446">
        <v>240066.35</v>
      </c>
      <c r="Z446">
        <f t="shared" si="6"/>
        <v>31577.446000000004</v>
      </c>
      <c r="AA446">
        <v>271643.79600000003</v>
      </c>
      <c r="AB446" s="6">
        <f>B446/O446</f>
        <v>0</v>
      </c>
      <c r="AC446" s="6">
        <f>C446/P446</f>
        <v>0</v>
      </c>
      <c r="AD446" s="6">
        <f>D446/Q446</f>
        <v>0</v>
      </c>
      <c r="AE446" s="6">
        <f>E446/R446</f>
        <v>0</v>
      </c>
      <c r="AF446" s="6">
        <f>F446/S446</f>
        <v>0</v>
      </c>
      <c r="AG446" s="6">
        <f>G446/T446</f>
        <v>0</v>
      </c>
      <c r="AH446" s="6">
        <f>H446/U446</f>
        <v>0</v>
      </c>
      <c r="AI446" s="6">
        <f>I446/V446</f>
        <v>0</v>
      </c>
      <c r="AJ446" s="6">
        <f>J446/W446</f>
        <v>0</v>
      </c>
      <c r="AK446" s="6">
        <f>K446/X446</f>
        <v>5.7947560618416367E-3</v>
      </c>
    </row>
    <row r="447" spans="1:37" x14ac:dyDescent="0.25">
      <c r="A447" t="s">
        <v>459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f>I447+J447+K447</f>
        <v>0</v>
      </c>
      <c r="N447">
        <f>B447+C447+D447+E447+F447+G447+H447+I447+J447+K447</f>
        <v>0</v>
      </c>
      <c r="O447">
        <v>23146.603000000003</v>
      </c>
      <c r="P447">
        <v>44343.76</v>
      </c>
      <c r="Q447">
        <v>43463.180999999997</v>
      </c>
      <c r="R447">
        <v>43659.107000000004</v>
      </c>
      <c r="S447">
        <v>39697.581999999995</v>
      </c>
      <c r="T447">
        <v>48674.037999999993</v>
      </c>
      <c r="U447">
        <v>42131.349999999991</v>
      </c>
      <c r="V447">
        <v>22750.213</v>
      </c>
      <c r="W447">
        <v>13379.75</v>
      </c>
      <c r="X447">
        <v>5116.0850000000009</v>
      </c>
      <c r="Y447">
        <v>285115.62099999998</v>
      </c>
      <c r="Z447">
        <f t="shared" si="6"/>
        <v>41246.048000000003</v>
      </c>
      <c r="AA447">
        <v>326361.66899999999</v>
      </c>
      <c r="AB447" s="6">
        <f>B447/O447</f>
        <v>0</v>
      </c>
      <c r="AC447" s="6">
        <f>C447/P447</f>
        <v>0</v>
      </c>
      <c r="AD447" s="6">
        <f>D447/Q447</f>
        <v>0</v>
      </c>
      <c r="AE447" s="6">
        <f>E447/R447</f>
        <v>0</v>
      </c>
      <c r="AF447" s="6">
        <f>F447/S447</f>
        <v>0</v>
      </c>
      <c r="AG447" s="6">
        <f>G447/T447</f>
        <v>0</v>
      </c>
      <c r="AH447" s="6">
        <f>H447/U447</f>
        <v>0</v>
      </c>
      <c r="AI447" s="6">
        <f>I447/V447</f>
        <v>0</v>
      </c>
      <c r="AJ447" s="6">
        <f>J447/W447</f>
        <v>0</v>
      </c>
      <c r="AK447" s="6">
        <f>K447/X447</f>
        <v>0</v>
      </c>
    </row>
    <row r="448" spans="1:37" x14ac:dyDescent="0.25">
      <c r="A448" t="s">
        <v>460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12</v>
      </c>
      <c r="L448">
        <v>0</v>
      </c>
      <c r="M448">
        <f>I448+J448+K448</f>
        <v>12</v>
      </c>
      <c r="N448">
        <f>B448+C448+D448+E448+F448+G448+H448+I448+J448+K448</f>
        <v>12</v>
      </c>
      <c r="O448">
        <v>19148.129000000001</v>
      </c>
      <c r="P448">
        <v>37399.069000000003</v>
      </c>
      <c r="Q448">
        <v>35707.474999999999</v>
      </c>
      <c r="R448">
        <v>38516.202000000005</v>
      </c>
      <c r="S448">
        <v>33397.700000000004</v>
      </c>
      <c r="T448">
        <v>39274.464999999997</v>
      </c>
      <c r="U448">
        <v>37556.917000000001</v>
      </c>
      <c r="V448">
        <v>20230.230000000003</v>
      </c>
      <c r="W448">
        <v>11573.600999999999</v>
      </c>
      <c r="X448">
        <v>4459.1309999999994</v>
      </c>
      <c r="Y448">
        <v>240999.95699999999</v>
      </c>
      <c r="Z448">
        <f t="shared" si="6"/>
        <v>36262.962</v>
      </c>
      <c r="AA448">
        <v>277262.91899999999</v>
      </c>
      <c r="AB448" s="6">
        <f>B448/O448</f>
        <v>0</v>
      </c>
      <c r="AC448" s="6">
        <f>C448/P448</f>
        <v>0</v>
      </c>
      <c r="AD448" s="6">
        <f>D448/Q448</f>
        <v>0</v>
      </c>
      <c r="AE448" s="6">
        <f>E448/R448</f>
        <v>0</v>
      </c>
      <c r="AF448" s="6">
        <f>F448/S448</f>
        <v>0</v>
      </c>
      <c r="AG448" s="6">
        <f>G448/T448</f>
        <v>0</v>
      </c>
      <c r="AH448" s="6">
        <f>H448/U448</f>
        <v>0</v>
      </c>
      <c r="AI448" s="6">
        <f>I448/V448</f>
        <v>0</v>
      </c>
      <c r="AJ448" s="6">
        <f>J448/W448</f>
        <v>0</v>
      </c>
      <c r="AK448" s="6">
        <f>K448/X448</f>
        <v>2.6911073031942773E-3</v>
      </c>
    </row>
    <row r="449" spans="1:37" x14ac:dyDescent="0.25">
      <c r="A449" t="s">
        <v>461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f>I449+J449+K449</f>
        <v>0</v>
      </c>
      <c r="N449">
        <f>B449+C449+D449+E449+F449+G449+H449+I449+J449+K449</f>
        <v>0</v>
      </c>
      <c r="O449">
        <v>21518.798999999999</v>
      </c>
      <c r="P449">
        <v>43769.713000000003</v>
      </c>
      <c r="Q449">
        <v>43039.967000000004</v>
      </c>
      <c r="R449">
        <v>46744.646000000001</v>
      </c>
      <c r="S449">
        <v>40061.505999999994</v>
      </c>
      <c r="T449">
        <v>44410.677000000003</v>
      </c>
      <c r="U449">
        <v>43762.241999999998</v>
      </c>
      <c r="V449">
        <v>24950.282999999999</v>
      </c>
      <c r="W449">
        <v>13828.382</v>
      </c>
      <c r="X449">
        <v>5301.8759999999993</v>
      </c>
      <c r="Y449">
        <v>283307.55</v>
      </c>
      <c r="Z449">
        <f t="shared" si="6"/>
        <v>44080.540999999997</v>
      </c>
      <c r="AA449">
        <v>327388.09099999996</v>
      </c>
      <c r="AB449" s="6">
        <f>B449/O449</f>
        <v>0</v>
      </c>
      <c r="AC449" s="6">
        <f>C449/P449</f>
        <v>0</v>
      </c>
      <c r="AD449" s="6">
        <f>D449/Q449</f>
        <v>0</v>
      </c>
      <c r="AE449" s="6">
        <f>E449/R449</f>
        <v>0</v>
      </c>
      <c r="AF449" s="6">
        <f>F449/S449</f>
        <v>0</v>
      </c>
      <c r="AG449" s="6">
        <f>G449/T449</f>
        <v>0</v>
      </c>
      <c r="AH449" s="6">
        <f>H449/U449</f>
        <v>0</v>
      </c>
      <c r="AI449" s="6">
        <f>I449/V449</f>
        <v>0</v>
      </c>
      <c r="AJ449" s="6">
        <f>J449/W449</f>
        <v>0</v>
      </c>
      <c r="AK449" s="6">
        <f>K449/X449</f>
        <v>0</v>
      </c>
    </row>
    <row r="450" spans="1:37" x14ac:dyDescent="0.25">
      <c r="A450" t="s">
        <v>462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f>I450+J450+K450</f>
        <v>0</v>
      </c>
      <c r="N450">
        <f>B450+C450+D450+E450+F450+G450+H450+I450+J450+K450</f>
        <v>0</v>
      </c>
      <c r="O450">
        <v>19711.026000000002</v>
      </c>
      <c r="P450">
        <v>40469.868999999992</v>
      </c>
      <c r="Q450">
        <v>37331.190999999992</v>
      </c>
      <c r="R450">
        <v>41131.452000000005</v>
      </c>
      <c r="S450">
        <v>35498.254999999997</v>
      </c>
      <c r="T450">
        <v>38439.224999999999</v>
      </c>
      <c r="U450">
        <v>39307.822</v>
      </c>
      <c r="V450">
        <v>21148.83</v>
      </c>
      <c r="W450">
        <v>11025.249</v>
      </c>
      <c r="X450">
        <v>4550.5439999999999</v>
      </c>
      <c r="Y450">
        <v>251888.84000000003</v>
      </c>
      <c r="Z450">
        <f t="shared" si="6"/>
        <v>36724.623</v>
      </c>
      <c r="AA450">
        <v>288613.46300000005</v>
      </c>
      <c r="AB450" s="6">
        <f>B450/O450</f>
        <v>0</v>
      </c>
      <c r="AC450" s="6">
        <f>C450/P450</f>
        <v>0</v>
      </c>
      <c r="AD450" s="6">
        <f>D450/Q450</f>
        <v>0</v>
      </c>
      <c r="AE450" s="6">
        <f>E450/R450</f>
        <v>0</v>
      </c>
      <c r="AF450" s="6">
        <f>F450/S450</f>
        <v>0</v>
      </c>
      <c r="AG450" s="6">
        <f>G450/T450</f>
        <v>0</v>
      </c>
      <c r="AH450" s="6">
        <f>H450/U450</f>
        <v>0</v>
      </c>
      <c r="AI450" s="6">
        <f>I450/V450</f>
        <v>0</v>
      </c>
      <c r="AJ450" s="6">
        <f>J450/W450</f>
        <v>0</v>
      </c>
      <c r="AK450" s="6">
        <f>K450/X450</f>
        <v>0</v>
      </c>
    </row>
    <row r="451" spans="1:37" x14ac:dyDescent="0.25">
      <c r="A451" t="s">
        <v>463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f>I451+J451+K451</f>
        <v>0</v>
      </c>
      <c r="N451">
        <f>B451+C451+D451+E451+F451+G451+H451+I451+J451+K451</f>
        <v>0</v>
      </c>
      <c r="O451">
        <v>19934.024999999998</v>
      </c>
      <c r="P451">
        <v>41614.298999999999</v>
      </c>
      <c r="Q451">
        <v>38066.417000000001</v>
      </c>
      <c r="R451">
        <v>42057.081000000006</v>
      </c>
      <c r="S451">
        <v>36808.521000000001</v>
      </c>
      <c r="T451">
        <v>38038.788</v>
      </c>
      <c r="U451">
        <v>39390.258000000002</v>
      </c>
      <c r="V451">
        <v>23377.578999999998</v>
      </c>
      <c r="W451">
        <v>12085.614000000001</v>
      </c>
      <c r="X451">
        <v>5144.2299999999996</v>
      </c>
      <c r="Y451">
        <v>255909.389</v>
      </c>
      <c r="Z451">
        <f t="shared" si="6"/>
        <v>40607.422999999995</v>
      </c>
      <c r="AA451">
        <v>296516.81199999998</v>
      </c>
      <c r="AB451" s="6">
        <f>B451/O451</f>
        <v>0</v>
      </c>
      <c r="AC451" s="6">
        <f>C451/P451</f>
        <v>0</v>
      </c>
      <c r="AD451" s="6">
        <f>D451/Q451</f>
        <v>0</v>
      </c>
      <c r="AE451" s="6">
        <f>E451/R451</f>
        <v>0</v>
      </c>
      <c r="AF451" s="6">
        <f>F451/S451</f>
        <v>0</v>
      </c>
      <c r="AG451" s="6">
        <f>G451/T451</f>
        <v>0</v>
      </c>
      <c r="AH451" s="6">
        <f>H451/U451</f>
        <v>0</v>
      </c>
      <c r="AI451" s="6">
        <f>I451/V451</f>
        <v>0</v>
      </c>
      <c r="AJ451" s="6">
        <f>J451/W451</f>
        <v>0</v>
      </c>
      <c r="AK451" s="6">
        <f>K451/X451</f>
        <v>0</v>
      </c>
    </row>
    <row r="452" spans="1:37" x14ac:dyDescent="0.25">
      <c r="A452" t="s">
        <v>464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22</v>
      </c>
      <c r="L452">
        <v>0</v>
      </c>
      <c r="M452">
        <f>I452+J452+K452</f>
        <v>22</v>
      </c>
      <c r="N452">
        <f>B452+C452+D452+E452+F452+G452+H452+I452+J452+K452</f>
        <v>22</v>
      </c>
      <c r="O452">
        <v>22052</v>
      </c>
      <c r="P452">
        <v>47081</v>
      </c>
      <c r="Q452">
        <v>43634</v>
      </c>
      <c r="R452">
        <v>47052</v>
      </c>
      <c r="S452">
        <v>41152</v>
      </c>
      <c r="T452">
        <v>42034</v>
      </c>
      <c r="U452">
        <v>46899</v>
      </c>
      <c r="V452">
        <v>28553</v>
      </c>
      <c r="W452">
        <v>13826</v>
      </c>
      <c r="X452">
        <v>5973</v>
      </c>
      <c r="Y452">
        <v>289904</v>
      </c>
      <c r="Z452">
        <f t="shared" ref="Z452" si="7">V452+W452+X452</f>
        <v>48352</v>
      </c>
      <c r="AA452">
        <v>338256</v>
      </c>
      <c r="AB452" s="6">
        <f>B452/O452</f>
        <v>0</v>
      </c>
      <c r="AC452" s="6">
        <f>C452/P452</f>
        <v>0</v>
      </c>
      <c r="AD452" s="6">
        <f>D452/Q452</f>
        <v>0</v>
      </c>
      <c r="AE452" s="6">
        <f>E452/R452</f>
        <v>0</v>
      </c>
      <c r="AF452" s="6">
        <f>F452/S452</f>
        <v>0</v>
      </c>
      <c r="AG452" s="6">
        <f>G452/T452</f>
        <v>0</v>
      </c>
      <c r="AH452" s="6">
        <f>H452/U452</f>
        <v>0</v>
      </c>
      <c r="AI452" s="6">
        <f>I452/V452</f>
        <v>0</v>
      </c>
      <c r="AJ452" s="6">
        <f>J452/W452</f>
        <v>0</v>
      </c>
      <c r="AK452" s="6">
        <f>K452/X452</f>
        <v>3.6832412523020259E-3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6B78-FD46-4AAF-89F1-0D6326A5269C}">
  <dimension ref="A1:H452"/>
  <sheetViews>
    <sheetView tabSelected="1" workbookViewId="0">
      <selection activeCell="I12" sqref="I12"/>
    </sheetView>
  </sheetViews>
  <sheetFormatPr defaultRowHeight="15" x14ac:dyDescent="0.25"/>
  <cols>
    <col min="1" max="1" width="23.85546875" bestFit="1" customWidth="1"/>
    <col min="2" max="2" width="23.85546875" customWidth="1"/>
    <col min="3" max="3" width="15.42578125" bestFit="1" customWidth="1"/>
    <col min="4" max="4" width="15.28515625" bestFit="1" customWidth="1"/>
    <col min="5" max="5" width="11.140625" bestFit="1" customWidth="1"/>
    <col min="6" max="6" width="13.5703125" bestFit="1" customWidth="1"/>
    <col min="7" max="7" width="13.140625" bestFit="1" customWidth="1"/>
    <col min="8" max="8" width="15.7109375" bestFit="1" customWidth="1"/>
  </cols>
  <sheetData>
    <row r="1" spans="1:8" x14ac:dyDescent="0.25">
      <c r="A1" s="27"/>
      <c r="B1" s="27"/>
      <c r="C1" s="27"/>
      <c r="D1" s="27" t="s">
        <v>0</v>
      </c>
      <c r="E1" s="27"/>
      <c r="F1" s="27"/>
      <c r="G1" s="27" t="s">
        <v>511</v>
      </c>
      <c r="H1" s="27"/>
    </row>
    <row r="2" spans="1:8" x14ac:dyDescent="0.25">
      <c r="A2" t="s">
        <v>516</v>
      </c>
      <c r="B2" s="28" t="s">
        <v>520</v>
      </c>
      <c r="C2" t="s">
        <v>512</v>
      </c>
      <c r="D2" t="s">
        <v>513</v>
      </c>
      <c r="E2" t="s">
        <v>483</v>
      </c>
      <c r="F2" t="s">
        <v>514</v>
      </c>
      <c r="G2" t="s">
        <v>515</v>
      </c>
      <c r="H2" t="s">
        <v>484</v>
      </c>
    </row>
    <row r="3" spans="1:8" x14ac:dyDescent="0.25">
      <c r="A3" t="s">
        <v>517</v>
      </c>
      <c r="B3">
        <v>2009</v>
      </c>
      <c r="C3">
        <v>55</v>
      </c>
      <c r="D3">
        <v>700</v>
      </c>
      <c r="E3">
        <v>755</v>
      </c>
      <c r="F3">
        <v>4007762.531</v>
      </c>
      <c r="G3">
        <v>626542.17600000009</v>
      </c>
      <c r="H3">
        <v>4634304.7070000004</v>
      </c>
    </row>
    <row r="4" spans="1:8" x14ac:dyDescent="0.25">
      <c r="A4" t="s">
        <v>517</v>
      </c>
      <c r="B4">
        <v>2010</v>
      </c>
      <c r="C4">
        <v>55</v>
      </c>
      <c r="D4">
        <v>754</v>
      </c>
      <c r="E4">
        <v>809</v>
      </c>
      <c r="F4">
        <v>4061256.61</v>
      </c>
      <c r="G4">
        <v>633101.50099999993</v>
      </c>
      <c r="H4">
        <v>4694358.1110000005</v>
      </c>
    </row>
    <row r="5" spans="1:8" x14ac:dyDescent="0.25">
      <c r="A5" t="s">
        <v>517</v>
      </c>
      <c r="B5">
        <v>2011</v>
      </c>
      <c r="C5">
        <v>20</v>
      </c>
      <c r="D5">
        <v>756</v>
      </c>
      <c r="E5">
        <v>776</v>
      </c>
      <c r="F5">
        <v>4080310.5940000005</v>
      </c>
      <c r="G5">
        <v>644082.43099999998</v>
      </c>
      <c r="H5">
        <v>4724393.0250000013</v>
      </c>
    </row>
    <row r="6" spans="1:8" x14ac:dyDescent="0.25">
      <c r="A6" t="s">
        <v>517</v>
      </c>
      <c r="B6">
        <v>2012</v>
      </c>
      <c r="C6">
        <v>25</v>
      </c>
      <c r="D6">
        <v>736</v>
      </c>
      <c r="E6">
        <v>761</v>
      </c>
      <c r="F6">
        <v>4092739.1760000004</v>
      </c>
      <c r="G6">
        <v>658126.88799999992</v>
      </c>
      <c r="H6">
        <v>4750866.0640000002</v>
      </c>
    </row>
    <row r="7" spans="1:8" x14ac:dyDescent="0.25">
      <c r="A7" t="s">
        <v>517</v>
      </c>
      <c r="B7">
        <v>2013</v>
      </c>
      <c r="C7">
        <v>94</v>
      </c>
      <c r="D7">
        <v>767</v>
      </c>
      <c r="E7">
        <v>861</v>
      </c>
      <c r="F7">
        <v>3969779.6560000004</v>
      </c>
      <c r="G7">
        <v>654940.29999999981</v>
      </c>
      <c r="H7">
        <v>4624719.9560000002</v>
      </c>
    </row>
    <row r="8" spans="1:8" x14ac:dyDescent="0.25">
      <c r="A8" t="s">
        <v>517</v>
      </c>
      <c r="B8">
        <v>2014</v>
      </c>
      <c r="C8">
        <v>114</v>
      </c>
      <c r="D8">
        <v>773</v>
      </c>
      <c r="E8">
        <v>887</v>
      </c>
      <c r="F8">
        <v>3857482.7039999999</v>
      </c>
      <c r="G8">
        <v>646890.2350000001</v>
      </c>
      <c r="H8">
        <v>4504372.9389999993</v>
      </c>
    </row>
    <row r="9" spans="1:8" x14ac:dyDescent="0.25">
      <c r="A9" t="s">
        <v>517</v>
      </c>
      <c r="B9">
        <v>2015</v>
      </c>
      <c r="C9">
        <v>102</v>
      </c>
      <c r="D9">
        <v>875</v>
      </c>
      <c r="E9">
        <v>977</v>
      </c>
      <c r="F9">
        <v>3670796.9350000001</v>
      </c>
      <c r="G9">
        <v>626440.18299999984</v>
      </c>
      <c r="H9">
        <v>4297237.1180000007</v>
      </c>
    </row>
    <row r="10" spans="1:8" x14ac:dyDescent="0.25">
      <c r="A10" t="s">
        <v>517</v>
      </c>
      <c r="B10">
        <v>2016</v>
      </c>
      <c r="C10">
        <v>118</v>
      </c>
      <c r="D10">
        <v>757</v>
      </c>
      <c r="E10">
        <v>875</v>
      </c>
      <c r="F10">
        <v>3799581.2339999992</v>
      </c>
      <c r="G10">
        <v>679271.78300000005</v>
      </c>
      <c r="H10">
        <v>4478853.0169999991</v>
      </c>
    </row>
    <row r="11" spans="1:8" x14ac:dyDescent="0.25">
      <c r="A11" t="s">
        <v>517</v>
      </c>
      <c r="B11">
        <v>2017</v>
      </c>
      <c r="C11">
        <v>104</v>
      </c>
      <c r="D11">
        <v>940</v>
      </c>
      <c r="E11">
        <v>1044</v>
      </c>
      <c r="F11">
        <v>3860454</v>
      </c>
      <c r="G11">
        <v>715403</v>
      </c>
      <c r="H11">
        <v>4575857</v>
      </c>
    </row>
    <row r="12" spans="1:8" x14ac:dyDescent="0.25">
      <c r="A12" t="s">
        <v>518</v>
      </c>
      <c r="B12">
        <v>2009</v>
      </c>
      <c r="C12">
        <v>0</v>
      </c>
      <c r="D12">
        <v>0</v>
      </c>
      <c r="E12">
        <v>0</v>
      </c>
      <c r="F12">
        <v>635709.67300000007</v>
      </c>
      <c r="G12">
        <v>47808.709000000003</v>
      </c>
      <c r="H12">
        <v>683518.3820000001</v>
      </c>
    </row>
    <row r="13" spans="1:8" x14ac:dyDescent="0.25">
      <c r="A13" t="s">
        <v>518</v>
      </c>
      <c r="B13">
        <v>2010</v>
      </c>
      <c r="C13">
        <v>0</v>
      </c>
      <c r="D13">
        <v>0</v>
      </c>
      <c r="E13">
        <v>0</v>
      </c>
      <c r="F13">
        <v>625347.31999999995</v>
      </c>
      <c r="G13">
        <v>48823.28300000001</v>
      </c>
      <c r="H13">
        <v>674170.603</v>
      </c>
    </row>
    <row r="14" spans="1:8" x14ac:dyDescent="0.25">
      <c r="A14" t="s">
        <v>518</v>
      </c>
      <c r="B14">
        <v>2011</v>
      </c>
      <c r="C14">
        <v>0</v>
      </c>
      <c r="D14">
        <v>0</v>
      </c>
      <c r="E14">
        <v>0</v>
      </c>
      <c r="F14">
        <v>614924.30900000001</v>
      </c>
      <c r="G14">
        <v>50856.977999999996</v>
      </c>
      <c r="H14">
        <v>665781.28700000001</v>
      </c>
    </row>
    <row r="15" spans="1:8" x14ac:dyDescent="0.25">
      <c r="A15" t="s">
        <v>518</v>
      </c>
      <c r="B15">
        <v>2012</v>
      </c>
      <c r="C15">
        <v>0</v>
      </c>
      <c r="D15">
        <v>0</v>
      </c>
      <c r="E15">
        <v>0</v>
      </c>
      <c r="F15">
        <v>613528.18900000001</v>
      </c>
      <c r="G15">
        <v>51376.460999999996</v>
      </c>
      <c r="H15">
        <v>664904.65</v>
      </c>
    </row>
    <row r="16" spans="1:8" x14ac:dyDescent="0.25">
      <c r="A16" t="s">
        <v>518</v>
      </c>
      <c r="B16">
        <v>2013</v>
      </c>
      <c r="C16">
        <v>0</v>
      </c>
      <c r="D16">
        <v>0</v>
      </c>
      <c r="E16">
        <v>0</v>
      </c>
      <c r="F16">
        <v>632915.65899999999</v>
      </c>
      <c r="G16">
        <v>56874.691999999995</v>
      </c>
      <c r="H16">
        <v>689790.35099999991</v>
      </c>
    </row>
    <row r="17" spans="1:8" x14ac:dyDescent="0.25">
      <c r="A17" t="s">
        <v>518</v>
      </c>
      <c r="B17">
        <v>2014</v>
      </c>
      <c r="C17">
        <v>0</v>
      </c>
      <c r="D17">
        <v>0</v>
      </c>
      <c r="E17">
        <v>0</v>
      </c>
      <c r="F17">
        <v>573376.91399999999</v>
      </c>
      <c r="G17">
        <v>54377.585000000006</v>
      </c>
      <c r="H17">
        <v>627754.49900000007</v>
      </c>
    </row>
    <row r="18" spans="1:8" x14ac:dyDescent="0.25">
      <c r="A18" t="s">
        <v>518</v>
      </c>
      <c r="B18">
        <v>2015</v>
      </c>
      <c r="C18">
        <v>0</v>
      </c>
      <c r="D18">
        <v>0</v>
      </c>
      <c r="E18">
        <v>0</v>
      </c>
      <c r="F18">
        <v>616600.33299999998</v>
      </c>
      <c r="G18">
        <v>63707.815000000002</v>
      </c>
      <c r="H18">
        <v>680308.14799999993</v>
      </c>
    </row>
    <row r="19" spans="1:8" x14ac:dyDescent="0.25">
      <c r="A19" t="s">
        <v>518</v>
      </c>
      <c r="B19">
        <v>2016</v>
      </c>
      <c r="C19">
        <v>0</v>
      </c>
      <c r="D19">
        <v>0</v>
      </c>
      <c r="E19">
        <v>0</v>
      </c>
      <c r="F19">
        <v>628888.00199999986</v>
      </c>
      <c r="G19">
        <v>70440.233999999982</v>
      </c>
      <c r="H19">
        <v>699328.2359999998</v>
      </c>
    </row>
    <row r="20" spans="1:8" x14ac:dyDescent="0.25">
      <c r="A20" t="s">
        <v>518</v>
      </c>
      <c r="B20">
        <v>2017</v>
      </c>
      <c r="C20">
        <v>0</v>
      </c>
      <c r="D20">
        <v>0</v>
      </c>
      <c r="E20">
        <v>0</v>
      </c>
      <c r="F20">
        <v>625102</v>
      </c>
      <c r="G20">
        <v>72309</v>
      </c>
      <c r="H20">
        <v>697411</v>
      </c>
    </row>
    <row r="21" spans="1:8" x14ac:dyDescent="0.25">
      <c r="A21" t="s">
        <v>519</v>
      </c>
      <c r="B21">
        <v>2009</v>
      </c>
      <c r="C21">
        <v>69</v>
      </c>
      <c r="D21">
        <v>779</v>
      </c>
      <c r="E21">
        <v>848</v>
      </c>
      <c r="F21">
        <v>5508902.5250000004</v>
      </c>
      <c r="G21">
        <v>814059.98300000001</v>
      </c>
      <c r="H21">
        <v>6322962.5079999994</v>
      </c>
    </row>
    <row r="22" spans="1:8" x14ac:dyDescent="0.25">
      <c r="A22" t="s">
        <v>519</v>
      </c>
      <c r="B22">
        <v>2010</v>
      </c>
      <c r="C22">
        <v>26</v>
      </c>
      <c r="D22">
        <v>560</v>
      </c>
      <c r="E22">
        <v>586</v>
      </c>
      <c r="F22">
        <v>5407549.199000001</v>
      </c>
      <c r="G22">
        <v>831393.0199999999</v>
      </c>
      <c r="H22">
        <v>6238942.2190000005</v>
      </c>
    </row>
    <row r="23" spans="1:8" x14ac:dyDescent="0.25">
      <c r="A23" t="s">
        <v>519</v>
      </c>
      <c r="B23">
        <v>2011</v>
      </c>
      <c r="C23">
        <v>10</v>
      </c>
      <c r="D23">
        <v>522</v>
      </c>
      <c r="E23">
        <v>532</v>
      </c>
      <c r="F23">
        <v>5401002.5829999996</v>
      </c>
      <c r="G23">
        <v>852456.78099999996</v>
      </c>
      <c r="H23">
        <v>6253459.3639999991</v>
      </c>
    </row>
    <row r="24" spans="1:8" x14ac:dyDescent="0.25">
      <c r="A24" t="s">
        <v>519</v>
      </c>
      <c r="B24">
        <v>2012</v>
      </c>
      <c r="C24">
        <v>11</v>
      </c>
      <c r="D24">
        <v>507</v>
      </c>
      <c r="E24">
        <v>518</v>
      </c>
      <c r="F24">
        <v>5510080.2369999997</v>
      </c>
      <c r="G24">
        <v>891925.98000000021</v>
      </c>
      <c r="H24">
        <v>6402006.2170000002</v>
      </c>
    </row>
    <row r="25" spans="1:8" x14ac:dyDescent="0.25">
      <c r="A25" t="s">
        <v>519</v>
      </c>
      <c r="B25">
        <v>2013</v>
      </c>
      <c r="C25">
        <v>10</v>
      </c>
      <c r="D25">
        <v>583</v>
      </c>
      <c r="E25">
        <v>593</v>
      </c>
      <c r="F25">
        <v>5543969.3709999993</v>
      </c>
      <c r="G25">
        <v>925551.01699999999</v>
      </c>
      <c r="H25">
        <v>6469520.3879999993</v>
      </c>
    </row>
    <row r="26" spans="1:8" x14ac:dyDescent="0.25">
      <c r="A26" t="s">
        <v>519</v>
      </c>
      <c r="B26">
        <v>2014</v>
      </c>
      <c r="C26">
        <v>58</v>
      </c>
      <c r="D26">
        <v>553</v>
      </c>
      <c r="E26">
        <v>611</v>
      </c>
      <c r="F26">
        <v>5554161.6050000004</v>
      </c>
      <c r="G26">
        <v>966163.201</v>
      </c>
      <c r="H26">
        <v>6520324.8060000008</v>
      </c>
    </row>
    <row r="27" spans="1:8" x14ac:dyDescent="0.25">
      <c r="A27" t="s">
        <v>519</v>
      </c>
      <c r="B27">
        <v>2015</v>
      </c>
      <c r="C27">
        <v>12</v>
      </c>
      <c r="D27">
        <v>596</v>
      </c>
      <c r="E27">
        <v>608</v>
      </c>
      <c r="F27">
        <v>5523563.6130000008</v>
      </c>
      <c r="G27">
        <v>1009586.7609999999</v>
      </c>
      <c r="H27">
        <v>6533150.3740000008</v>
      </c>
    </row>
    <row r="28" spans="1:8" x14ac:dyDescent="0.25">
      <c r="A28" t="s">
        <v>519</v>
      </c>
      <c r="B28">
        <v>2016</v>
      </c>
      <c r="C28">
        <v>93</v>
      </c>
      <c r="D28">
        <v>649</v>
      </c>
      <c r="E28">
        <v>742</v>
      </c>
      <c r="F28">
        <v>5504322.2209999999</v>
      </c>
      <c r="G28">
        <v>1006219.0380000001</v>
      </c>
      <c r="H28">
        <v>6510541.2589999996</v>
      </c>
    </row>
    <row r="29" spans="1:8" x14ac:dyDescent="0.25">
      <c r="A29" t="s">
        <v>519</v>
      </c>
      <c r="B29">
        <v>2017</v>
      </c>
      <c r="C29">
        <v>30</v>
      </c>
      <c r="D29">
        <v>666</v>
      </c>
      <c r="E29">
        <v>696</v>
      </c>
      <c r="F29">
        <v>5649633</v>
      </c>
      <c r="G29">
        <v>1092768</v>
      </c>
      <c r="H29">
        <v>6742401</v>
      </c>
    </row>
    <row r="30" spans="1:8" x14ac:dyDescent="0.25">
      <c r="A30" t="s">
        <v>521</v>
      </c>
      <c r="B30">
        <v>2009</v>
      </c>
      <c r="C30">
        <v>10</v>
      </c>
      <c r="D30">
        <v>498</v>
      </c>
      <c r="E30">
        <v>508</v>
      </c>
      <c r="F30">
        <v>1992840.3699999999</v>
      </c>
      <c r="G30">
        <v>327130.16600000003</v>
      </c>
      <c r="H30">
        <v>2319970.5360000003</v>
      </c>
    </row>
    <row r="31" spans="1:8" x14ac:dyDescent="0.25">
      <c r="A31" t="s">
        <v>521</v>
      </c>
      <c r="B31">
        <v>2010</v>
      </c>
      <c r="C31">
        <v>0</v>
      </c>
      <c r="D31">
        <v>462</v>
      </c>
      <c r="E31">
        <v>462</v>
      </c>
      <c r="F31">
        <v>1993932.7830000001</v>
      </c>
      <c r="G31">
        <v>329408.89199999999</v>
      </c>
      <c r="H31">
        <v>2323341.6749999998</v>
      </c>
    </row>
    <row r="32" spans="1:8" x14ac:dyDescent="0.25">
      <c r="A32" t="s">
        <v>521</v>
      </c>
      <c r="B32">
        <v>2011</v>
      </c>
      <c r="C32">
        <v>11</v>
      </c>
      <c r="D32">
        <v>563</v>
      </c>
      <c r="E32">
        <v>574</v>
      </c>
      <c r="F32">
        <v>2013199.6230000001</v>
      </c>
      <c r="G32">
        <v>335235.76400000002</v>
      </c>
      <c r="H32">
        <v>2348435.3870000001</v>
      </c>
    </row>
    <row r="33" spans="1:8" x14ac:dyDescent="0.25">
      <c r="A33" t="s">
        <v>521</v>
      </c>
      <c r="B33">
        <v>2012</v>
      </c>
      <c r="C33">
        <v>10</v>
      </c>
      <c r="D33">
        <v>536</v>
      </c>
      <c r="E33">
        <v>546</v>
      </c>
      <c r="F33">
        <v>1971131.216</v>
      </c>
      <c r="G33">
        <v>334410.34900000005</v>
      </c>
      <c r="H33">
        <v>2305541.5649999999</v>
      </c>
    </row>
    <row r="34" spans="1:8" x14ac:dyDescent="0.25">
      <c r="A34" t="s">
        <v>521</v>
      </c>
      <c r="B34">
        <v>2013</v>
      </c>
      <c r="C34">
        <v>0</v>
      </c>
      <c r="D34">
        <v>619</v>
      </c>
      <c r="E34">
        <v>619</v>
      </c>
      <c r="F34">
        <v>1976529.233</v>
      </c>
      <c r="G34">
        <v>337102.43699999998</v>
      </c>
      <c r="H34">
        <v>2313631.67</v>
      </c>
    </row>
    <row r="35" spans="1:8" x14ac:dyDescent="0.25">
      <c r="A35" t="s">
        <v>521</v>
      </c>
      <c r="B35">
        <v>2014</v>
      </c>
      <c r="C35">
        <v>43</v>
      </c>
      <c r="D35">
        <v>485</v>
      </c>
      <c r="E35">
        <v>528</v>
      </c>
      <c r="F35">
        <v>1918021.8459999999</v>
      </c>
      <c r="G35">
        <v>331030.46400000009</v>
      </c>
      <c r="H35">
        <v>2249052.31</v>
      </c>
    </row>
    <row r="36" spans="1:8" x14ac:dyDescent="0.25">
      <c r="A36" t="s">
        <v>521</v>
      </c>
      <c r="B36">
        <v>2015</v>
      </c>
      <c r="C36">
        <v>0</v>
      </c>
      <c r="D36">
        <v>521</v>
      </c>
      <c r="E36">
        <v>521</v>
      </c>
      <c r="F36">
        <v>1780736.6209999998</v>
      </c>
      <c r="G36">
        <v>318409.65000000002</v>
      </c>
      <c r="H36">
        <v>2099146.2709999997</v>
      </c>
    </row>
    <row r="37" spans="1:8" x14ac:dyDescent="0.25">
      <c r="A37" t="s">
        <v>521</v>
      </c>
      <c r="B37">
        <v>2016</v>
      </c>
      <c r="C37">
        <v>0</v>
      </c>
      <c r="D37">
        <v>491</v>
      </c>
      <c r="E37">
        <v>491</v>
      </c>
      <c r="F37">
        <v>2055041.635</v>
      </c>
      <c r="G37">
        <v>357165.55699999997</v>
      </c>
      <c r="H37">
        <v>2412207.1920000003</v>
      </c>
    </row>
    <row r="38" spans="1:8" x14ac:dyDescent="0.25">
      <c r="A38" t="s">
        <v>521</v>
      </c>
      <c r="B38">
        <v>2017</v>
      </c>
      <c r="C38">
        <v>11</v>
      </c>
      <c r="D38">
        <v>549</v>
      </c>
      <c r="E38">
        <v>560</v>
      </c>
      <c r="F38">
        <v>1706095</v>
      </c>
      <c r="G38">
        <v>327981</v>
      </c>
      <c r="H38">
        <v>2034076</v>
      </c>
    </row>
    <row r="39" spans="1:8" x14ac:dyDescent="0.25">
      <c r="A39" t="s">
        <v>522</v>
      </c>
      <c r="B39">
        <v>2009</v>
      </c>
      <c r="C39">
        <v>1064</v>
      </c>
      <c r="D39">
        <v>5197</v>
      </c>
      <c r="E39">
        <v>6261</v>
      </c>
      <c r="F39">
        <v>32068459.410000004</v>
      </c>
      <c r="G39">
        <v>3928032.1449999996</v>
      </c>
      <c r="H39">
        <v>35996491.555000007</v>
      </c>
    </row>
    <row r="40" spans="1:8" x14ac:dyDescent="0.25">
      <c r="A40" t="s">
        <v>522</v>
      </c>
      <c r="B40">
        <v>2010</v>
      </c>
      <c r="C40">
        <v>503</v>
      </c>
      <c r="D40">
        <v>5229</v>
      </c>
      <c r="E40">
        <v>5732</v>
      </c>
      <c r="F40">
        <v>32070057.984999996</v>
      </c>
      <c r="G40">
        <v>3975091.1390000004</v>
      </c>
      <c r="H40">
        <v>36045149.123999998</v>
      </c>
    </row>
    <row r="41" spans="1:8" x14ac:dyDescent="0.25">
      <c r="A41" t="s">
        <v>522</v>
      </c>
      <c r="B41">
        <v>2011</v>
      </c>
      <c r="C41">
        <v>708</v>
      </c>
      <c r="D41">
        <v>5338</v>
      </c>
      <c r="E41">
        <v>6046</v>
      </c>
      <c r="F41">
        <v>32591698.119999997</v>
      </c>
      <c r="G41">
        <v>4154120.5430000001</v>
      </c>
      <c r="H41">
        <v>36745818.662999995</v>
      </c>
    </row>
    <row r="42" spans="1:8" x14ac:dyDescent="0.25">
      <c r="A42" t="s">
        <v>522</v>
      </c>
      <c r="B42">
        <v>2012</v>
      </c>
      <c r="C42">
        <v>563</v>
      </c>
      <c r="D42">
        <v>5119</v>
      </c>
      <c r="E42">
        <v>5682</v>
      </c>
      <c r="F42">
        <v>32626348.541000001</v>
      </c>
      <c r="G42">
        <v>4245239.1329999994</v>
      </c>
      <c r="H42">
        <v>36871587.674000002</v>
      </c>
    </row>
    <row r="43" spans="1:8" x14ac:dyDescent="0.25">
      <c r="A43" t="s">
        <v>522</v>
      </c>
      <c r="B43">
        <v>2013</v>
      </c>
      <c r="C43">
        <v>693</v>
      </c>
      <c r="D43">
        <v>5694</v>
      </c>
      <c r="E43">
        <v>6387</v>
      </c>
      <c r="F43">
        <v>32850689.002000004</v>
      </c>
      <c r="G43">
        <v>4385206.4120000005</v>
      </c>
      <c r="H43">
        <v>37235895.414000005</v>
      </c>
    </row>
    <row r="44" spans="1:8" x14ac:dyDescent="0.25">
      <c r="A44" t="s">
        <v>522</v>
      </c>
      <c r="B44">
        <v>2014</v>
      </c>
      <c r="C44">
        <v>948</v>
      </c>
      <c r="D44">
        <v>4888</v>
      </c>
      <c r="E44">
        <v>5836</v>
      </c>
      <c r="F44">
        <v>33098710.295000002</v>
      </c>
      <c r="G44">
        <v>4555376.8249999993</v>
      </c>
      <c r="H44">
        <v>37654087.120000005</v>
      </c>
    </row>
    <row r="45" spans="1:8" x14ac:dyDescent="0.25">
      <c r="A45" t="s">
        <v>522</v>
      </c>
      <c r="B45">
        <v>2015</v>
      </c>
      <c r="C45">
        <v>620</v>
      </c>
      <c r="D45">
        <v>5423</v>
      </c>
      <c r="E45">
        <v>6043</v>
      </c>
      <c r="F45">
        <v>33508153.087999996</v>
      </c>
      <c r="G45">
        <v>4760799.2470000004</v>
      </c>
      <c r="H45">
        <v>38268952.335000001</v>
      </c>
    </row>
    <row r="46" spans="1:8" x14ac:dyDescent="0.25">
      <c r="A46" t="s">
        <v>522</v>
      </c>
      <c r="B46">
        <v>2016</v>
      </c>
      <c r="C46">
        <v>733</v>
      </c>
      <c r="D46">
        <v>5085</v>
      </c>
      <c r="E46">
        <v>5818</v>
      </c>
      <c r="F46">
        <v>33382739.339999996</v>
      </c>
      <c r="G46">
        <v>4922170.5189999994</v>
      </c>
      <c r="H46">
        <v>38304909.858999997</v>
      </c>
    </row>
    <row r="47" spans="1:8" x14ac:dyDescent="0.25">
      <c r="A47" t="s">
        <v>522</v>
      </c>
      <c r="B47">
        <v>2017</v>
      </c>
      <c r="C47">
        <v>687</v>
      </c>
      <c r="D47">
        <v>5510</v>
      </c>
      <c r="E47">
        <v>6197</v>
      </c>
      <c r="F47">
        <v>33157804</v>
      </c>
      <c r="G47">
        <v>5026258</v>
      </c>
      <c r="H47">
        <v>38184062</v>
      </c>
    </row>
    <row r="48" spans="1:8" x14ac:dyDescent="0.25">
      <c r="A48" t="s">
        <v>523</v>
      </c>
      <c r="B48">
        <v>2009</v>
      </c>
      <c r="C48">
        <v>39</v>
      </c>
      <c r="D48">
        <v>411</v>
      </c>
      <c r="E48">
        <v>450</v>
      </c>
      <c r="F48">
        <v>3805471.8279999997</v>
      </c>
      <c r="G48">
        <v>423583.92700000003</v>
      </c>
      <c r="H48">
        <v>4229055.7549999999</v>
      </c>
    </row>
    <row r="49" spans="1:8" x14ac:dyDescent="0.25">
      <c r="A49" t="s">
        <v>523</v>
      </c>
      <c r="B49">
        <v>2010</v>
      </c>
      <c r="C49">
        <v>0</v>
      </c>
      <c r="D49">
        <v>385</v>
      </c>
      <c r="E49">
        <v>385</v>
      </c>
      <c r="F49">
        <v>3803121.5090000005</v>
      </c>
      <c r="G49">
        <v>435368.5419999999</v>
      </c>
      <c r="H49">
        <v>4238490.0510000009</v>
      </c>
    </row>
    <row r="50" spans="1:8" x14ac:dyDescent="0.25">
      <c r="A50" t="s">
        <v>523</v>
      </c>
      <c r="B50">
        <v>2011</v>
      </c>
      <c r="C50">
        <v>0</v>
      </c>
      <c r="D50">
        <v>408</v>
      </c>
      <c r="E50">
        <v>408</v>
      </c>
      <c r="F50">
        <v>3863487.4519999996</v>
      </c>
      <c r="G50">
        <v>451940.43000000005</v>
      </c>
      <c r="H50">
        <v>4315427.8820000002</v>
      </c>
    </row>
    <row r="51" spans="1:8" x14ac:dyDescent="0.25">
      <c r="A51" t="s">
        <v>523</v>
      </c>
      <c r="B51">
        <v>2012</v>
      </c>
      <c r="C51">
        <v>0</v>
      </c>
      <c r="D51">
        <v>375</v>
      </c>
      <c r="E51">
        <v>375</v>
      </c>
      <c r="F51">
        <v>3846276.2989999987</v>
      </c>
      <c r="G51">
        <v>465843.67200000008</v>
      </c>
      <c r="H51">
        <v>4312119.970999999</v>
      </c>
    </row>
    <row r="52" spans="1:8" x14ac:dyDescent="0.25">
      <c r="A52" t="s">
        <v>523</v>
      </c>
      <c r="B52">
        <v>2013</v>
      </c>
      <c r="C52">
        <v>22</v>
      </c>
      <c r="D52">
        <v>375</v>
      </c>
      <c r="E52">
        <v>397</v>
      </c>
      <c r="F52">
        <v>3950033.9119999995</v>
      </c>
      <c r="G52">
        <v>493285.83500000002</v>
      </c>
      <c r="H52">
        <v>4443319.7470000004</v>
      </c>
    </row>
    <row r="53" spans="1:8" x14ac:dyDescent="0.25">
      <c r="A53" t="s">
        <v>523</v>
      </c>
      <c r="B53">
        <v>2014</v>
      </c>
      <c r="C53">
        <v>33</v>
      </c>
      <c r="D53">
        <v>427</v>
      </c>
      <c r="E53">
        <v>460</v>
      </c>
      <c r="F53">
        <v>3901640.7660000003</v>
      </c>
      <c r="G53">
        <v>502898.71399999992</v>
      </c>
      <c r="H53">
        <v>4404539.4800000004</v>
      </c>
    </row>
    <row r="54" spans="1:8" x14ac:dyDescent="0.25">
      <c r="A54" t="s">
        <v>523</v>
      </c>
      <c r="B54">
        <v>2015</v>
      </c>
      <c r="C54">
        <v>0</v>
      </c>
      <c r="D54">
        <v>440</v>
      </c>
      <c r="E54">
        <v>440</v>
      </c>
      <c r="F54">
        <v>3585920.9619999998</v>
      </c>
      <c r="G54">
        <v>494703.60700000002</v>
      </c>
      <c r="H54">
        <v>4080624.5690000001</v>
      </c>
    </row>
    <row r="55" spans="1:8" x14ac:dyDescent="0.25">
      <c r="A55" t="s">
        <v>523</v>
      </c>
      <c r="B55">
        <v>2016</v>
      </c>
      <c r="C55">
        <v>12</v>
      </c>
      <c r="D55">
        <v>319</v>
      </c>
      <c r="E55">
        <v>331</v>
      </c>
      <c r="F55">
        <v>4041299.6919999998</v>
      </c>
      <c r="G55">
        <v>565676.80900000012</v>
      </c>
      <c r="H55">
        <v>4606976.5010000002</v>
      </c>
    </row>
    <row r="56" spans="1:8" x14ac:dyDescent="0.25">
      <c r="A56" t="s">
        <v>523</v>
      </c>
      <c r="B56">
        <v>2017</v>
      </c>
      <c r="C56">
        <v>42</v>
      </c>
      <c r="D56">
        <v>334</v>
      </c>
      <c r="E56">
        <v>376</v>
      </c>
      <c r="F56">
        <v>3953649</v>
      </c>
      <c r="G56">
        <v>594243</v>
      </c>
      <c r="H56">
        <v>4547892</v>
      </c>
    </row>
    <row r="57" spans="1:8" x14ac:dyDescent="0.25">
      <c r="A57" t="s">
        <v>524</v>
      </c>
      <c r="B57">
        <v>2009</v>
      </c>
      <c r="C57">
        <v>0</v>
      </c>
      <c r="D57">
        <v>546</v>
      </c>
      <c r="E57">
        <v>546</v>
      </c>
      <c r="F57">
        <v>3018554.7049999996</v>
      </c>
      <c r="G57">
        <v>476175.16600000003</v>
      </c>
      <c r="H57">
        <v>3494729.8709999993</v>
      </c>
    </row>
    <row r="58" spans="1:8" x14ac:dyDescent="0.25">
      <c r="A58" t="s">
        <v>524</v>
      </c>
      <c r="B58">
        <v>2010</v>
      </c>
      <c r="C58">
        <v>0</v>
      </c>
      <c r="D58">
        <v>459</v>
      </c>
      <c r="E58">
        <v>459</v>
      </c>
      <c r="F58">
        <v>3055024.8390000002</v>
      </c>
      <c r="G58">
        <v>491649.24900000001</v>
      </c>
      <c r="H58">
        <v>3546674.088</v>
      </c>
    </row>
    <row r="59" spans="1:8" x14ac:dyDescent="0.25">
      <c r="A59" t="s">
        <v>524</v>
      </c>
      <c r="B59">
        <v>2011</v>
      </c>
      <c r="C59">
        <v>0</v>
      </c>
      <c r="D59">
        <v>534</v>
      </c>
      <c r="E59">
        <v>534</v>
      </c>
      <c r="F59">
        <v>3055379.196</v>
      </c>
      <c r="G59">
        <v>499633.78200000001</v>
      </c>
      <c r="H59">
        <v>3555012.9780000001</v>
      </c>
    </row>
    <row r="60" spans="1:8" x14ac:dyDescent="0.25">
      <c r="A60" t="s">
        <v>524</v>
      </c>
      <c r="B60">
        <v>2012</v>
      </c>
      <c r="C60">
        <v>0</v>
      </c>
      <c r="D60">
        <v>430</v>
      </c>
      <c r="E60">
        <v>430</v>
      </c>
      <c r="F60">
        <v>3056953.71</v>
      </c>
      <c r="G60">
        <v>510276.24400000001</v>
      </c>
      <c r="H60">
        <v>3567229.9539999999</v>
      </c>
    </row>
    <row r="61" spans="1:8" x14ac:dyDescent="0.25">
      <c r="A61" t="s">
        <v>524</v>
      </c>
      <c r="B61">
        <v>2013</v>
      </c>
      <c r="C61">
        <v>0</v>
      </c>
      <c r="D61">
        <v>467</v>
      </c>
      <c r="E61">
        <v>467</v>
      </c>
      <c r="F61">
        <v>3060943.5240000002</v>
      </c>
      <c r="G61">
        <v>519807.239</v>
      </c>
      <c r="H61">
        <v>3580750.7630000003</v>
      </c>
    </row>
    <row r="62" spans="1:8" x14ac:dyDescent="0.25">
      <c r="A62" t="s">
        <v>524</v>
      </c>
      <c r="B62">
        <v>2014</v>
      </c>
      <c r="C62">
        <v>0</v>
      </c>
      <c r="D62">
        <v>497</v>
      </c>
      <c r="E62">
        <v>497</v>
      </c>
      <c r="F62">
        <v>3064320.0739999996</v>
      </c>
      <c r="G62">
        <v>531465.28399999999</v>
      </c>
      <c r="H62">
        <v>3595785.3579999995</v>
      </c>
    </row>
    <row r="63" spans="1:8" x14ac:dyDescent="0.25">
      <c r="A63" t="s">
        <v>524</v>
      </c>
      <c r="B63">
        <v>2015</v>
      </c>
      <c r="C63">
        <v>0</v>
      </c>
      <c r="D63">
        <v>548</v>
      </c>
      <c r="E63">
        <v>548</v>
      </c>
      <c r="F63">
        <v>3052999.2420000006</v>
      </c>
      <c r="G63">
        <v>542415.62</v>
      </c>
      <c r="H63">
        <v>3595414.8620000007</v>
      </c>
    </row>
    <row r="64" spans="1:8" x14ac:dyDescent="0.25">
      <c r="A64" t="s">
        <v>524</v>
      </c>
      <c r="B64">
        <v>2016</v>
      </c>
      <c r="C64">
        <v>0</v>
      </c>
      <c r="D64">
        <v>399</v>
      </c>
      <c r="E64">
        <v>399</v>
      </c>
      <c r="F64">
        <v>3037097.7899999996</v>
      </c>
      <c r="G64">
        <v>553638.56299999997</v>
      </c>
      <c r="H64">
        <v>3590736.3529999997</v>
      </c>
    </row>
    <row r="65" spans="1:8" x14ac:dyDescent="0.25">
      <c r="A65" t="s">
        <v>524</v>
      </c>
      <c r="B65">
        <v>2017</v>
      </c>
      <c r="C65">
        <v>10</v>
      </c>
      <c r="D65">
        <v>527</v>
      </c>
      <c r="E65">
        <v>537</v>
      </c>
      <c r="F65">
        <v>3018721</v>
      </c>
      <c r="G65">
        <v>575757</v>
      </c>
      <c r="H65">
        <v>3594478</v>
      </c>
    </row>
    <row r="66" spans="1:8" x14ac:dyDescent="0.25">
      <c r="A66" t="s">
        <v>525</v>
      </c>
      <c r="B66">
        <v>2009</v>
      </c>
      <c r="C66">
        <v>0</v>
      </c>
      <c r="D66">
        <v>0</v>
      </c>
      <c r="E66">
        <v>0</v>
      </c>
      <c r="F66">
        <v>745245.96199999994</v>
      </c>
      <c r="G66">
        <v>119147.20599999999</v>
      </c>
      <c r="H66">
        <v>864393.16799999995</v>
      </c>
    </row>
    <row r="67" spans="1:8" x14ac:dyDescent="0.25">
      <c r="A67" t="s">
        <v>525</v>
      </c>
      <c r="B67">
        <v>2010</v>
      </c>
      <c r="C67">
        <v>0</v>
      </c>
      <c r="D67">
        <v>10</v>
      </c>
      <c r="E67">
        <v>10</v>
      </c>
      <c r="F67">
        <v>758912.554</v>
      </c>
      <c r="G67">
        <v>122781.06600000001</v>
      </c>
      <c r="H67">
        <v>881693.62</v>
      </c>
    </row>
    <row r="68" spans="1:8" x14ac:dyDescent="0.25">
      <c r="A68" t="s">
        <v>525</v>
      </c>
      <c r="B68">
        <v>2011</v>
      </c>
      <c r="C68">
        <v>0</v>
      </c>
      <c r="D68">
        <v>0</v>
      </c>
      <c r="E68">
        <v>0</v>
      </c>
      <c r="F68">
        <v>763429.5780000001</v>
      </c>
      <c r="G68">
        <v>126582.414</v>
      </c>
      <c r="H68">
        <v>890011.9920000002</v>
      </c>
    </row>
    <row r="69" spans="1:8" x14ac:dyDescent="0.25">
      <c r="A69" t="s">
        <v>525</v>
      </c>
      <c r="B69">
        <v>2012</v>
      </c>
      <c r="C69">
        <v>0</v>
      </c>
      <c r="D69">
        <v>21</v>
      </c>
      <c r="E69">
        <v>21</v>
      </c>
      <c r="F69">
        <v>768807.01</v>
      </c>
      <c r="G69">
        <v>130733.015</v>
      </c>
      <c r="H69">
        <v>899540.02499999991</v>
      </c>
    </row>
    <row r="70" spans="1:8" x14ac:dyDescent="0.25">
      <c r="A70" t="s">
        <v>525</v>
      </c>
      <c r="B70">
        <v>2013</v>
      </c>
      <c r="C70">
        <v>0</v>
      </c>
      <c r="D70">
        <v>10</v>
      </c>
      <c r="E70">
        <v>10</v>
      </c>
      <c r="F70">
        <v>773012.60800000012</v>
      </c>
      <c r="G70">
        <v>135397.79</v>
      </c>
      <c r="H70">
        <v>908410.39800000004</v>
      </c>
    </row>
    <row r="71" spans="1:8" x14ac:dyDescent="0.25">
      <c r="A71" t="s">
        <v>525</v>
      </c>
      <c r="B71">
        <v>2014</v>
      </c>
      <c r="C71">
        <v>0</v>
      </c>
      <c r="D71">
        <v>31</v>
      </c>
      <c r="E71">
        <v>31</v>
      </c>
      <c r="F71">
        <v>776040.39500000002</v>
      </c>
      <c r="G71">
        <v>141084.97</v>
      </c>
      <c r="H71">
        <v>917125.36500000011</v>
      </c>
    </row>
    <row r="72" spans="1:8" x14ac:dyDescent="0.25">
      <c r="A72" t="s">
        <v>525</v>
      </c>
      <c r="B72">
        <v>2015</v>
      </c>
      <c r="C72">
        <v>0</v>
      </c>
      <c r="D72">
        <v>52</v>
      </c>
      <c r="E72">
        <v>52</v>
      </c>
      <c r="F72">
        <v>634649.13100000005</v>
      </c>
      <c r="G72">
        <v>121953.52799999999</v>
      </c>
      <c r="H72">
        <v>756602.65899999999</v>
      </c>
    </row>
    <row r="73" spans="1:8" x14ac:dyDescent="0.25">
      <c r="A73" t="s">
        <v>525</v>
      </c>
      <c r="B73">
        <v>2016</v>
      </c>
      <c r="C73">
        <v>0</v>
      </c>
      <c r="D73">
        <v>0</v>
      </c>
      <c r="E73">
        <v>0</v>
      </c>
      <c r="F73">
        <v>781548.20699999994</v>
      </c>
      <c r="G73">
        <v>153659.04</v>
      </c>
      <c r="H73">
        <v>935207.24699999986</v>
      </c>
    </row>
    <row r="74" spans="1:8" x14ac:dyDescent="0.25">
      <c r="A74" t="s">
        <v>525</v>
      </c>
      <c r="B74">
        <v>2017</v>
      </c>
      <c r="C74">
        <v>0</v>
      </c>
      <c r="D74">
        <v>10</v>
      </c>
      <c r="E74">
        <v>10</v>
      </c>
      <c r="F74">
        <v>783167</v>
      </c>
      <c r="G74">
        <v>160565</v>
      </c>
      <c r="H74">
        <v>943732</v>
      </c>
    </row>
    <row r="75" spans="1:8" x14ac:dyDescent="0.25">
      <c r="A75" t="s">
        <v>526</v>
      </c>
      <c r="B75">
        <v>2009</v>
      </c>
      <c r="C75">
        <v>0</v>
      </c>
      <c r="D75">
        <v>0</v>
      </c>
      <c r="E75">
        <v>0</v>
      </c>
      <c r="F75">
        <v>519586.33899999998</v>
      </c>
      <c r="G75">
        <v>70023.527000000002</v>
      </c>
      <c r="H75">
        <v>589609.86599999992</v>
      </c>
    </row>
    <row r="76" spans="1:8" x14ac:dyDescent="0.25">
      <c r="A76" t="s">
        <v>526</v>
      </c>
      <c r="B76">
        <v>2010</v>
      </c>
      <c r="C76">
        <v>0</v>
      </c>
      <c r="D76">
        <v>0</v>
      </c>
      <c r="E76">
        <v>0</v>
      </c>
      <c r="F76">
        <v>518362.80000000005</v>
      </c>
      <c r="G76">
        <v>67206</v>
      </c>
      <c r="H76">
        <v>585568.80000000005</v>
      </c>
    </row>
    <row r="77" spans="1:8" x14ac:dyDescent="0.25">
      <c r="A77" t="s">
        <v>526</v>
      </c>
      <c r="B77">
        <v>2011</v>
      </c>
      <c r="C77">
        <v>0</v>
      </c>
      <c r="D77">
        <v>0</v>
      </c>
      <c r="E77">
        <v>0</v>
      </c>
      <c r="F77">
        <v>526838.08499999996</v>
      </c>
      <c r="G77">
        <v>67116.915000000008</v>
      </c>
      <c r="H77">
        <v>593955</v>
      </c>
    </row>
    <row r="78" spans="1:8" x14ac:dyDescent="0.25">
      <c r="A78" t="s">
        <v>526</v>
      </c>
      <c r="B78">
        <v>2012</v>
      </c>
      <c r="C78">
        <v>0</v>
      </c>
      <c r="D78">
        <v>0</v>
      </c>
      <c r="E78">
        <v>0</v>
      </c>
      <c r="F78">
        <v>535490.95600000001</v>
      </c>
      <c r="G78">
        <v>69662.285000000003</v>
      </c>
      <c r="H78">
        <v>605153.24100000004</v>
      </c>
    </row>
    <row r="79" spans="1:8" x14ac:dyDescent="0.25">
      <c r="A79" t="s">
        <v>526</v>
      </c>
      <c r="B79">
        <v>2013</v>
      </c>
      <c r="C79">
        <v>0</v>
      </c>
      <c r="D79">
        <v>0</v>
      </c>
      <c r="E79">
        <v>0</v>
      </c>
      <c r="F79">
        <v>547523.96400000004</v>
      </c>
      <c r="G79">
        <v>69988.922999999995</v>
      </c>
      <c r="H79">
        <v>617512.88699999999</v>
      </c>
    </row>
    <row r="80" spans="1:8" x14ac:dyDescent="0.25">
      <c r="A80" t="s">
        <v>526</v>
      </c>
      <c r="B80">
        <v>2014</v>
      </c>
      <c r="C80">
        <v>0</v>
      </c>
      <c r="D80">
        <v>0</v>
      </c>
      <c r="E80">
        <v>0</v>
      </c>
      <c r="F80">
        <v>562123.83200000005</v>
      </c>
      <c r="G80">
        <v>71612.168000000005</v>
      </c>
      <c r="H80">
        <v>633736</v>
      </c>
    </row>
    <row r="81" spans="1:8" x14ac:dyDescent="0.25">
      <c r="A81" t="s">
        <v>526</v>
      </c>
      <c r="B81">
        <v>2015</v>
      </c>
      <c r="C81">
        <v>0</v>
      </c>
      <c r="D81">
        <v>0</v>
      </c>
      <c r="E81">
        <v>0</v>
      </c>
      <c r="F81">
        <v>573670.82400000002</v>
      </c>
      <c r="G81">
        <v>73813.175999999992</v>
      </c>
      <c r="H81">
        <v>647484</v>
      </c>
    </row>
    <row r="82" spans="1:8" x14ac:dyDescent="0.25">
      <c r="A82" t="s">
        <v>526</v>
      </c>
      <c r="B82">
        <v>2016</v>
      </c>
      <c r="C82">
        <v>0</v>
      </c>
      <c r="D82">
        <v>0</v>
      </c>
      <c r="E82">
        <v>0</v>
      </c>
      <c r="F82">
        <v>585199.99199999997</v>
      </c>
      <c r="G82">
        <v>75127.025999999998</v>
      </c>
      <c r="H82">
        <v>660327.01799999992</v>
      </c>
    </row>
    <row r="83" spans="1:8" x14ac:dyDescent="0.25">
      <c r="A83" t="s">
        <v>526</v>
      </c>
      <c r="B83">
        <v>2017</v>
      </c>
      <c r="C83">
        <v>0</v>
      </c>
      <c r="D83">
        <v>0</v>
      </c>
      <c r="E83">
        <v>0</v>
      </c>
      <c r="F83">
        <v>592622</v>
      </c>
      <c r="G83">
        <v>79769</v>
      </c>
      <c r="H83">
        <v>672391</v>
      </c>
    </row>
    <row r="84" spans="1:8" x14ac:dyDescent="0.25">
      <c r="A84" t="s">
        <v>527</v>
      </c>
      <c r="B84">
        <v>2009</v>
      </c>
      <c r="C84">
        <v>393</v>
      </c>
      <c r="D84">
        <v>1861</v>
      </c>
      <c r="E84">
        <v>2254</v>
      </c>
      <c r="F84">
        <v>12095261.124000002</v>
      </c>
      <c r="G84">
        <v>2463994.8449999997</v>
      </c>
      <c r="H84">
        <v>14559255.969000001</v>
      </c>
    </row>
    <row r="85" spans="1:8" x14ac:dyDescent="0.25">
      <c r="A85" t="s">
        <v>527</v>
      </c>
      <c r="B85">
        <v>2010</v>
      </c>
      <c r="C85">
        <v>200</v>
      </c>
      <c r="D85">
        <v>1904</v>
      </c>
      <c r="E85">
        <v>2104</v>
      </c>
      <c r="F85">
        <v>12213669.568</v>
      </c>
      <c r="G85">
        <v>2494175.1060000001</v>
      </c>
      <c r="H85">
        <v>14707844.674000001</v>
      </c>
    </row>
    <row r="86" spans="1:8" x14ac:dyDescent="0.25">
      <c r="A86" t="s">
        <v>527</v>
      </c>
      <c r="B86">
        <v>2011</v>
      </c>
      <c r="C86">
        <v>277</v>
      </c>
      <c r="D86">
        <v>2034</v>
      </c>
      <c r="E86">
        <v>2311</v>
      </c>
      <c r="F86">
        <v>12206561.713</v>
      </c>
      <c r="G86">
        <v>2534376.4980000001</v>
      </c>
      <c r="H86">
        <v>14740938.210999999</v>
      </c>
    </row>
    <row r="87" spans="1:8" x14ac:dyDescent="0.25">
      <c r="A87" t="s">
        <v>527</v>
      </c>
      <c r="B87">
        <v>2012</v>
      </c>
      <c r="C87">
        <v>211</v>
      </c>
      <c r="D87">
        <v>1985</v>
      </c>
      <c r="E87">
        <v>2196</v>
      </c>
      <c r="F87">
        <v>12325911.563000001</v>
      </c>
      <c r="G87">
        <v>2601011.6279999996</v>
      </c>
      <c r="H87">
        <v>14926923.191000002</v>
      </c>
    </row>
    <row r="88" spans="1:8" x14ac:dyDescent="0.25">
      <c r="A88" t="s">
        <v>527</v>
      </c>
      <c r="B88">
        <v>2013</v>
      </c>
      <c r="C88">
        <v>406</v>
      </c>
      <c r="D88">
        <v>2136</v>
      </c>
      <c r="E88">
        <v>2542</v>
      </c>
      <c r="F88">
        <v>12194223.739999998</v>
      </c>
      <c r="G88">
        <v>2611113.6860000002</v>
      </c>
      <c r="H88">
        <v>14805337.425999999</v>
      </c>
    </row>
    <row r="89" spans="1:8" x14ac:dyDescent="0.25">
      <c r="A89" t="s">
        <v>527</v>
      </c>
      <c r="B89">
        <v>2014</v>
      </c>
      <c r="C89">
        <v>451</v>
      </c>
      <c r="D89">
        <v>2143</v>
      </c>
      <c r="E89">
        <v>2594</v>
      </c>
      <c r="F89">
        <v>12472821.151000002</v>
      </c>
      <c r="G89">
        <v>2757327.9390000002</v>
      </c>
      <c r="H89">
        <v>15230149.090000002</v>
      </c>
    </row>
    <row r="90" spans="1:8" x14ac:dyDescent="0.25">
      <c r="A90" t="s">
        <v>527</v>
      </c>
      <c r="B90">
        <v>2015</v>
      </c>
      <c r="C90">
        <v>280</v>
      </c>
      <c r="D90">
        <v>2271</v>
      </c>
      <c r="E90">
        <v>2551</v>
      </c>
      <c r="F90">
        <v>12259357.798999997</v>
      </c>
      <c r="G90">
        <v>2781504.3129999996</v>
      </c>
      <c r="H90">
        <v>15040862.111999996</v>
      </c>
    </row>
    <row r="91" spans="1:8" x14ac:dyDescent="0.25">
      <c r="A91" t="s">
        <v>527</v>
      </c>
      <c r="B91">
        <v>2016</v>
      </c>
      <c r="C91">
        <v>412</v>
      </c>
      <c r="D91">
        <v>2260</v>
      </c>
      <c r="E91">
        <v>2672</v>
      </c>
      <c r="F91">
        <v>13524414.518999999</v>
      </c>
      <c r="G91">
        <v>3153918.483</v>
      </c>
      <c r="H91">
        <v>16678333.002</v>
      </c>
    </row>
    <row r="92" spans="1:8" x14ac:dyDescent="0.25">
      <c r="A92" t="s">
        <v>527</v>
      </c>
      <c r="B92">
        <v>2017</v>
      </c>
      <c r="C92">
        <v>351</v>
      </c>
      <c r="D92">
        <v>2554</v>
      </c>
      <c r="E92">
        <v>2905</v>
      </c>
      <c r="F92">
        <v>12909585</v>
      </c>
      <c r="G92">
        <v>3081557</v>
      </c>
      <c r="H92">
        <v>15991142</v>
      </c>
    </row>
    <row r="93" spans="1:8" x14ac:dyDescent="0.25">
      <c r="A93" t="s">
        <v>528</v>
      </c>
      <c r="B93">
        <v>2009</v>
      </c>
      <c r="C93">
        <v>157</v>
      </c>
      <c r="D93">
        <v>1161</v>
      </c>
      <c r="E93">
        <v>1318</v>
      </c>
      <c r="F93">
        <v>4909169.6610000003</v>
      </c>
      <c r="G93">
        <v>563888.80200000003</v>
      </c>
      <c r="H93">
        <v>5473058.4630000005</v>
      </c>
    </row>
    <row r="94" spans="1:8" x14ac:dyDescent="0.25">
      <c r="A94" t="s">
        <v>528</v>
      </c>
      <c r="B94">
        <v>2010</v>
      </c>
      <c r="C94">
        <v>113</v>
      </c>
      <c r="D94">
        <v>1172</v>
      </c>
      <c r="E94">
        <v>1285</v>
      </c>
      <c r="F94">
        <v>4946102.7760000005</v>
      </c>
      <c r="G94">
        <v>575880.59700000007</v>
      </c>
      <c r="H94">
        <v>5521983.3730000006</v>
      </c>
    </row>
    <row r="95" spans="1:8" x14ac:dyDescent="0.25">
      <c r="A95" t="s">
        <v>528</v>
      </c>
      <c r="B95">
        <v>2011</v>
      </c>
      <c r="C95">
        <v>142</v>
      </c>
      <c r="D95">
        <v>1173</v>
      </c>
      <c r="E95">
        <v>1315</v>
      </c>
      <c r="F95">
        <v>4895006.398</v>
      </c>
      <c r="G95">
        <v>588373.31200000015</v>
      </c>
      <c r="H95">
        <v>5483379.7100000009</v>
      </c>
    </row>
    <row r="96" spans="1:8" x14ac:dyDescent="0.25">
      <c r="A96" t="s">
        <v>528</v>
      </c>
      <c r="B96">
        <v>2012</v>
      </c>
      <c r="C96">
        <v>122</v>
      </c>
      <c r="D96">
        <v>1108</v>
      </c>
      <c r="E96">
        <v>1230</v>
      </c>
      <c r="F96">
        <v>5014619.6320000002</v>
      </c>
      <c r="G96">
        <v>608628.71500000008</v>
      </c>
      <c r="H96">
        <v>5623248.3470000001</v>
      </c>
    </row>
    <row r="97" spans="1:8" x14ac:dyDescent="0.25">
      <c r="A97" t="s">
        <v>528</v>
      </c>
      <c r="B97">
        <v>2013</v>
      </c>
      <c r="C97">
        <v>172</v>
      </c>
      <c r="D97">
        <v>1151</v>
      </c>
      <c r="E97">
        <v>1323</v>
      </c>
      <c r="F97">
        <v>5042517.1250000019</v>
      </c>
      <c r="G97">
        <v>640559.53100000008</v>
      </c>
      <c r="H97">
        <v>5683076.6560000023</v>
      </c>
    </row>
    <row r="98" spans="1:8" x14ac:dyDescent="0.25">
      <c r="A98" t="s">
        <v>528</v>
      </c>
      <c r="B98">
        <v>2014</v>
      </c>
      <c r="C98">
        <v>248</v>
      </c>
      <c r="D98">
        <v>1133</v>
      </c>
      <c r="E98">
        <v>1381</v>
      </c>
      <c r="F98">
        <v>5992251.5149999997</v>
      </c>
      <c r="G98">
        <v>757984.86999999988</v>
      </c>
      <c r="H98">
        <v>6750236.3849999998</v>
      </c>
    </row>
    <row r="99" spans="1:8" x14ac:dyDescent="0.25">
      <c r="A99" t="s">
        <v>528</v>
      </c>
      <c r="B99">
        <v>2015</v>
      </c>
      <c r="C99">
        <v>173</v>
      </c>
      <c r="D99">
        <v>1159</v>
      </c>
      <c r="E99">
        <v>1332</v>
      </c>
      <c r="F99">
        <v>5095484.9469999997</v>
      </c>
      <c r="G99">
        <v>697305.32900000014</v>
      </c>
      <c r="H99">
        <v>5792790.2760000005</v>
      </c>
    </row>
    <row r="100" spans="1:8" x14ac:dyDescent="0.25">
      <c r="A100" t="s">
        <v>528</v>
      </c>
      <c r="B100">
        <v>2016</v>
      </c>
      <c r="C100">
        <v>202</v>
      </c>
      <c r="D100">
        <v>1068</v>
      </c>
      <c r="E100">
        <v>1270</v>
      </c>
      <c r="F100">
        <v>5190991.7989999996</v>
      </c>
      <c r="G100">
        <v>731481.52600000007</v>
      </c>
      <c r="H100">
        <v>5922473.3250000002</v>
      </c>
    </row>
    <row r="101" spans="1:8" x14ac:dyDescent="0.25">
      <c r="A101" t="s">
        <v>528</v>
      </c>
      <c r="B101">
        <v>2017</v>
      </c>
      <c r="C101">
        <v>169</v>
      </c>
      <c r="D101">
        <v>1117</v>
      </c>
      <c r="E101">
        <v>1286</v>
      </c>
      <c r="F101">
        <v>5099775</v>
      </c>
      <c r="G101">
        <v>738967</v>
      </c>
      <c r="H101">
        <v>5838742</v>
      </c>
    </row>
    <row r="102" spans="1:8" x14ac:dyDescent="0.25">
      <c r="A102" t="s">
        <v>529</v>
      </c>
      <c r="B102">
        <v>2009</v>
      </c>
      <c r="C102">
        <v>0</v>
      </c>
      <c r="D102">
        <v>105</v>
      </c>
      <c r="E102">
        <v>105</v>
      </c>
      <c r="F102">
        <v>1101746.827</v>
      </c>
      <c r="G102">
        <v>180646.57</v>
      </c>
      <c r="H102">
        <v>1282393.3970000001</v>
      </c>
    </row>
    <row r="103" spans="1:8" x14ac:dyDescent="0.25">
      <c r="A103" t="s">
        <v>529</v>
      </c>
      <c r="B103">
        <v>2010</v>
      </c>
      <c r="C103">
        <v>0</v>
      </c>
      <c r="D103">
        <v>141</v>
      </c>
      <c r="E103">
        <v>141</v>
      </c>
      <c r="F103">
        <v>1147748.098</v>
      </c>
      <c r="G103">
        <v>185908.43599999999</v>
      </c>
      <c r="H103">
        <v>1333656.534</v>
      </c>
    </row>
    <row r="104" spans="1:8" x14ac:dyDescent="0.25">
      <c r="A104" t="s">
        <v>529</v>
      </c>
      <c r="B104">
        <v>2011</v>
      </c>
      <c r="C104">
        <v>0</v>
      </c>
      <c r="D104">
        <v>193</v>
      </c>
      <c r="E104">
        <v>193</v>
      </c>
      <c r="F104">
        <v>1156737.689</v>
      </c>
      <c r="G104">
        <v>191821.69</v>
      </c>
      <c r="H104">
        <v>1348559.3790000002</v>
      </c>
    </row>
    <row r="105" spans="1:8" x14ac:dyDescent="0.25">
      <c r="A105" t="s">
        <v>529</v>
      </c>
      <c r="B105">
        <v>2012</v>
      </c>
      <c r="C105">
        <v>0</v>
      </c>
      <c r="D105">
        <v>270</v>
      </c>
      <c r="E105">
        <v>270</v>
      </c>
      <c r="F105">
        <v>1164954.3370000001</v>
      </c>
      <c r="G105">
        <v>197109.54499999998</v>
      </c>
      <c r="H105">
        <v>1362063.882</v>
      </c>
    </row>
    <row r="106" spans="1:8" x14ac:dyDescent="0.25">
      <c r="A106" t="s">
        <v>529</v>
      </c>
      <c r="B106">
        <v>2013</v>
      </c>
      <c r="C106">
        <v>0</v>
      </c>
      <c r="D106">
        <v>319</v>
      </c>
      <c r="E106">
        <v>319</v>
      </c>
      <c r="F106">
        <v>1169849.7550000001</v>
      </c>
      <c r="G106">
        <v>202208.25300000003</v>
      </c>
      <c r="H106">
        <v>1372058.0080000001</v>
      </c>
    </row>
    <row r="107" spans="1:8" x14ac:dyDescent="0.25">
      <c r="A107" t="s">
        <v>529</v>
      </c>
      <c r="B107">
        <v>2014</v>
      </c>
      <c r="C107">
        <v>0</v>
      </c>
      <c r="D107">
        <v>286</v>
      </c>
      <c r="E107">
        <v>286</v>
      </c>
      <c r="F107">
        <v>1178545.9850000001</v>
      </c>
      <c r="G107">
        <v>212874.065</v>
      </c>
      <c r="H107">
        <v>1391420.05</v>
      </c>
    </row>
    <row r="108" spans="1:8" x14ac:dyDescent="0.25">
      <c r="A108" t="s">
        <v>529</v>
      </c>
      <c r="B108">
        <v>2015</v>
      </c>
      <c r="C108">
        <v>0</v>
      </c>
      <c r="D108">
        <v>405</v>
      </c>
      <c r="E108">
        <v>405</v>
      </c>
      <c r="F108">
        <v>1185327.6230000001</v>
      </c>
      <c r="G108">
        <v>219910.652</v>
      </c>
      <c r="H108">
        <v>1405238.2750000001</v>
      </c>
    </row>
    <row r="109" spans="1:8" x14ac:dyDescent="0.25">
      <c r="A109" t="s">
        <v>529</v>
      </c>
      <c r="B109">
        <v>2016</v>
      </c>
      <c r="C109">
        <v>0</v>
      </c>
      <c r="D109">
        <v>348</v>
      </c>
      <c r="E109">
        <v>348</v>
      </c>
      <c r="F109">
        <v>1185619.6740000001</v>
      </c>
      <c r="G109">
        <v>228155.08799999999</v>
      </c>
      <c r="H109">
        <v>1413774.7620000001</v>
      </c>
    </row>
    <row r="110" spans="1:8" x14ac:dyDescent="0.25">
      <c r="A110" t="s">
        <v>529</v>
      </c>
      <c r="B110">
        <v>2017</v>
      </c>
      <c r="C110">
        <v>0</v>
      </c>
      <c r="D110">
        <v>458</v>
      </c>
      <c r="E110">
        <v>458</v>
      </c>
      <c r="F110">
        <v>1183532</v>
      </c>
      <c r="G110">
        <v>238126</v>
      </c>
      <c r="H110">
        <v>1421658</v>
      </c>
    </row>
    <row r="111" spans="1:8" x14ac:dyDescent="0.25">
      <c r="A111" t="s">
        <v>530</v>
      </c>
      <c r="B111">
        <v>2009</v>
      </c>
      <c r="C111">
        <v>0</v>
      </c>
      <c r="D111">
        <v>10</v>
      </c>
      <c r="E111">
        <v>10</v>
      </c>
      <c r="F111">
        <v>1192421.345</v>
      </c>
      <c r="G111">
        <v>161042.63099999999</v>
      </c>
      <c r="H111">
        <v>1353463.976</v>
      </c>
    </row>
    <row r="112" spans="1:8" x14ac:dyDescent="0.25">
      <c r="A112" t="s">
        <v>530</v>
      </c>
      <c r="B112">
        <v>2010</v>
      </c>
      <c r="C112">
        <v>0</v>
      </c>
      <c r="D112">
        <v>78</v>
      </c>
      <c r="E112">
        <v>78</v>
      </c>
      <c r="F112">
        <v>1197002.7189999998</v>
      </c>
      <c r="G112">
        <v>163016.946</v>
      </c>
      <c r="H112">
        <v>1360019.6649999996</v>
      </c>
    </row>
    <row r="113" spans="1:8" x14ac:dyDescent="0.25">
      <c r="A113" t="s">
        <v>530</v>
      </c>
      <c r="B113">
        <v>2011</v>
      </c>
      <c r="C113">
        <v>0</v>
      </c>
      <c r="D113">
        <v>61</v>
      </c>
      <c r="E113">
        <v>61</v>
      </c>
      <c r="F113">
        <v>1227134.8139999998</v>
      </c>
      <c r="G113">
        <v>173245.33900000001</v>
      </c>
      <c r="H113">
        <v>1400380.1529999999</v>
      </c>
    </row>
    <row r="114" spans="1:8" x14ac:dyDescent="0.25">
      <c r="A114" t="s">
        <v>530</v>
      </c>
      <c r="B114">
        <v>2012</v>
      </c>
      <c r="C114">
        <v>0</v>
      </c>
      <c r="D114">
        <v>46</v>
      </c>
      <c r="E114">
        <v>46</v>
      </c>
      <c r="F114">
        <v>1227856.4509999999</v>
      </c>
      <c r="G114">
        <v>177622.48499999999</v>
      </c>
      <c r="H114">
        <v>1405478.9359999998</v>
      </c>
    </row>
    <row r="115" spans="1:8" x14ac:dyDescent="0.25">
      <c r="A115" t="s">
        <v>530</v>
      </c>
      <c r="B115">
        <v>2013</v>
      </c>
      <c r="C115">
        <v>0</v>
      </c>
      <c r="D115">
        <v>106</v>
      </c>
      <c r="E115">
        <v>106</v>
      </c>
      <c r="F115">
        <v>1242677.173</v>
      </c>
      <c r="G115">
        <v>182688.13800000001</v>
      </c>
      <c r="H115">
        <v>1425365.311</v>
      </c>
    </row>
    <row r="116" spans="1:8" x14ac:dyDescent="0.25">
      <c r="A116" t="s">
        <v>530</v>
      </c>
      <c r="B116">
        <v>2014</v>
      </c>
      <c r="C116">
        <v>0</v>
      </c>
      <c r="D116">
        <v>56</v>
      </c>
      <c r="E116">
        <v>56</v>
      </c>
      <c r="F116">
        <v>1134411.2879999999</v>
      </c>
      <c r="G116">
        <v>169496.19200000001</v>
      </c>
      <c r="H116">
        <v>1303907.48</v>
      </c>
    </row>
    <row r="117" spans="1:8" x14ac:dyDescent="0.25">
      <c r="A117" t="s">
        <v>530</v>
      </c>
      <c r="B117">
        <v>2015</v>
      </c>
      <c r="C117">
        <v>0</v>
      </c>
      <c r="D117">
        <v>82</v>
      </c>
      <c r="E117">
        <v>82</v>
      </c>
      <c r="F117">
        <v>1193858.6770000001</v>
      </c>
      <c r="G117">
        <v>182403.61900000001</v>
      </c>
      <c r="H117">
        <v>1376262.2960000001</v>
      </c>
    </row>
    <row r="118" spans="1:8" x14ac:dyDescent="0.25">
      <c r="A118" t="s">
        <v>530</v>
      </c>
      <c r="B118">
        <v>2016</v>
      </c>
      <c r="C118">
        <v>0</v>
      </c>
      <c r="D118">
        <v>42</v>
      </c>
      <c r="E118">
        <v>42</v>
      </c>
      <c r="F118">
        <v>1174038.031</v>
      </c>
      <c r="G118">
        <v>191716.89799999999</v>
      </c>
      <c r="H118">
        <v>1365754.929</v>
      </c>
    </row>
    <row r="119" spans="1:8" x14ac:dyDescent="0.25">
      <c r="A119" t="s">
        <v>530</v>
      </c>
      <c r="B119">
        <v>2017</v>
      </c>
      <c r="C119">
        <v>0</v>
      </c>
      <c r="D119">
        <v>105</v>
      </c>
      <c r="E119">
        <v>105</v>
      </c>
      <c r="F119">
        <v>1176447</v>
      </c>
      <c r="G119">
        <v>196066</v>
      </c>
      <c r="H119">
        <v>1372513</v>
      </c>
    </row>
    <row r="120" spans="1:8" x14ac:dyDescent="0.25">
      <c r="A120" t="s">
        <v>531</v>
      </c>
      <c r="B120">
        <v>2009</v>
      </c>
      <c r="C120">
        <v>262</v>
      </c>
      <c r="D120">
        <v>2006</v>
      </c>
      <c r="E120">
        <v>2268</v>
      </c>
      <c r="F120">
        <v>4469114.2369999997</v>
      </c>
      <c r="G120">
        <v>607941.39099999995</v>
      </c>
      <c r="H120">
        <v>5077055.6280000005</v>
      </c>
    </row>
    <row r="121" spans="1:8" x14ac:dyDescent="0.25">
      <c r="A121" t="s">
        <v>531</v>
      </c>
      <c r="B121">
        <v>2010</v>
      </c>
      <c r="C121">
        <v>168</v>
      </c>
      <c r="D121">
        <v>1912</v>
      </c>
      <c r="E121">
        <v>2080</v>
      </c>
      <c r="F121">
        <v>4485590.824</v>
      </c>
      <c r="G121">
        <v>621001.07899999991</v>
      </c>
      <c r="H121">
        <v>5106591.9029999999</v>
      </c>
    </row>
    <row r="122" spans="1:8" x14ac:dyDescent="0.25">
      <c r="A122" t="s">
        <v>531</v>
      </c>
      <c r="B122">
        <v>2011</v>
      </c>
      <c r="C122">
        <v>242</v>
      </c>
      <c r="D122">
        <v>2049</v>
      </c>
      <c r="E122">
        <v>2291</v>
      </c>
      <c r="F122">
        <v>3961497.9570000004</v>
      </c>
      <c r="G122">
        <v>572942.40800000005</v>
      </c>
      <c r="H122">
        <v>4534440.3650000002</v>
      </c>
    </row>
    <row r="123" spans="1:8" x14ac:dyDescent="0.25">
      <c r="A123" t="s">
        <v>531</v>
      </c>
      <c r="B123">
        <v>2012</v>
      </c>
      <c r="C123">
        <v>218</v>
      </c>
      <c r="D123">
        <v>1983</v>
      </c>
      <c r="E123">
        <v>2201</v>
      </c>
      <c r="F123">
        <v>9081663.0969999991</v>
      </c>
      <c r="G123">
        <v>1281695.0470000003</v>
      </c>
      <c r="H123">
        <v>10363358.143999999</v>
      </c>
    </row>
    <row r="124" spans="1:8" x14ac:dyDescent="0.25">
      <c r="A124" t="s">
        <v>531</v>
      </c>
      <c r="B124">
        <v>2013</v>
      </c>
      <c r="C124">
        <v>185</v>
      </c>
      <c r="D124">
        <v>2122</v>
      </c>
      <c r="E124">
        <v>2307</v>
      </c>
      <c r="F124">
        <v>4367404.909</v>
      </c>
      <c r="G124">
        <v>642380.2919999999</v>
      </c>
      <c r="H124">
        <v>5009785.2010000004</v>
      </c>
    </row>
    <row r="125" spans="1:8" x14ac:dyDescent="0.25">
      <c r="A125" t="s">
        <v>531</v>
      </c>
      <c r="B125">
        <v>2014</v>
      </c>
      <c r="C125">
        <v>229</v>
      </c>
      <c r="D125">
        <v>2125</v>
      </c>
      <c r="E125">
        <v>2354</v>
      </c>
      <c r="F125">
        <v>4367942.9399999995</v>
      </c>
      <c r="G125">
        <v>657268.91899999999</v>
      </c>
      <c r="H125">
        <v>5025211.8589999992</v>
      </c>
    </row>
    <row r="126" spans="1:8" x14ac:dyDescent="0.25">
      <c r="A126" t="s">
        <v>531</v>
      </c>
      <c r="B126">
        <v>2015</v>
      </c>
      <c r="C126">
        <v>214</v>
      </c>
      <c r="D126">
        <v>1997</v>
      </c>
      <c r="E126">
        <v>2211</v>
      </c>
      <c r="F126">
        <v>8518566.5159999989</v>
      </c>
      <c r="G126">
        <v>1284341.7079999999</v>
      </c>
      <c r="H126">
        <v>9802908.2239999995</v>
      </c>
    </row>
    <row r="127" spans="1:8" x14ac:dyDescent="0.25">
      <c r="A127" t="s">
        <v>531</v>
      </c>
      <c r="B127">
        <v>2016</v>
      </c>
      <c r="C127">
        <v>242</v>
      </c>
      <c r="D127">
        <v>1799</v>
      </c>
      <c r="E127">
        <v>2041</v>
      </c>
      <c r="F127">
        <v>4070045.4419999998</v>
      </c>
      <c r="G127">
        <v>657787.43500000006</v>
      </c>
      <c r="H127">
        <v>4727832.8769999994</v>
      </c>
    </row>
    <row r="128" spans="1:8" x14ac:dyDescent="0.25">
      <c r="A128" t="s">
        <v>531</v>
      </c>
      <c r="B128">
        <v>2017</v>
      </c>
      <c r="C128">
        <v>225</v>
      </c>
      <c r="D128">
        <v>2026</v>
      </c>
      <c r="E128">
        <v>2251</v>
      </c>
      <c r="F128">
        <v>4255130</v>
      </c>
      <c r="G128">
        <v>717047</v>
      </c>
      <c r="H128">
        <v>4972177</v>
      </c>
    </row>
    <row r="129" spans="1:8" x14ac:dyDescent="0.25">
      <c r="A129" t="s">
        <v>532</v>
      </c>
      <c r="B129">
        <v>2009</v>
      </c>
      <c r="C129">
        <v>45</v>
      </c>
      <c r="D129">
        <v>931</v>
      </c>
      <c r="E129">
        <v>976</v>
      </c>
      <c r="F129">
        <v>2383927.4550000001</v>
      </c>
      <c r="G129">
        <v>345204.09899999999</v>
      </c>
      <c r="H129">
        <v>2729131.554</v>
      </c>
    </row>
    <row r="130" spans="1:8" x14ac:dyDescent="0.25">
      <c r="A130" t="s">
        <v>532</v>
      </c>
      <c r="B130">
        <v>2010</v>
      </c>
      <c r="C130">
        <v>53</v>
      </c>
      <c r="D130">
        <v>951</v>
      </c>
      <c r="E130">
        <v>1004</v>
      </c>
      <c r="F130">
        <v>2411163.9759999998</v>
      </c>
      <c r="G130">
        <v>354282.74400000001</v>
      </c>
      <c r="H130">
        <v>2765446.7199999997</v>
      </c>
    </row>
    <row r="131" spans="1:8" x14ac:dyDescent="0.25">
      <c r="A131" t="s">
        <v>532</v>
      </c>
      <c r="B131">
        <v>2011</v>
      </c>
      <c r="C131">
        <v>12</v>
      </c>
      <c r="D131">
        <v>785</v>
      </c>
      <c r="E131">
        <v>797</v>
      </c>
      <c r="F131">
        <v>2251014.7800000003</v>
      </c>
      <c r="G131">
        <v>334928.58799999999</v>
      </c>
      <c r="H131">
        <v>2585943.3680000007</v>
      </c>
    </row>
    <row r="132" spans="1:8" x14ac:dyDescent="0.25">
      <c r="A132" t="s">
        <v>532</v>
      </c>
      <c r="B132">
        <v>2012</v>
      </c>
      <c r="C132">
        <v>0</v>
      </c>
      <c r="D132">
        <v>751</v>
      </c>
      <c r="E132">
        <v>751</v>
      </c>
      <c r="F132">
        <v>2319823.7260000003</v>
      </c>
      <c r="G132">
        <v>352284.06900000002</v>
      </c>
      <c r="H132">
        <v>2672107.7950000004</v>
      </c>
    </row>
    <row r="133" spans="1:8" x14ac:dyDescent="0.25">
      <c r="A133" t="s">
        <v>532</v>
      </c>
      <c r="B133">
        <v>2013</v>
      </c>
      <c r="C133">
        <v>55</v>
      </c>
      <c r="D133">
        <v>892</v>
      </c>
      <c r="E133">
        <v>947</v>
      </c>
      <c r="F133">
        <v>2383014.8710000003</v>
      </c>
      <c r="G133">
        <v>370820.821</v>
      </c>
      <c r="H133">
        <v>2753835.6920000003</v>
      </c>
    </row>
    <row r="134" spans="1:8" x14ac:dyDescent="0.25">
      <c r="A134" t="s">
        <v>532</v>
      </c>
      <c r="B134">
        <v>2014</v>
      </c>
      <c r="C134">
        <v>77</v>
      </c>
      <c r="D134">
        <v>805</v>
      </c>
      <c r="E134">
        <v>882</v>
      </c>
      <c r="F134">
        <v>2257572.2820000001</v>
      </c>
      <c r="G134">
        <v>361082.04200000002</v>
      </c>
      <c r="H134">
        <v>2618654.324</v>
      </c>
    </row>
    <row r="135" spans="1:8" x14ac:dyDescent="0.25">
      <c r="A135" t="s">
        <v>532</v>
      </c>
      <c r="B135">
        <v>2015</v>
      </c>
      <c r="C135">
        <v>13</v>
      </c>
      <c r="D135">
        <v>850</v>
      </c>
      <c r="E135">
        <v>863</v>
      </c>
      <c r="F135">
        <v>2295567.6370000001</v>
      </c>
      <c r="G135">
        <v>375023.73399999994</v>
      </c>
      <c r="H135">
        <v>2670591.3710000003</v>
      </c>
    </row>
    <row r="136" spans="1:8" x14ac:dyDescent="0.25">
      <c r="A136" t="s">
        <v>532</v>
      </c>
      <c r="B136">
        <v>2016</v>
      </c>
      <c r="C136">
        <v>63</v>
      </c>
      <c r="D136">
        <v>749</v>
      </c>
      <c r="E136">
        <v>812</v>
      </c>
      <c r="F136">
        <v>2359556.2850000001</v>
      </c>
      <c r="G136">
        <v>405738.20200000005</v>
      </c>
      <c r="H136">
        <v>2765294.4870000007</v>
      </c>
    </row>
    <row r="137" spans="1:8" x14ac:dyDescent="0.25">
      <c r="A137" t="s">
        <v>532</v>
      </c>
      <c r="B137">
        <v>2017</v>
      </c>
      <c r="C137">
        <v>57</v>
      </c>
      <c r="D137">
        <v>882</v>
      </c>
      <c r="E137">
        <v>939</v>
      </c>
      <c r="F137">
        <v>2364012</v>
      </c>
      <c r="G137">
        <v>412925</v>
      </c>
      <c r="H137">
        <v>2776937</v>
      </c>
    </row>
    <row r="138" spans="1:8" x14ac:dyDescent="0.25">
      <c r="A138" t="s">
        <v>533</v>
      </c>
      <c r="B138">
        <v>2009</v>
      </c>
      <c r="C138">
        <v>22</v>
      </c>
      <c r="D138">
        <v>506</v>
      </c>
      <c r="E138">
        <v>528</v>
      </c>
      <c r="F138">
        <v>1136422.8589999999</v>
      </c>
      <c r="G138">
        <v>204064.18100000001</v>
      </c>
      <c r="H138">
        <v>1340487.04</v>
      </c>
    </row>
    <row r="139" spans="1:8" x14ac:dyDescent="0.25">
      <c r="A139" t="s">
        <v>533</v>
      </c>
      <c r="B139">
        <v>2010</v>
      </c>
      <c r="C139">
        <v>0</v>
      </c>
      <c r="D139">
        <v>434</v>
      </c>
      <c r="E139">
        <v>434</v>
      </c>
      <c r="F139">
        <v>1100654.206</v>
      </c>
      <c r="G139">
        <v>197460.386</v>
      </c>
      <c r="H139">
        <v>1298114.5920000002</v>
      </c>
    </row>
    <row r="140" spans="1:8" x14ac:dyDescent="0.25">
      <c r="A140" t="s">
        <v>533</v>
      </c>
      <c r="B140">
        <v>2011</v>
      </c>
      <c r="C140">
        <v>0</v>
      </c>
      <c r="D140">
        <v>497</v>
      </c>
      <c r="E140">
        <v>497</v>
      </c>
      <c r="F140">
        <v>1138765.8660000002</v>
      </c>
      <c r="G140">
        <v>205595.266</v>
      </c>
      <c r="H140">
        <v>1344361.1320000002</v>
      </c>
    </row>
    <row r="141" spans="1:8" x14ac:dyDescent="0.25">
      <c r="A141" t="s">
        <v>533</v>
      </c>
      <c r="B141">
        <v>2012</v>
      </c>
      <c r="C141">
        <v>0</v>
      </c>
      <c r="D141">
        <v>513</v>
      </c>
      <c r="E141">
        <v>513</v>
      </c>
      <c r="F141">
        <v>1100895.017</v>
      </c>
      <c r="G141">
        <v>199336.38699999999</v>
      </c>
      <c r="H141">
        <v>1300231.4040000001</v>
      </c>
    </row>
    <row r="142" spans="1:8" x14ac:dyDescent="0.25">
      <c r="A142" t="s">
        <v>533</v>
      </c>
      <c r="B142">
        <v>2013</v>
      </c>
      <c r="C142">
        <v>0</v>
      </c>
      <c r="D142">
        <v>621</v>
      </c>
      <c r="E142">
        <v>621</v>
      </c>
      <c r="F142">
        <v>1163058.9820000001</v>
      </c>
      <c r="G142">
        <v>211574.97099999996</v>
      </c>
      <c r="H142">
        <v>1374633.9530000002</v>
      </c>
    </row>
    <row r="143" spans="1:8" x14ac:dyDescent="0.25">
      <c r="A143" t="s">
        <v>533</v>
      </c>
      <c r="B143">
        <v>2014</v>
      </c>
      <c r="C143">
        <v>0</v>
      </c>
      <c r="D143">
        <v>420</v>
      </c>
      <c r="E143">
        <v>420</v>
      </c>
      <c r="F143">
        <v>1042263.77</v>
      </c>
      <c r="G143">
        <v>187365.24199999997</v>
      </c>
      <c r="H143">
        <v>1229629.0120000001</v>
      </c>
    </row>
    <row r="144" spans="1:8" x14ac:dyDescent="0.25">
      <c r="A144" t="s">
        <v>533</v>
      </c>
      <c r="B144">
        <v>2015</v>
      </c>
      <c r="C144">
        <v>11</v>
      </c>
      <c r="D144">
        <v>451</v>
      </c>
      <c r="E144">
        <v>462</v>
      </c>
      <c r="F144">
        <v>1151646.6770000001</v>
      </c>
      <c r="G144">
        <v>216449.06599999999</v>
      </c>
      <c r="H144">
        <v>1368095.743</v>
      </c>
    </row>
    <row r="145" spans="1:8" x14ac:dyDescent="0.25">
      <c r="A145" t="s">
        <v>533</v>
      </c>
      <c r="B145">
        <v>2016</v>
      </c>
      <c r="C145">
        <v>0</v>
      </c>
      <c r="D145">
        <v>362</v>
      </c>
      <c r="E145">
        <v>362</v>
      </c>
      <c r="F145">
        <v>1095501.5260000001</v>
      </c>
      <c r="G145">
        <v>209962.06700000001</v>
      </c>
      <c r="H145">
        <v>1305463.5930000001</v>
      </c>
    </row>
    <row r="146" spans="1:8" x14ac:dyDescent="0.25">
      <c r="A146" t="s">
        <v>533</v>
      </c>
      <c r="B146">
        <v>2017</v>
      </c>
      <c r="C146">
        <v>0</v>
      </c>
      <c r="D146">
        <v>413</v>
      </c>
      <c r="E146">
        <v>413</v>
      </c>
      <c r="F146">
        <v>867265</v>
      </c>
      <c r="G146">
        <v>166100</v>
      </c>
      <c r="H146">
        <v>1033365</v>
      </c>
    </row>
    <row r="147" spans="1:8" x14ac:dyDescent="0.25">
      <c r="A147" t="s">
        <v>534</v>
      </c>
      <c r="B147">
        <v>2009</v>
      </c>
      <c r="C147">
        <v>0</v>
      </c>
      <c r="D147">
        <v>449</v>
      </c>
      <c r="E147">
        <v>449</v>
      </c>
      <c r="F147">
        <v>977058.4439999999</v>
      </c>
      <c r="G147">
        <v>160589.05199999997</v>
      </c>
      <c r="H147">
        <v>1137647.4959999998</v>
      </c>
    </row>
    <row r="148" spans="1:8" x14ac:dyDescent="0.25">
      <c r="A148" t="s">
        <v>534</v>
      </c>
      <c r="B148">
        <v>2010</v>
      </c>
      <c r="C148">
        <v>0</v>
      </c>
      <c r="D148">
        <v>402</v>
      </c>
      <c r="E148">
        <v>402</v>
      </c>
      <c r="F148">
        <v>949137.56500000006</v>
      </c>
      <c r="G148">
        <v>156946.19500000001</v>
      </c>
      <c r="H148">
        <v>1106083.7600000002</v>
      </c>
    </row>
    <row r="149" spans="1:8" x14ac:dyDescent="0.25">
      <c r="A149" t="s">
        <v>534</v>
      </c>
      <c r="B149">
        <v>2011</v>
      </c>
      <c r="C149">
        <v>0</v>
      </c>
      <c r="D149">
        <v>481</v>
      </c>
      <c r="E149">
        <v>481</v>
      </c>
      <c r="F149">
        <v>912784.00699999998</v>
      </c>
      <c r="G149">
        <v>154215.51999999999</v>
      </c>
      <c r="H149">
        <v>1066999.527</v>
      </c>
    </row>
    <row r="150" spans="1:8" x14ac:dyDescent="0.25">
      <c r="A150" t="s">
        <v>534</v>
      </c>
      <c r="B150">
        <v>2012</v>
      </c>
      <c r="C150">
        <v>0</v>
      </c>
      <c r="D150">
        <v>492</v>
      </c>
      <c r="E150">
        <v>492</v>
      </c>
      <c r="F150">
        <v>974772.86</v>
      </c>
      <c r="G150">
        <v>162210.761</v>
      </c>
      <c r="H150">
        <v>1136983.6209999998</v>
      </c>
    </row>
    <row r="151" spans="1:8" x14ac:dyDescent="0.25">
      <c r="A151" t="s">
        <v>534</v>
      </c>
      <c r="B151">
        <v>2013</v>
      </c>
      <c r="C151">
        <v>11</v>
      </c>
      <c r="D151">
        <v>537</v>
      </c>
      <c r="E151">
        <v>548</v>
      </c>
      <c r="F151">
        <v>875518.98200000008</v>
      </c>
      <c r="G151">
        <v>146093.09100000001</v>
      </c>
      <c r="H151">
        <v>1021612.0730000001</v>
      </c>
    </row>
    <row r="152" spans="1:8" x14ac:dyDescent="0.25">
      <c r="A152" t="s">
        <v>534</v>
      </c>
      <c r="B152">
        <v>2014</v>
      </c>
      <c r="C152">
        <v>12</v>
      </c>
      <c r="D152">
        <v>453</v>
      </c>
      <c r="E152">
        <v>465</v>
      </c>
      <c r="F152">
        <v>1384634.6980000001</v>
      </c>
      <c r="G152">
        <v>222136.87800000003</v>
      </c>
      <c r="H152">
        <v>1606771.5760000001</v>
      </c>
    </row>
    <row r="153" spans="1:8" x14ac:dyDescent="0.25">
      <c r="A153" t="s">
        <v>534</v>
      </c>
      <c r="B153">
        <v>2015</v>
      </c>
      <c r="C153">
        <v>0</v>
      </c>
      <c r="D153">
        <v>497</v>
      </c>
      <c r="E153">
        <v>497</v>
      </c>
      <c r="F153">
        <v>1343260.9410000001</v>
      </c>
      <c r="G153">
        <v>216909.234</v>
      </c>
      <c r="H153">
        <v>1560170.1750000003</v>
      </c>
    </row>
    <row r="154" spans="1:8" x14ac:dyDescent="0.25">
      <c r="A154" t="s">
        <v>534</v>
      </c>
      <c r="B154">
        <v>2016</v>
      </c>
      <c r="C154">
        <v>0</v>
      </c>
      <c r="D154">
        <v>384</v>
      </c>
      <c r="E154">
        <v>384</v>
      </c>
      <c r="F154">
        <v>896268.24900000007</v>
      </c>
      <c r="G154">
        <v>153968.427</v>
      </c>
      <c r="H154">
        <v>1050236.676</v>
      </c>
    </row>
    <row r="155" spans="1:8" x14ac:dyDescent="0.25">
      <c r="A155" t="s">
        <v>534</v>
      </c>
      <c r="B155">
        <v>2017</v>
      </c>
      <c r="C155">
        <v>0</v>
      </c>
      <c r="D155">
        <v>404</v>
      </c>
      <c r="E155">
        <v>404</v>
      </c>
      <c r="F155">
        <v>1383795</v>
      </c>
      <c r="G155">
        <v>238014</v>
      </c>
      <c r="H155">
        <v>1621809</v>
      </c>
    </row>
    <row r="156" spans="1:8" x14ac:dyDescent="0.25">
      <c r="A156" t="s">
        <v>535</v>
      </c>
      <c r="B156">
        <v>2009</v>
      </c>
      <c r="C156">
        <v>34</v>
      </c>
      <c r="D156">
        <v>794</v>
      </c>
      <c r="E156">
        <v>828</v>
      </c>
      <c r="F156">
        <v>1233863.2000000002</v>
      </c>
      <c r="G156">
        <v>191074.45299999998</v>
      </c>
      <c r="H156">
        <v>1424937.6530000002</v>
      </c>
    </row>
    <row r="157" spans="1:8" x14ac:dyDescent="0.25">
      <c r="A157" t="s">
        <v>535</v>
      </c>
      <c r="B157">
        <v>2010</v>
      </c>
      <c r="C157">
        <v>11</v>
      </c>
      <c r="D157">
        <v>734</v>
      </c>
      <c r="E157">
        <v>745</v>
      </c>
      <c r="F157">
        <v>1248740.9070000001</v>
      </c>
      <c r="G157">
        <v>194941.53399999999</v>
      </c>
      <c r="H157">
        <v>1443682.4410000003</v>
      </c>
    </row>
    <row r="158" spans="1:8" x14ac:dyDescent="0.25">
      <c r="A158" t="s">
        <v>535</v>
      </c>
      <c r="B158">
        <v>2011</v>
      </c>
      <c r="C158">
        <v>57</v>
      </c>
      <c r="D158">
        <v>743</v>
      </c>
      <c r="E158">
        <v>800</v>
      </c>
      <c r="F158">
        <v>1264047.8319999999</v>
      </c>
      <c r="G158">
        <v>200339.71099999998</v>
      </c>
      <c r="H158">
        <v>1464387.5429999998</v>
      </c>
    </row>
    <row r="159" spans="1:8" x14ac:dyDescent="0.25">
      <c r="A159" t="s">
        <v>535</v>
      </c>
      <c r="B159">
        <v>2012</v>
      </c>
      <c r="C159">
        <v>23</v>
      </c>
      <c r="D159">
        <v>691</v>
      </c>
      <c r="E159">
        <v>714</v>
      </c>
      <c r="F159">
        <v>1193800.412</v>
      </c>
      <c r="G159">
        <v>194184.89699999997</v>
      </c>
      <c r="H159">
        <v>1387985.3090000001</v>
      </c>
    </row>
    <row r="160" spans="1:8" x14ac:dyDescent="0.25">
      <c r="A160" t="s">
        <v>535</v>
      </c>
      <c r="B160">
        <v>2013</v>
      </c>
      <c r="C160">
        <v>21</v>
      </c>
      <c r="D160">
        <v>736</v>
      </c>
      <c r="E160">
        <v>757</v>
      </c>
      <c r="F160">
        <v>1188598.3559999999</v>
      </c>
      <c r="G160">
        <v>196682.19100000002</v>
      </c>
      <c r="H160">
        <v>1385280.547</v>
      </c>
    </row>
    <row r="161" spans="1:8" x14ac:dyDescent="0.25">
      <c r="A161" t="s">
        <v>535</v>
      </c>
      <c r="B161">
        <v>2014</v>
      </c>
      <c r="C161">
        <v>75</v>
      </c>
      <c r="D161">
        <v>785</v>
      </c>
      <c r="E161">
        <v>860</v>
      </c>
      <c r="F161">
        <v>1040503.3929999999</v>
      </c>
      <c r="G161">
        <v>185815.08900000001</v>
      </c>
      <c r="H161">
        <v>1226318.4819999998</v>
      </c>
    </row>
    <row r="162" spans="1:8" x14ac:dyDescent="0.25">
      <c r="A162" t="s">
        <v>535</v>
      </c>
      <c r="B162">
        <v>2015</v>
      </c>
      <c r="C162">
        <v>56</v>
      </c>
      <c r="D162">
        <v>779</v>
      </c>
      <c r="E162">
        <v>835</v>
      </c>
      <c r="F162">
        <v>1261979.4310000001</v>
      </c>
      <c r="G162">
        <v>229980.34800000003</v>
      </c>
      <c r="H162">
        <v>1491959.7790000001</v>
      </c>
    </row>
    <row r="163" spans="1:8" x14ac:dyDescent="0.25">
      <c r="A163" t="s">
        <v>535</v>
      </c>
      <c r="B163">
        <v>2016</v>
      </c>
      <c r="C163">
        <v>53</v>
      </c>
      <c r="D163">
        <v>691</v>
      </c>
      <c r="E163">
        <v>744</v>
      </c>
      <c r="F163">
        <v>1175427.2370000002</v>
      </c>
      <c r="G163">
        <v>221954.52400000003</v>
      </c>
      <c r="H163">
        <v>1397381.7610000004</v>
      </c>
    </row>
    <row r="164" spans="1:8" x14ac:dyDescent="0.25">
      <c r="A164" t="s">
        <v>535</v>
      </c>
      <c r="B164">
        <v>2017</v>
      </c>
      <c r="C164">
        <v>39</v>
      </c>
      <c r="D164">
        <v>724</v>
      </c>
      <c r="E164">
        <v>763</v>
      </c>
      <c r="F164">
        <v>908848</v>
      </c>
      <c r="G164">
        <v>170806</v>
      </c>
      <c r="H164">
        <v>1079654</v>
      </c>
    </row>
    <row r="165" spans="1:8" x14ac:dyDescent="0.25">
      <c r="A165" t="s">
        <v>536</v>
      </c>
      <c r="B165">
        <v>2009</v>
      </c>
      <c r="C165">
        <v>0</v>
      </c>
      <c r="D165">
        <v>661</v>
      </c>
      <c r="E165">
        <v>661</v>
      </c>
      <c r="F165">
        <v>3877910.9380000001</v>
      </c>
      <c r="G165">
        <v>534792.00600000005</v>
      </c>
      <c r="H165">
        <v>4412702.9440000001</v>
      </c>
    </row>
    <row r="166" spans="1:8" x14ac:dyDescent="0.25">
      <c r="A166" t="s">
        <v>536</v>
      </c>
      <c r="B166">
        <v>2010</v>
      </c>
      <c r="C166">
        <v>11</v>
      </c>
      <c r="D166">
        <v>707</v>
      </c>
      <c r="E166">
        <v>718</v>
      </c>
      <c r="F166">
        <v>3887509.9660000005</v>
      </c>
      <c r="G166">
        <v>535176.98699999996</v>
      </c>
      <c r="H166">
        <v>4422686.9530000007</v>
      </c>
    </row>
    <row r="167" spans="1:8" x14ac:dyDescent="0.25">
      <c r="A167" t="s">
        <v>536</v>
      </c>
      <c r="B167">
        <v>2011</v>
      </c>
      <c r="C167">
        <v>38</v>
      </c>
      <c r="D167">
        <v>618</v>
      </c>
      <c r="E167">
        <v>656</v>
      </c>
      <c r="F167">
        <v>3919123.1569999997</v>
      </c>
      <c r="G167">
        <v>546632.58599999989</v>
      </c>
      <c r="H167">
        <v>4465755.7429999998</v>
      </c>
    </row>
    <row r="168" spans="1:8" x14ac:dyDescent="0.25">
      <c r="A168" t="s">
        <v>536</v>
      </c>
      <c r="B168">
        <v>2012</v>
      </c>
      <c r="C168">
        <v>12</v>
      </c>
      <c r="D168">
        <v>600</v>
      </c>
      <c r="E168">
        <v>612</v>
      </c>
      <c r="F168">
        <v>3845475.8480000002</v>
      </c>
      <c r="G168">
        <v>540326.72000000009</v>
      </c>
      <c r="H168">
        <v>4385802.568</v>
      </c>
    </row>
    <row r="169" spans="1:8" x14ac:dyDescent="0.25">
      <c r="A169" t="s">
        <v>536</v>
      </c>
      <c r="B169">
        <v>2013</v>
      </c>
      <c r="C169">
        <v>94</v>
      </c>
      <c r="D169">
        <v>636</v>
      </c>
      <c r="E169">
        <v>730</v>
      </c>
      <c r="F169">
        <v>3780552.3980000005</v>
      </c>
      <c r="G169">
        <v>547080.58799999999</v>
      </c>
      <c r="H169">
        <v>4327632.9859999996</v>
      </c>
    </row>
    <row r="170" spans="1:8" x14ac:dyDescent="0.25">
      <c r="A170" t="s">
        <v>536</v>
      </c>
      <c r="B170">
        <v>2014</v>
      </c>
      <c r="C170">
        <v>97</v>
      </c>
      <c r="D170">
        <v>568</v>
      </c>
      <c r="E170">
        <v>665</v>
      </c>
      <c r="F170">
        <v>3881918.1459999997</v>
      </c>
      <c r="G170">
        <v>580674.83199999982</v>
      </c>
      <c r="H170">
        <v>4462592.9779999992</v>
      </c>
    </row>
    <row r="171" spans="1:8" x14ac:dyDescent="0.25">
      <c r="A171" t="s">
        <v>536</v>
      </c>
      <c r="B171">
        <v>2015</v>
      </c>
      <c r="C171">
        <v>26</v>
      </c>
      <c r="D171">
        <v>543</v>
      </c>
      <c r="E171">
        <v>569</v>
      </c>
      <c r="F171">
        <v>3802699.6060000001</v>
      </c>
      <c r="G171">
        <v>583976.42999999993</v>
      </c>
      <c r="H171">
        <v>4386676.0360000003</v>
      </c>
    </row>
    <row r="172" spans="1:8" x14ac:dyDescent="0.25">
      <c r="A172" t="s">
        <v>536</v>
      </c>
      <c r="B172">
        <v>2016</v>
      </c>
      <c r="C172">
        <v>31</v>
      </c>
      <c r="D172">
        <v>509</v>
      </c>
      <c r="E172">
        <v>540</v>
      </c>
      <c r="F172">
        <v>3827638.6249999995</v>
      </c>
      <c r="G172">
        <v>652120.7350000001</v>
      </c>
      <c r="H172">
        <v>4479759.3599999994</v>
      </c>
    </row>
    <row r="173" spans="1:8" x14ac:dyDescent="0.25">
      <c r="A173" t="s">
        <v>536</v>
      </c>
      <c r="B173">
        <v>2017</v>
      </c>
      <c r="C173">
        <v>58</v>
      </c>
      <c r="D173">
        <v>570</v>
      </c>
      <c r="E173">
        <v>628</v>
      </c>
      <c r="F173">
        <v>3730089</v>
      </c>
      <c r="G173">
        <v>602907</v>
      </c>
      <c r="H173">
        <v>4332996</v>
      </c>
    </row>
    <row r="174" spans="1:8" x14ac:dyDescent="0.25">
      <c r="A174" t="s">
        <v>537</v>
      </c>
      <c r="B174">
        <v>2009</v>
      </c>
      <c r="C174">
        <v>0</v>
      </c>
      <c r="D174">
        <v>81</v>
      </c>
      <c r="E174">
        <v>81</v>
      </c>
      <c r="F174">
        <v>722577.23399999994</v>
      </c>
      <c r="G174">
        <v>126659.93799999999</v>
      </c>
      <c r="H174">
        <v>849237.1719999999</v>
      </c>
    </row>
    <row r="175" spans="1:8" x14ac:dyDescent="0.25">
      <c r="A175" t="s">
        <v>537</v>
      </c>
      <c r="B175">
        <v>2010</v>
      </c>
      <c r="C175">
        <v>0</v>
      </c>
      <c r="D175">
        <v>100</v>
      </c>
      <c r="E175">
        <v>100</v>
      </c>
      <c r="F175">
        <v>725596.61499999999</v>
      </c>
      <c r="G175">
        <v>129774.62699999999</v>
      </c>
      <c r="H175">
        <v>855371.24199999997</v>
      </c>
    </row>
    <row r="176" spans="1:8" x14ac:dyDescent="0.25">
      <c r="A176" t="s">
        <v>537</v>
      </c>
      <c r="B176">
        <v>2011</v>
      </c>
      <c r="C176">
        <v>0</v>
      </c>
      <c r="D176">
        <v>148</v>
      </c>
      <c r="E176">
        <v>148</v>
      </c>
      <c r="F176">
        <v>768224.52399999998</v>
      </c>
      <c r="G176">
        <v>141008.30600000001</v>
      </c>
      <c r="H176">
        <v>909232.83000000007</v>
      </c>
    </row>
    <row r="177" spans="1:8" x14ac:dyDescent="0.25">
      <c r="A177" t="s">
        <v>537</v>
      </c>
      <c r="B177">
        <v>2012</v>
      </c>
      <c r="C177">
        <v>0</v>
      </c>
      <c r="D177">
        <v>51</v>
      </c>
      <c r="E177">
        <v>51</v>
      </c>
      <c r="F177">
        <v>705274.12199999997</v>
      </c>
      <c r="G177">
        <v>131988.777</v>
      </c>
      <c r="H177">
        <v>837262.89899999986</v>
      </c>
    </row>
    <row r="178" spans="1:8" x14ac:dyDescent="0.25">
      <c r="A178" t="s">
        <v>537</v>
      </c>
      <c r="B178">
        <v>2013</v>
      </c>
      <c r="C178">
        <v>0</v>
      </c>
      <c r="D178">
        <v>105</v>
      </c>
      <c r="E178">
        <v>105</v>
      </c>
      <c r="F178">
        <v>955247.14299999992</v>
      </c>
      <c r="G178">
        <v>182389.97899999999</v>
      </c>
      <c r="H178">
        <v>1137637.122</v>
      </c>
    </row>
    <row r="179" spans="1:8" x14ac:dyDescent="0.25">
      <c r="A179" t="s">
        <v>537</v>
      </c>
      <c r="B179">
        <v>2014</v>
      </c>
      <c r="C179">
        <v>0</v>
      </c>
      <c r="D179">
        <v>61</v>
      </c>
      <c r="E179">
        <v>61</v>
      </c>
      <c r="F179">
        <v>709149.5</v>
      </c>
      <c r="G179">
        <v>143763.56400000001</v>
      </c>
      <c r="H179">
        <v>852913.06400000001</v>
      </c>
    </row>
    <row r="180" spans="1:8" x14ac:dyDescent="0.25">
      <c r="A180" t="s">
        <v>537</v>
      </c>
      <c r="B180">
        <v>2015</v>
      </c>
      <c r="C180">
        <v>0</v>
      </c>
      <c r="D180">
        <v>170</v>
      </c>
      <c r="E180">
        <v>170</v>
      </c>
      <c r="F180">
        <v>707563.19200000004</v>
      </c>
      <c r="G180">
        <v>148753.85400000002</v>
      </c>
      <c r="H180">
        <v>856317.04599999997</v>
      </c>
    </row>
    <row r="181" spans="1:8" x14ac:dyDescent="0.25">
      <c r="A181" t="s">
        <v>537</v>
      </c>
      <c r="B181">
        <v>2016</v>
      </c>
      <c r="C181">
        <v>0</v>
      </c>
      <c r="D181">
        <v>80</v>
      </c>
      <c r="E181">
        <v>80</v>
      </c>
      <c r="F181">
        <v>627522.755</v>
      </c>
      <c r="G181">
        <v>136765.47700000001</v>
      </c>
      <c r="H181">
        <v>764288.23199999996</v>
      </c>
    </row>
    <row r="182" spans="1:8" x14ac:dyDescent="0.25">
      <c r="A182" t="s">
        <v>537</v>
      </c>
      <c r="B182">
        <v>2017</v>
      </c>
      <c r="C182">
        <v>0</v>
      </c>
      <c r="D182">
        <v>130</v>
      </c>
      <c r="E182">
        <v>130</v>
      </c>
      <c r="F182">
        <v>648307</v>
      </c>
      <c r="G182">
        <v>145799</v>
      </c>
      <c r="H182">
        <v>794106</v>
      </c>
    </row>
    <row r="183" spans="1:8" x14ac:dyDescent="0.25">
      <c r="A183" t="s">
        <v>538</v>
      </c>
      <c r="B183">
        <v>2009</v>
      </c>
      <c r="C183">
        <v>32</v>
      </c>
      <c r="D183">
        <v>692</v>
      </c>
      <c r="E183">
        <v>724</v>
      </c>
      <c r="F183">
        <v>3552839.6579999998</v>
      </c>
      <c r="G183">
        <v>467988.07900000003</v>
      </c>
      <c r="H183">
        <v>4020827.7369999997</v>
      </c>
    </row>
    <row r="184" spans="1:8" x14ac:dyDescent="0.25">
      <c r="A184" t="s">
        <v>538</v>
      </c>
      <c r="B184">
        <v>2010</v>
      </c>
      <c r="C184">
        <v>13</v>
      </c>
      <c r="D184">
        <v>726</v>
      </c>
      <c r="E184">
        <v>739</v>
      </c>
      <c r="F184">
        <v>3594190.5359999994</v>
      </c>
      <c r="G184">
        <v>479063.21500000003</v>
      </c>
      <c r="H184">
        <v>4073253.7509999997</v>
      </c>
    </row>
    <row r="185" spans="1:8" x14ac:dyDescent="0.25">
      <c r="A185" t="s">
        <v>538</v>
      </c>
      <c r="B185">
        <v>2011</v>
      </c>
      <c r="C185">
        <v>30</v>
      </c>
      <c r="D185">
        <v>847</v>
      </c>
      <c r="E185">
        <v>877</v>
      </c>
      <c r="F185">
        <v>3514775.2600000002</v>
      </c>
      <c r="G185">
        <v>473665.386</v>
      </c>
      <c r="H185">
        <v>3988440.6460000002</v>
      </c>
    </row>
    <row r="186" spans="1:8" x14ac:dyDescent="0.25">
      <c r="A186" t="s">
        <v>538</v>
      </c>
      <c r="B186">
        <v>2012</v>
      </c>
      <c r="C186">
        <v>11</v>
      </c>
      <c r="D186">
        <v>752</v>
      </c>
      <c r="E186">
        <v>763</v>
      </c>
      <c r="F186">
        <v>3616477.6039999998</v>
      </c>
      <c r="G186">
        <v>504209.59</v>
      </c>
      <c r="H186">
        <v>4120687.1939999997</v>
      </c>
    </row>
    <row r="187" spans="1:8" x14ac:dyDescent="0.25">
      <c r="A187" t="s">
        <v>538</v>
      </c>
      <c r="B187">
        <v>2013</v>
      </c>
      <c r="C187">
        <v>43</v>
      </c>
      <c r="D187">
        <v>900</v>
      </c>
      <c r="E187">
        <v>943</v>
      </c>
      <c r="F187">
        <v>3604942.6390000004</v>
      </c>
      <c r="G187">
        <v>514628.57300000003</v>
      </c>
      <c r="H187">
        <v>4119571.2120000008</v>
      </c>
    </row>
    <row r="188" spans="1:8" x14ac:dyDescent="0.25">
      <c r="A188" t="s">
        <v>538</v>
      </c>
      <c r="B188">
        <v>2014</v>
      </c>
      <c r="C188">
        <v>58</v>
      </c>
      <c r="D188">
        <v>797</v>
      </c>
      <c r="E188">
        <v>855</v>
      </c>
      <c r="F188">
        <v>3556713.3190000001</v>
      </c>
      <c r="G188">
        <v>518413.47300000006</v>
      </c>
      <c r="H188">
        <v>4075126.7920000004</v>
      </c>
    </row>
    <row r="189" spans="1:8" x14ac:dyDescent="0.25">
      <c r="A189" t="s">
        <v>538</v>
      </c>
      <c r="B189">
        <v>2015</v>
      </c>
      <c r="C189">
        <v>25</v>
      </c>
      <c r="D189">
        <v>993</v>
      </c>
      <c r="E189">
        <v>1018</v>
      </c>
      <c r="F189">
        <v>3673749.9610000001</v>
      </c>
      <c r="G189">
        <v>557175.30499999993</v>
      </c>
      <c r="H189">
        <v>4230925.2659999998</v>
      </c>
    </row>
    <row r="190" spans="1:8" x14ac:dyDescent="0.25">
      <c r="A190" t="s">
        <v>538</v>
      </c>
      <c r="B190">
        <v>2016</v>
      </c>
      <c r="C190">
        <v>38</v>
      </c>
      <c r="D190">
        <v>833</v>
      </c>
      <c r="E190">
        <v>871</v>
      </c>
      <c r="F190">
        <v>3567345.9040000001</v>
      </c>
      <c r="G190">
        <v>550598.33199999994</v>
      </c>
      <c r="H190">
        <v>4117944.2360000005</v>
      </c>
    </row>
    <row r="191" spans="1:8" x14ac:dyDescent="0.25">
      <c r="A191" t="s">
        <v>538</v>
      </c>
      <c r="B191">
        <v>2017</v>
      </c>
      <c r="C191">
        <v>15</v>
      </c>
      <c r="D191">
        <v>822</v>
      </c>
      <c r="E191">
        <v>837</v>
      </c>
      <c r="F191">
        <v>3610064</v>
      </c>
      <c r="G191">
        <v>585458</v>
      </c>
      <c r="H191">
        <v>4195522</v>
      </c>
    </row>
    <row r="192" spans="1:8" x14ac:dyDescent="0.25">
      <c r="A192" t="s">
        <v>539</v>
      </c>
      <c r="B192">
        <v>2009</v>
      </c>
      <c r="C192">
        <v>13</v>
      </c>
      <c r="D192">
        <v>1160</v>
      </c>
      <c r="E192">
        <v>1173</v>
      </c>
      <c r="F192">
        <v>3160432.0240000002</v>
      </c>
      <c r="G192">
        <v>508735.54100000003</v>
      </c>
      <c r="H192">
        <v>3669167.5650000004</v>
      </c>
    </row>
    <row r="193" spans="1:8" x14ac:dyDescent="0.25">
      <c r="A193" t="s">
        <v>539</v>
      </c>
      <c r="B193">
        <v>2010</v>
      </c>
      <c r="C193">
        <v>12</v>
      </c>
      <c r="D193">
        <v>1121</v>
      </c>
      <c r="E193">
        <v>1133</v>
      </c>
      <c r="F193">
        <v>3131322.2420000001</v>
      </c>
      <c r="G193">
        <v>509411.62</v>
      </c>
      <c r="H193">
        <v>3640733.8619999997</v>
      </c>
    </row>
    <row r="194" spans="1:8" x14ac:dyDescent="0.25">
      <c r="A194" t="s">
        <v>539</v>
      </c>
      <c r="B194">
        <v>2011</v>
      </c>
      <c r="C194">
        <v>13</v>
      </c>
      <c r="D194">
        <v>1244</v>
      </c>
      <c r="E194">
        <v>1257</v>
      </c>
      <c r="F194">
        <v>3141386.9939999999</v>
      </c>
      <c r="G194">
        <v>519122.79700000008</v>
      </c>
      <c r="H194">
        <v>3660509.7910000002</v>
      </c>
    </row>
    <row r="195" spans="1:8" x14ac:dyDescent="0.25">
      <c r="A195" t="s">
        <v>539</v>
      </c>
      <c r="B195">
        <v>2012</v>
      </c>
      <c r="C195">
        <v>0</v>
      </c>
      <c r="D195">
        <v>1197</v>
      </c>
      <c r="E195">
        <v>1197</v>
      </c>
      <c r="F195">
        <v>2505055.7409999999</v>
      </c>
      <c r="G195">
        <v>420691.66499999992</v>
      </c>
      <c r="H195">
        <v>2925747.406</v>
      </c>
    </row>
    <row r="196" spans="1:8" x14ac:dyDescent="0.25">
      <c r="A196" t="s">
        <v>539</v>
      </c>
      <c r="B196">
        <v>2013</v>
      </c>
      <c r="C196">
        <v>39</v>
      </c>
      <c r="D196">
        <v>1383</v>
      </c>
      <c r="E196">
        <v>1422</v>
      </c>
      <c r="F196">
        <v>3171025.2469999995</v>
      </c>
      <c r="G196">
        <v>540218.19299999997</v>
      </c>
      <c r="H196">
        <v>3711243.4399999995</v>
      </c>
    </row>
    <row r="197" spans="1:8" x14ac:dyDescent="0.25">
      <c r="A197" t="s">
        <v>539</v>
      </c>
      <c r="B197">
        <v>2014</v>
      </c>
      <c r="C197">
        <v>74</v>
      </c>
      <c r="D197">
        <v>1178</v>
      </c>
      <c r="E197">
        <v>1252</v>
      </c>
      <c r="F197">
        <v>2539024.0090000001</v>
      </c>
      <c r="G197">
        <v>443362.51999999996</v>
      </c>
      <c r="H197">
        <v>2982386.5290000001</v>
      </c>
    </row>
    <row r="198" spans="1:8" x14ac:dyDescent="0.25">
      <c r="A198" t="s">
        <v>539</v>
      </c>
      <c r="B198">
        <v>2015</v>
      </c>
      <c r="C198">
        <v>40</v>
      </c>
      <c r="D198">
        <v>1366</v>
      </c>
      <c r="E198">
        <v>1406</v>
      </c>
      <c r="F198">
        <v>3606984.5859999997</v>
      </c>
      <c r="G198">
        <v>643673.36699999997</v>
      </c>
      <c r="H198">
        <v>4250657.9529999997</v>
      </c>
    </row>
    <row r="199" spans="1:8" x14ac:dyDescent="0.25">
      <c r="A199" t="s">
        <v>539</v>
      </c>
      <c r="B199">
        <v>2016</v>
      </c>
      <c r="C199">
        <v>22</v>
      </c>
      <c r="D199">
        <v>1096</v>
      </c>
      <c r="E199">
        <v>1118</v>
      </c>
      <c r="F199">
        <v>3895328.2609999999</v>
      </c>
      <c r="G199">
        <v>702069.39100000006</v>
      </c>
      <c r="H199">
        <v>4597397.6519999998</v>
      </c>
    </row>
    <row r="200" spans="1:8" x14ac:dyDescent="0.25">
      <c r="A200" t="s">
        <v>539</v>
      </c>
      <c r="B200">
        <v>2017</v>
      </c>
      <c r="C200">
        <v>38</v>
      </c>
      <c r="D200">
        <v>1297</v>
      </c>
      <c r="E200">
        <v>1335</v>
      </c>
      <c r="F200">
        <v>3614841</v>
      </c>
      <c r="G200">
        <v>685171</v>
      </c>
      <c r="H200">
        <v>4300012</v>
      </c>
    </row>
    <row r="201" spans="1:8" x14ac:dyDescent="0.25">
      <c r="A201" t="s">
        <v>540</v>
      </c>
      <c r="B201">
        <v>2009</v>
      </c>
      <c r="C201">
        <v>167</v>
      </c>
      <c r="D201">
        <v>1293</v>
      </c>
      <c r="E201">
        <v>1460</v>
      </c>
      <c r="F201">
        <v>4910933.4869999997</v>
      </c>
      <c r="G201">
        <v>750219.01399999997</v>
      </c>
      <c r="H201">
        <v>5661152.5010000002</v>
      </c>
    </row>
    <row r="202" spans="1:8" x14ac:dyDescent="0.25">
      <c r="A202" t="s">
        <v>540</v>
      </c>
      <c r="B202">
        <v>2010</v>
      </c>
      <c r="C202">
        <v>62</v>
      </c>
      <c r="D202">
        <v>1269</v>
      </c>
      <c r="E202">
        <v>1331</v>
      </c>
      <c r="F202">
        <v>4928171.892</v>
      </c>
      <c r="G202">
        <v>775641.15599999996</v>
      </c>
      <c r="H202">
        <v>5703813.0480000004</v>
      </c>
    </row>
    <row r="203" spans="1:8" x14ac:dyDescent="0.25">
      <c r="A203" t="s">
        <v>540</v>
      </c>
      <c r="B203">
        <v>2011</v>
      </c>
      <c r="C203">
        <v>142</v>
      </c>
      <c r="D203">
        <v>1460</v>
      </c>
      <c r="E203">
        <v>1602</v>
      </c>
      <c r="F203">
        <v>4870487.398</v>
      </c>
      <c r="G203">
        <v>780456.72800000012</v>
      </c>
      <c r="H203">
        <v>5650944.1260000002</v>
      </c>
    </row>
    <row r="204" spans="1:8" x14ac:dyDescent="0.25">
      <c r="A204" t="s">
        <v>540</v>
      </c>
      <c r="B204">
        <v>2012</v>
      </c>
      <c r="C204">
        <v>97</v>
      </c>
      <c r="D204">
        <v>1330</v>
      </c>
      <c r="E204">
        <v>1427</v>
      </c>
      <c r="F204">
        <v>4817635.8970000008</v>
      </c>
      <c r="G204">
        <v>797921.89899999998</v>
      </c>
      <c r="H204">
        <v>5615557.796000001</v>
      </c>
    </row>
    <row r="205" spans="1:8" x14ac:dyDescent="0.25">
      <c r="A205" t="s">
        <v>540</v>
      </c>
      <c r="B205">
        <v>2013</v>
      </c>
      <c r="C205">
        <v>181</v>
      </c>
      <c r="D205">
        <v>1586</v>
      </c>
      <c r="E205">
        <v>1767</v>
      </c>
      <c r="F205">
        <v>4947945.2230000002</v>
      </c>
      <c r="G205">
        <v>827825.34299999988</v>
      </c>
      <c r="H205">
        <v>5775770.5660000006</v>
      </c>
    </row>
    <row r="206" spans="1:8" x14ac:dyDescent="0.25">
      <c r="A206" t="s">
        <v>540</v>
      </c>
      <c r="B206">
        <v>2014</v>
      </c>
      <c r="C206">
        <v>173</v>
      </c>
      <c r="D206">
        <v>1553</v>
      </c>
      <c r="E206">
        <v>1726</v>
      </c>
      <c r="F206">
        <v>5049566.6579999998</v>
      </c>
      <c r="G206">
        <v>876662.41700000002</v>
      </c>
      <c r="H206">
        <v>5926229.0750000002</v>
      </c>
    </row>
    <row r="207" spans="1:8" x14ac:dyDescent="0.25">
      <c r="A207" t="s">
        <v>540</v>
      </c>
      <c r="B207">
        <v>2015</v>
      </c>
      <c r="C207">
        <v>169</v>
      </c>
      <c r="D207">
        <v>1607</v>
      </c>
      <c r="E207">
        <v>1776</v>
      </c>
      <c r="F207">
        <v>4918299.5240000011</v>
      </c>
      <c r="G207">
        <v>888642.42099999997</v>
      </c>
      <c r="H207">
        <v>5806941.9450000003</v>
      </c>
    </row>
    <row r="208" spans="1:8" x14ac:dyDescent="0.25">
      <c r="A208" t="s">
        <v>540</v>
      </c>
      <c r="B208">
        <v>2016</v>
      </c>
      <c r="C208">
        <v>160</v>
      </c>
      <c r="D208">
        <v>1354</v>
      </c>
      <c r="E208">
        <v>1514</v>
      </c>
      <c r="F208">
        <v>5014688.8420000002</v>
      </c>
      <c r="G208">
        <v>916347.80900000001</v>
      </c>
      <c r="H208">
        <v>5931036.6509999996</v>
      </c>
    </row>
    <row r="209" spans="1:8" x14ac:dyDescent="0.25">
      <c r="A209" t="s">
        <v>540</v>
      </c>
      <c r="B209">
        <v>2017</v>
      </c>
      <c r="C209">
        <v>172</v>
      </c>
      <c r="D209">
        <v>1495</v>
      </c>
      <c r="E209">
        <v>1667</v>
      </c>
      <c r="F209">
        <v>4783668</v>
      </c>
      <c r="G209">
        <v>912824</v>
      </c>
      <c r="H209">
        <v>5696492</v>
      </c>
    </row>
    <row r="210" spans="1:8" x14ac:dyDescent="0.25">
      <c r="A210" t="s">
        <v>541</v>
      </c>
      <c r="B210">
        <v>2009</v>
      </c>
      <c r="C210">
        <v>11</v>
      </c>
      <c r="D210">
        <v>439</v>
      </c>
      <c r="E210">
        <v>450</v>
      </c>
      <c r="F210">
        <v>3700592.4369999999</v>
      </c>
      <c r="G210">
        <v>524307.08499999996</v>
      </c>
      <c r="H210">
        <v>4224899.5219999999</v>
      </c>
    </row>
    <row r="211" spans="1:8" x14ac:dyDescent="0.25">
      <c r="A211" t="s">
        <v>541</v>
      </c>
      <c r="B211">
        <v>2010</v>
      </c>
      <c r="C211">
        <v>0</v>
      </c>
      <c r="D211">
        <v>439</v>
      </c>
      <c r="E211">
        <v>439</v>
      </c>
      <c r="F211">
        <v>3728581.92</v>
      </c>
      <c r="G211">
        <v>531242.13800000004</v>
      </c>
      <c r="H211">
        <v>4259824.0580000002</v>
      </c>
    </row>
    <row r="212" spans="1:8" x14ac:dyDescent="0.25">
      <c r="A212" t="s">
        <v>541</v>
      </c>
      <c r="B212">
        <v>2011</v>
      </c>
      <c r="C212">
        <v>0</v>
      </c>
      <c r="D212">
        <v>501</v>
      </c>
      <c r="E212">
        <v>501</v>
      </c>
      <c r="F212">
        <v>3587467.662</v>
      </c>
      <c r="G212">
        <v>510297.49100000004</v>
      </c>
      <c r="H212">
        <v>4097765.1529999999</v>
      </c>
    </row>
    <row r="213" spans="1:8" x14ac:dyDescent="0.25">
      <c r="A213" t="s">
        <v>541</v>
      </c>
      <c r="B213">
        <v>2012</v>
      </c>
      <c r="C213">
        <v>0</v>
      </c>
      <c r="D213">
        <v>517</v>
      </c>
      <c r="E213">
        <v>517</v>
      </c>
      <c r="F213">
        <v>3613516.6870000004</v>
      </c>
      <c r="G213">
        <v>523842.25199999986</v>
      </c>
      <c r="H213">
        <v>4137358.9390000002</v>
      </c>
    </row>
    <row r="214" spans="1:8" x14ac:dyDescent="0.25">
      <c r="A214" t="s">
        <v>541</v>
      </c>
      <c r="B214">
        <v>2013</v>
      </c>
      <c r="C214">
        <v>0</v>
      </c>
      <c r="D214">
        <v>567</v>
      </c>
      <c r="E214">
        <v>567</v>
      </c>
      <c r="F214">
        <v>3645898.3439999996</v>
      </c>
      <c r="G214">
        <v>600585.05200000003</v>
      </c>
      <c r="H214">
        <v>4246483.3959999997</v>
      </c>
    </row>
    <row r="215" spans="1:8" x14ac:dyDescent="0.25">
      <c r="A215" t="s">
        <v>541</v>
      </c>
      <c r="B215">
        <v>2014</v>
      </c>
      <c r="C215">
        <v>20</v>
      </c>
      <c r="D215">
        <v>425</v>
      </c>
      <c r="E215">
        <v>445</v>
      </c>
      <c r="F215">
        <v>3716686.6900000004</v>
      </c>
      <c r="G215">
        <v>572946.57799999998</v>
      </c>
      <c r="H215">
        <v>4289633.2680000002</v>
      </c>
    </row>
    <row r="216" spans="1:8" x14ac:dyDescent="0.25">
      <c r="A216" t="s">
        <v>541</v>
      </c>
      <c r="B216">
        <v>2015</v>
      </c>
      <c r="C216">
        <v>0</v>
      </c>
      <c r="D216">
        <v>562</v>
      </c>
      <c r="E216">
        <v>562</v>
      </c>
      <c r="F216">
        <v>3705739.898</v>
      </c>
      <c r="G216">
        <v>589605.00699999998</v>
      </c>
      <c r="H216">
        <v>4295344.9050000003</v>
      </c>
    </row>
    <row r="217" spans="1:8" x14ac:dyDescent="0.25">
      <c r="A217" t="s">
        <v>541</v>
      </c>
      <c r="B217">
        <v>2016</v>
      </c>
      <c r="C217">
        <v>0</v>
      </c>
      <c r="D217">
        <v>344</v>
      </c>
      <c r="E217">
        <v>344</v>
      </c>
      <c r="F217">
        <v>3713660.4549999991</v>
      </c>
      <c r="G217">
        <v>615208.02399999998</v>
      </c>
      <c r="H217">
        <v>4328868.4789999994</v>
      </c>
    </row>
    <row r="218" spans="1:8" x14ac:dyDescent="0.25">
      <c r="A218" t="s">
        <v>541</v>
      </c>
      <c r="B218">
        <v>2017</v>
      </c>
      <c r="C218">
        <v>0</v>
      </c>
      <c r="D218">
        <v>492</v>
      </c>
      <c r="E218">
        <v>492</v>
      </c>
      <c r="F218">
        <v>3471992</v>
      </c>
      <c r="G218">
        <v>578555</v>
      </c>
      <c r="H218">
        <v>4050547</v>
      </c>
    </row>
    <row r="219" spans="1:8" x14ac:dyDescent="0.25">
      <c r="A219" t="s">
        <v>542</v>
      </c>
      <c r="B219">
        <v>2009</v>
      </c>
      <c r="C219">
        <v>0</v>
      </c>
      <c r="D219">
        <v>404</v>
      </c>
      <c r="E219">
        <v>404</v>
      </c>
      <c r="F219">
        <v>1066159.713</v>
      </c>
      <c r="G219">
        <v>148398.35399999999</v>
      </c>
      <c r="H219">
        <v>1214558.067</v>
      </c>
    </row>
    <row r="220" spans="1:8" x14ac:dyDescent="0.25">
      <c r="A220" t="s">
        <v>542</v>
      </c>
      <c r="B220">
        <v>2010</v>
      </c>
      <c r="C220">
        <v>10</v>
      </c>
      <c r="D220">
        <v>371</v>
      </c>
      <c r="E220">
        <v>381</v>
      </c>
      <c r="F220">
        <v>1005678.098</v>
      </c>
      <c r="G220">
        <v>139627.06799999997</v>
      </c>
      <c r="H220">
        <v>1145305.166</v>
      </c>
    </row>
    <row r="221" spans="1:8" x14ac:dyDescent="0.25">
      <c r="A221" t="s">
        <v>542</v>
      </c>
      <c r="B221">
        <v>2011</v>
      </c>
      <c r="C221">
        <v>0</v>
      </c>
      <c r="D221">
        <v>439</v>
      </c>
      <c r="E221">
        <v>439</v>
      </c>
      <c r="F221">
        <v>1014592.941</v>
      </c>
      <c r="G221">
        <v>144040.18100000001</v>
      </c>
      <c r="H221">
        <v>1158633.122</v>
      </c>
    </row>
    <row r="222" spans="1:8" x14ac:dyDescent="0.25">
      <c r="A222" t="s">
        <v>542</v>
      </c>
      <c r="B222">
        <v>2012</v>
      </c>
      <c r="C222">
        <v>0</v>
      </c>
      <c r="D222">
        <v>385</v>
      </c>
      <c r="E222">
        <v>385</v>
      </c>
      <c r="F222">
        <v>1174293.9339999999</v>
      </c>
      <c r="G222">
        <v>166616.12299999999</v>
      </c>
      <c r="H222">
        <v>1340910.057</v>
      </c>
    </row>
    <row r="223" spans="1:8" x14ac:dyDescent="0.25">
      <c r="A223" t="s">
        <v>542</v>
      </c>
      <c r="B223">
        <v>2013</v>
      </c>
      <c r="C223">
        <v>38</v>
      </c>
      <c r="D223">
        <v>560</v>
      </c>
      <c r="E223">
        <v>598</v>
      </c>
      <c r="F223">
        <v>1053279.037</v>
      </c>
      <c r="G223">
        <v>153936.32599999997</v>
      </c>
      <c r="H223">
        <v>1207215.3630000001</v>
      </c>
    </row>
    <row r="224" spans="1:8" x14ac:dyDescent="0.25">
      <c r="A224" t="s">
        <v>542</v>
      </c>
      <c r="B224">
        <v>2014</v>
      </c>
      <c r="C224">
        <v>87</v>
      </c>
      <c r="D224">
        <v>525</v>
      </c>
      <c r="E224">
        <v>612</v>
      </c>
      <c r="F224">
        <v>947264.85400000005</v>
      </c>
      <c r="G224">
        <v>149124.337</v>
      </c>
      <c r="H224">
        <v>1096389.1910000001</v>
      </c>
    </row>
    <row r="225" spans="1:8" x14ac:dyDescent="0.25">
      <c r="A225" t="s">
        <v>542</v>
      </c>
      <c r="B225">
        <v>2015</v>
      </c>
      <c r="C225">
        <v>33</v>
      </c>
      <c r="D225">
        <v>628</v>
      </c>
      <c r="E225">
        <v>661</v>
      </c>
      <c r="F225">
        <v>1006321.4149999999</v>
      </c>
      <c r="G225">
        <v>159209.152</v>
      </c>
      <c r="H225">
        <v>1165530.567</v>
      </c>
    </row>
    <row r="226" spans="1:8" x14ac:dyDescent="0.25">
      <c r="A226" t="s">
        <v>542</v>
      </c>
      <c r="B226">
        <v>2016</v>
      </c>
      <c r="C226">
        <v>45</v>
      </c>
      <c r="D226">
        <v>611</v>
      </c>
      <c r="E226">
        <v>656</v>
      </c>
      <c r="F226">
        <v>1000780.531</v>
      </c>
      <c r="G226">
        <v>163103.18099999998</v>
      </c>
      <c r="H226">
        <v>1163883.7119999998</v>
      </c>
    </row>
    <row r="227" spans="1:8" x14ac:dyDescent="0.25">
      <c r="A227" t="s">
        <v>542</v>
      </c>
      <c r="B227">
        <v>2017</v>
      </c>
      <c r="C227">
        <v>54</v>
      </c>
      <c r="D227">
        <v>567</v>
      </c>
      <c r="E227">
        <v>621</v>
      </c>
      <c r="F227">
        <v>656153</v>
      </c>
      <c r="G227">
        <v>113806</v>
      </c>
      <c r="H227">
        <v>769959</v>
      </c>
    </row>
    <row r="228" spans="1:8" x14ac:dyDescent="0.25">
      <c r="A228" t="s">
        <v>543</v>
      </c>
      <c r="B228">
        <v>2009</v>
      </c>
      <c r="C228">
        <v>70</v>
      </c>
      <c r="D228">
        <v>1108</v>
      </c>
      <c r="E228">
        <v>1178</v>
      </c>
      <c r="F228">
        <v>1452213.669</v>
      </c>
      <c r="G228">
        <v>220665.41</v>
      </c>
      <c r="H228">
        <v>1672879.0790000001</v>
      </c>
    </row>
    <row r="229" spans="1:8" x14ac:dyDescent="0.25">
      <c r="A229" t="s">
        <v>543</v>
      </c>
      <c r="B229">
        <v>2010</v>
      </c>
      <c r="C229">
        <v>22</v>
      </c>
      <c r="D229">
        <v>986</v>
      </c>
      <c r="E229">
        <v>1008</v>
      </c>
      <c r="F229">
        <v>1410422.375</v>
      </c>
      <c r="G229">
        <v>215418.86199999999</v>
      </c>
      <c r="H229">
        <v>1625841.237</v>
      </c>
    </row>
    <row r="230" spans="1:8" x14ac:dyDescent="0.25">
      <c r="A230" t="s">
        <v>543</v>
      </c>
      <c r="B230">
        <v>2011</v>
      </c>
      <c r="C230">
        <v>39</v>
      </c>
      <c r="D230">
        <v>1001</v>
      </c>
      <c r="E230">
        <v>1040</v>
      </c>
      <c r="F230">
        <v>1442903.206</v>
      </c>
      <c r="G230">
        <v>222704.23300000001</v>
      </c>
      <c r="H230">
        <v>1665607.439</v>
      </c>
    </row>
    <row r="231" spans="1:8" x14ac:dyDescent="0.25">
      <c r="A231" t="s">
        <v>543</v>
      </c>
      <c r="B231">
        <v>2012</v>
      </c>
      <c r="C231">
        <v>69</v>
      </c>
      <c r="D231">
        <v>1019</v>
      </c>
      <c r="E231">
        <v>1088</v>
      </c>
      <c r="F231">
        <v>1394868.5889999999</v>
      </c>
      <c r="G231">
        <v>217680.12600000002</v>
      </c>
      <c r="H231">
        <v>1612548.7149999999</v>
      </c>
    </row>
    <row r="232" spans="1:8" x14ac:dyDescent="0.25">
      <c r="A232" t="s">
        <v>543</v>
      </c>
      <c r="B232">
        <v>2013</v>
      </c>
      <c r="C232">
        <v>55</v>
      </c>
      <c r="D232">
        <v>1130</v>
      </c>
      <c r="E232">
        <v>1185</v>
      </c>
      <c r="F232">
        <v>1323502.3569999998</v>
      </c>
      <c r="G232">
        <v>211871.59100000001</v>
      </c>
      <c r="H232">
        <v>1535373.9479999999</v>
      </c>
    </row>
    <row r="233" spans="1:8" x14ac:dyDescent="0.25">
      <c r="A233" t="s">
        <v>543</v>
      </c>
      <c r="B233">
        <v>2014</v>
      </c>
      <c r="C233">
        <v>87</v>
      </c>
      <c r="D233">
        <v>1090</v>
      </c>
      <c r="E233">
        <v>1177</v>
      </c>
      <c r="F233">
        <v>1404813.148</v>
      </c>
      <c r="G233">
        <v>232146.71399999998</v>
      </c>
      <c r="H233">
        <v>1636959.8620000002</v>
      </c>
    </row>
    <row r="234" spans="1:8" x14ac:dyDescent="0.25">
      <c r="A234" t="s">
        <v>543</v>
      </c>
      <c r="B234">
        <v>2015</v>
      </c>
      <c r="C234">
        <v>36</v>
      </c>
      <c r="D234">
        <v>1149</v>
      </c>
      <c r="E234">
        <v>1185</v>
      </c>
      <c r="F234">
        <v>1323703.0719999997</v>
      </c>
      <c r="G234">
        <v>221115.13299999997</v>
      </c>
      <c r="H234">
        <v>1544818.2049999996</v>
      </c>
    </row>
    <row r="235" spans="1:8" x14ac:dyDescent="0.25">
      <c r="A235" t="s">
        <v>543</v>
      </c>
      <c r="B235">
        <v>2016</v>
      </c>
      <c r="C235">
        <v>71</v>
      </c>
      <c r="D235">
        <v>956</v>
      </c>
      <c r="E235">
        <v>1027</v>
      </c>
      <c r="F235">
        <v>1415367.851</v>
      </c>
      <c r="G235">
        <v>244714.67099999997</v>
      </c>
      <c r="H235">
        <v>1660082.5219999999</v>
      </c>
    </row>
    <row r="236" spans="1:8" x14ac:dyDescent="0.25">
      <c r="A236" t="s">
        <v>543</v>
      </c>
      <c r="B236">
        <v>2017</v>
      </c>
      <c r="C236">
        <v>20</v>
      </c>
      <c r="D236">
        <v>1097</v>
      </c>
      <c r="E236">
        <v>1117</v>
      </c>
      <c r="F236">
        <v>1404353</v>
      </c>
      <c r="G236">
        <v>247536</v>
      </c>
      <c r="H236">
        <v>1651889</v>
      </c>
    </row>
    <row r="237" spans="1:8" x14ac:dyDescent="0.25">
      <c r="A237" t="s">
        <v>544</v>
      </c>
      <c r="B237">
        <v>2009</v>
      </c>
      <c r="C237">
        <v>0</v>
      </c>
      <c r="D237">
        <v>27</v>
      </c>
      <c r="E237">
        <v>27</v>
      </c>
      <c r="F237">
        <v>605453.23499999999</v>
      </c>
      <c r="G237">
        <v>99681.278000000006</v>
      </c>
      <c r="H237">
        <v>705134.51300000004</v>
      </c>
    </row>
    <row r="238" spans="1:8" x14ac:dyDescent="0.25">
      <c r="A238" t="s">
        <v>544</v>
      </c>
      <c r="B238">
        <v>2010</v>
      </c>
      <c r="C238">
        <v>0</v>
      </c>
      <c r="D238">
        <v>53</v>
      </c>
      <c r="E238">
        <v>53</v>
      </c>
      <c r="F238">
        <v>600573.55599999998</v>
      </c>
      <c r="G238">
        <v>100171.36899999998</v>
      </c>
      <c r="H238">
        <v>700744.92499999993</v>
      </c>
    </row>
    <row r="239" spans="1:8" x14ac:dyDescent="0.25">
      <c r="A239" t="s">
        <v>544</v>
      </c>
      <c r="B239">
        <v>2011</v>
      </c>
      <c r="C239">
        <v>0</v>
      </c>
      <c r="D239">
        <v>27</v>
      </c>
      <c r="E239">
        <v>27</v>
      </c>
      <c r="F239">
        <v>600166.38299999991</v>
      </c>
      <c r="G239">
        <v>104088.00900000001</v>
      </c>
      <c r="H239">
        <v>704254.39199999988</v>
      </c>
    </row>
    <row r="240" spans="1:8" x14ac:dyDescent="0.25">
      <c r="A240" t="s">
        <v>544</v>
      </c>
      <c r="B240">
        <v>2012</v>
      </c>
      <c r="C240">
        <v>0</v>
      </c>
      <c r="D240">
        <v>39</v>
      </c>
      <c r="E240">
        <v>39</v>
      </c>
      <c r="F240">
        <v>587358.91</v>
      </c>
      <c r="G240">
        <v>103426.845</v>
      </c>
      <c r="H240">
        <v>690785.755</v>
      </c>
    </row>
    <row r="241" spans="1:8" x14ac:dyDescent="0.25">
      <c r="A241" t="s">
        <v>544</v>
      </c>
      <c r="B241">
        <v>2013</v>
      </c>
      <c r="C241">
        <v>0</v>
      </c>
      <c r="D241">
        <v>71</v>
      </c>
      <c r="E241">
        <v>71</v>
      </c>
      <c r="F241">
        <v>591764.65600000008</v>
      </c>
      <c r="G241">
        <v>107196.391</v>
      </c>
      <c r="H241">
        <v>698961.04700000014</v>
      </c>
    </row>
    <row r="242" spans="1:8" x14ac:dyDescent="0.25">
      <c r="A242" t="s">
        <v>544</v>
      </c>
      <c r="B242">
        <v>2014</v>
      </c>
      <c r="C242">
        <v>0</v>
      </c>
      <c r="D242">
        <v>46</v>
      </c>
      <c r="E242">
        <v>46</v>
      </c>
      <c r="F242">
        <v>555086.78899999999</v>
      </c>
      <c r="G242">
        <v>100987.52</v>
      </c>
      <c r="H242">
        <v>656074.30900000001</v>
      </c>
    </row>
    <row r="243" spans="1:8" x14ac:dyDescent="0.25">
      <c r="A243" t="s">
        <v>544</v>
      </c>
      <c r="B243">
        <v>2015</v>
      </c>
      <c r="C243">
        <v>0</v>
      </c>
      <c r="D243">
        <v>58</v>
      </c>
      <c r="E243">
        <v>58</v>
      </c>
      <c r="F243">
        <v>589969.31200000003</v>
      </c>
      <c r="G243">
        <v>114913.815</v>
      </c>
      <c r="H243">
        <v>704883.12700000009</v>
      </c>
    </row>
    <row r="244" spans="1:8" x14ac:dyDescent="0.25">
      <c r="A244" t="s">
        <v>544</v>
      </c>
      <c r="B244">
        <v>2016</v>
      </c>
      <c r="C244">
        <v>0</v>
      </c>
      <c r="D244">
        <v>11</v>
      </c>
      <c r="E244">
        <v>11</v>
      </c>
      <c r="F244">
        <v>614044.98399999994</v>
      </c>
      <c r="G244">
        <v>124268.56299999999</v>
      </c>
      <c r="H244">
        <v>738313.5469999999</v>
      </c>
    </row>
    <row r="245" spans="1:8" x14ac:dyDescent="0.25">
      <c r="A245" t="s">
        <v>544</v>
      </c>
      <c r="B245">
        <v>2017</v>
      </c>
      <c r="C245">
        <v>0</v>
      </c>
      <c r="D245">
        <v>54</v>
      </c>
      <c r="E245">
        <v>54</v>
      </c>
      <c r="F245">
        <v>582049</v>
      </c>
      <c r="G245">
        <v>110843</v>
      </c>
      <c r="H245">
        <v>692892</v>
      </c>
    </row>
    <row r="246" spans="1:8" x14ac:dyDescent="0.25">
      <c r="A246" t="s">
        <v>545</v>
      </c>
      <c r="B246">
        <v>2009</v>
      </c>
      <c r="C246">
        <v>0</v>
      </c>
      <c r="D246">
        <v>151</v>
      </c>
      <c r="E246">
        <v>151</v>
      </c>
      <c r="F246">
        <v>628074.60599999991</v>
      </c>
      <c r="G246">
        <v>92797.991999999998</v>
      </c>
      <c r="H246">
        <v>720872.59799999988</v>
      </c>
    </row>
    <row r="247" spans="1:8" x14ac:dyDescent="0.25">
      <c r="A247" t="s">
        <v>545</v>
      </c>
      <c r="B247">
        <v>2010</v>
      </c>
      <c r="C247">
        <v>0</v>
      </c>
      <c r="D247">
        <v>149</v>
      </c>
      <c r="E247">
        <v>149</v>
      </c>
      <c r="F247">
        <v>613812.71400000004</v>
      </c>
      <c r="G247">
        <v>90580.988999999987</v>
      </c>
      <c r="H247">
        <v>704393.70299999998</v>
      </c>
    </row>
    <row r="248" spans="1:8" x14ac:dyDescent="0.25">
      <c r="A248" t="s">
        <v>545</v>
      </c>
      <c r="B248">
        <v>2011</v>
      </c>
      <c r="C248">
        <v>0</v>
      </c>
      <c r="D248">
        <v>189</v>
      </c>
      <c r="E248">
        <v>189</v>
      </c>
      <c r="F248">
        <v>654863.67600000009</v>
      </c>
      <c r="G248">
        <v>98415.56</v>
      </c>
      <c r="H248">
        <v>753279.23600000003</v>
      </c>
    </row>
    <row r="249" spans="1:8" x14ac:dyDescent="0.25">
      <c r="A249" t="s">
        <v>545</v>
      </c>
      <c r="B249">
        <v>2012</v>
      </c>
      <c r="C249">
        <v>0</v>
      </c>
      <c r="D249">
        <v>189</v>
      </c>
      <c r="E249">
        <v>189</v>
      </c>
      <c r="F249">
        <v>588235.84699999995</v>
      </c>
      <c r="G249">
        <v>85182.104000000007</v>
      </c>
      <c r="H249">
        <v>673417.951</v>
      </c>
    </row>
    <row r="250" spans="1:8" x14ac:dyDescent="0.25">
      <c r="A250" t="s">
        <v>545</v>
      </c>
      <c r="B250">
        <v>2013</v>
      </c>
      <c r="C250">
        <v>0</v>
      </c>
      <c r="D250">
        <v>233</v>
      </c>
      <c r="E250">
        <v>233</v>
      </c>
      <c r="F250">
        <v>585738.51800000004</v>
      </c>
      <c r="G250">
        <v>87410.570999999996</v>
      </c>
      <c r="H250">
        <v>673149.08900000004</v>
      </c>
    </row>
    <row r="251" spans="1:8" x14ac:dyDescent="0.25">
      <c r="A251" t="s">
        <v>545</v>
      </c>
      <c r="B251">
        <v>2014</v>
      </c>
      <c r="C251">
        <v>0</v>
      </c>
      <c r="D251">
        <v>251</v>
      </c>
      <c r="E251">
        <v>251</v>
      </c>
      <c r="F251">
        <v>642510.40500000003</v>
      </c>
      <c r="G251">
        <v>104196.87499999997</v>
      </c>
      <c r="H251">
        <v>746707.28000000014</v>
      </c>
    </row>
    <row r="252" spans="1:8" x14ac:dyDescent="0.25">
      <c r="A252" t="s">
        <v>545</v>
      </c>
      <c r="B252">
        <v>2015</v>
      </c>
      <c r="C252">
        <v>0</v>
      </c>
      <c r="D252">
        <v>246</v>
      </c>
      <c r="E252">
        <v>246</v>
      </c>
      <c r="F252">
        <v>624597.14200000011</v>
      </c>
      <c r="G252">
        <v>96486.49500000001</v>
      </c>
      <c r="H252">
        <v>721083.6370000001</v>
      </c>
    </row>
    <row r="253" spans="1:8" x14ac:dyDescent="0.25">
      <c r="A253" t="s">
        <v>545</v>
      </c>
      <c r="B253">
        <v>2016</v>
      </c>
      <c r="C253">
        <v>0</v>
      </c>
      <c r="D253">
        <v>187</v>
      </c>
      <c r="E253">
        <v>187</v>
      </c>
      <c r="F253">
        <v>653478.56300000008</v>
      </c>
      <c r="G253">
        <v>107708.03900000002</v>
      </c>
      <c r="H253">
        <v>761186.60200000007</v>
      </c>
    </row>
    <row r="254" spans="1:8" x14ac:dyDescent="0.25">
      <c r="A254" t="s">
        <v>545</v>
      </c>
      <c r="B254">
        <v>2017</v>
      </c>
      <c r="C254">
        <v>0</v>
      </c>
      <c r="D254">
        <v>243</v>
      </c>
      <c r="E254">
        <v>243</v>
      </c>
      <c r="F254">
        <v>619878</v>
      </c>
      <c r="G254">
        <v>100124</v>
      </c>
      <c r="H254">
        <v>720002</v>
      </c>
    </row>
    <row r="255" spans="1:8" x14ac:dyDescent="0.25">
      <c r="A255" t="s">
        <v>546</v>
      </c>
      <c r="B255">
        <v>2009</v>
      </c>
      <c r="C255">
        <v>10</v>
      </c>
      <c r="D255">
        <v>271</v>
      </c>
      <c r="E255">
        <v>281</v>
      </c>
      <c r="F255">
        <v>518641.74000000005</v>
      </c>
      <c r="G255">
        <v>75523.145999999993</v>
      </c>
      <c r="H255">
        <v>594164.88600000006</v>
      </c>
    </row>
    <row r="256" spans="1:8" x14ac:dyDescent="0.25">
      <c r="A256" t="s">
        <v>546</v>
      </c>
      <c r="B256">
        <v>2010</v>
      </c>
      <c r="C256">
        <v>0</v>
      </c>
      <c r="D256">
        <v>233</v>
      </c>
      <c r="E256">
        <v>233</v>
      </c>
      <c r="F256">
        <v>535921.87800000003</v>
      </c>
      <c r="G256">
        <v>77168.394</v>
      </c>
      <c r="H256">
        <v>613090.272</v>
      </c>
    </row>
    <row r="257" spans="1:8" x14ac:dyDescent="0.25">
      <c r="A257" t="s">
        <v>546</v>
      </c>
      <c r="B257">
        <v>2011</v>
      </c>
      <c r="C257">
        <v>0</v>
      </c>
      <c r="D257">
        <v>240</v>
      </c>
      <c r="E257">
        <v>240</v>
      </c>
      <c r="F257">
        <v>538041.24600000004</v>
      </c>
      <c r="G257">
        <v>80360.341</v>
      </c>
      <c r="H257">
        <v>618401.58700000006</v>
      </c>
    </row>
    <row r="258" spans="1:8" x14ac:dyDescent="0.25">
      <c r="A258" t="s">
        <v>546</v>
      </c>
      <c r="B258">
        <v>2012</v>
      </c>
      <c r="C258">
        <v>0</v>
      </c>
      <c r="D258">
        <v>314</v>
      </c>
      <c r="E258">
        <v>314</v>
      </c>
      <c r="F258">
        <v>509574.82200000004</v>
      </c>
      <c r="G258">
        <v>79823.31</v>
      </c>
      <c r="H258">
        <v>589398.1320000001</v>
      </c>
    </row>
    <row r="259" spans="1:8" x14ac:dyDescent="0.25">
      <c r="A259" t="s">
        <v>546</v>
      </c>
      <c r="B259">
        <v>2013</v>
      </c>
      <c r="C259">
        <v>23</v>
      </c>
      <c r="D259">
        <v>253</v>
      </c>
      <c r="E259">
        <v>276</v>
      </c>
      <c r="F259">
        <v>535202.179</v>
      </c>
      <c r="G259">
        <v>86912.542000000001</v>
      </c>
      <c r="H259">
        <v>622114.72100000002</v>
      </c>
    </row>
    <row r="260" spans="1:8" x14ac:dyDescent="0.25">
      <c r="A260" t="s">
        <v>546</v>
      </c>
      <c r="B260">
        <v>2014</v>
      </c>
      <c r="C260">
        <v>32</v>
      </c>
      <c r="D260">
        <v>488</v>
      </c>
      <c r="E260">
        <v>520</v>
      </c>
      <c r="F260">
        <v>511352.59100000001</v>
      </c>
      <c r="G260">
        <v>85924.900999999998</v>
      </c>
      <c r="H260">
        <v>597277.49200000009</v>
      </c>
    </row>
    <row r="261" spans="1:8" x14ac:dyDescent="0.25">
      <c r="A261" t="s">
        <v>546</v>
      </c>
      <c r="B261">
        <v>2015</v>
      </c>
      <c r="C261">
        <v>32</v>
      </c>
      <c r="D261">
        <v>422</v>
      </c>
      <c r="E261">
        <v>454</v>
      </c>
      <c r="F261">
        <v>535766.66</v>
      </c>
      <c r="G261">
        <v>94814.916999999987</v>
      </c>
      <c r="H261">
        <v>630581.57700000005</v>
      </c>
    </row>
    <row r="262" spans="1:8" x14ac:dyDescent="0.25">
      <c r="A262" t="s">
        <v>546</v>
      </c>
      <c r="B262">
        <v>2016</v>
      </c>
      <c r="C262">
        <v>47</v>
      </c>
      <c r="D262">
        <v>327</v>
      </c>
      <c r="E262">
        <v>374</v>
      </c>
      <c r="F262">
        <v>527397.66399999999</v>
      </c>
      <c r="G262">
        <v>101869.52100000001</v>
      </c>
      <c r="H262">
        <v>629267.18500000006</v>
      </c>
    </row>
    <row r="263" spans="1:8" x14ac:dyDescent="0.25">
      <c r="A263" t="s">
        <v>546</v>
      </c>
      <c r="B263">
        <v>2017</v>
      </c>
      <c r="C263">
        <v>49</v>
      </c>
      <c r="D263">
        <v>408</v>
      </c>
      <c r="E263">
        <v>457</v>
      </c>
      <c r="F263">
        <v>488056</v>
      </c>
      <c r="G263">
        <v>91479</v>
      </c>
      <c r="H263">
        <v>579535</v>
      </c>
    </row>
    <row r="264" spans="1:8" x14ac:dyDescent="0.25">
      <c r="A264" t="s">
        <v>547</v>
      </c>
      <c r="B264">
        <v>2009</v>
      </c>
      <c r="C264">
        <v>0</v>
      </c>
      <c r="D264">
        <v>49</v>
      </c>
      <c r="E264">
        <v>49</v>
      </c>
      <c r="F264">
        <v>715738.92100000009</v>
      </c>
      <c r="G264">
        <v>107229.24</v>
      </c>
      <c r="H264">
        <v>822968.16100000008</v>
      </c>
    </row>
    <row r="265" spans="1:8" x14ac:dyDescent="0.25">
      <c r="A265" t="s">
        <v>547</v>
      </c>
      <c r="B265">
        <v>2010</v>
      </c>
      <c r="C265">
        <v>0</v>
      </c>
      <c r="D265">
        <v>63</v>
      </c>
      <c r="E265">
        <v>63</v>
      </c>
      <c r="F265">
        <v>713998.68300000008</v>
      </c>
      <c r="G265">
        <v>108379.613</v>
      </c>
      <c r="H265">
        <v>822378.29600000009</v>
      </c>
    </row>
    <row r="266" spans="1:8" x14ac:dyDescent="0.25">
      <c r="A266" t="s">
        <v>547</v>
      </c>
      <c r="B266">
        <v>2011</v>
      </c>
      <c r="C266">
        <v>0</v>
      </c>
      <c r="D266">
        <v>113</v>
      </c>
      <c r="E266">
        <v>113</v>
      </c>
      <c r="F266">
        <v>663256.61</v>
      </c>
      <c r="G266">
        <v>100743.205</v>
      </c>
      <c r="H266">
        <v>763999.81499999994</v>
      </c>
    </row>
    <row r="267" spans="1:8" x14ac:dyDescent="0.25">
      <c r="A267" t="s">
        <v>547</v>
      </c>
      <c r="B267">
        <v>2012</v>
      </c>
      <c r="C267">
        <v>0</v>
      </c>
      <c r="D267">
        <v>98</v>
      </c>
      <c r="E267">
        <v>98</v>
      </c>
      <c r="F267">
        <v>710242.68299999996</v>
      </c>
      <c r="G267">
        <v>115506.766</v>
      </c>
      <c r="H267">
        <v>825749.44899999991</v>
      </c>
    </row>
    <row r="268" spans="1:8" x14ac:dyDescent="0.25">
      <c r="A268" t="s">
        <v>547</v>
      </c>
      <c r="B268">
        <v>2013</v>
      </c>
      <c r="C268">
        <v>0</v>
      </c>
      <c r="D268">
        <v>80</v>
      </c>
      <c r="E268">
        <v>80</v>
      </c>
      <c r="F268">
        <v>706866.19200000004</v>
      </c>
      <c r="G268">
        <v>119282.196</v>
      </c>
      <c r="H268">
        <v>826148.38800000004</v>
      </c>
    </row>
    <row r="269" spans="1:8" x14ac:dyDescent="0.25">
      <c r="A269" t="s">
        <v>547</v>
      </c>
      <c r="B269">
        <v>2014</v>
      </c>
      <c r="C269">
        <v>0</v>
      </c>
      <c r="D269">
        <v>59</v>
      </c>
      <c r="E269">
        <v>59</v>
      </c>
      <c r="F269">
        <v>704137.96799999999</v>
      </c>
      <c r="G269">
        <v>123861.754</v>
      </c>
      <c r="H269">
        <v>827999.72200000007</v>
      </c>
    </row>
    <row r="270" spans="1:8" x14ac:dyDescent="0.25">
      <c r="A270" t="s">
        <v>547</v>
      </c>
      <c r="B270">
        <v>2015</v>
      </c>
      <c r="C270">
        <v>0</v>
      </c>
      <c r="D270">
        <v>140</v>
      </c>
      <c r="E270">
        <v>140</v>
      </c>
      <c r="F270">
        <v>710834.99100000004</v>
      </c>
      <c r="G270">
        <v>130061.746</v>
      </c>
      <c r="H270">
        <v>840896.7370000002</v>
      </c>
    </row>
    <row r="271" spans="1:8" x14ac:dyDescent="0.25">
      <c r="A271" t="s">
        <v>547</v>
      </c>
      <c r="B271">
        <v>2016</v>
      </c>
      <c r="C271">
        <v>0</v>
      </c>
      <c r="D271">
        <v>45</v>
      </c>
      <c r="E271">
        <v>45</v>
      </c>
      <c r="F271">
        <v>696626.76799999992</v>
      </c>
      <c r="G271">
        <v>134744.054</v>
      </c>
      <c r="H271">
        <v>831370.82199999993</v>
      </c>
    </row>
    <row r="272" spans="1:8" x14ac:dyDescent="0.25">
      <c r="A272" t="s">
        <v>547</v>
      </c>
      <c r="B272">
        <v>2017</v>
      </c>
      <c r="C272">
        <v>0</v>
      </c>
      <c r="D272">
        <v>98</v>
      </c>
      <c r="E272">
        <v>98</v>
      </c>
      <c r="F272">
        <v>732066</v>
      </c>
      <c r="G272">
        <v>146348</v>
      </c>
      <c r="H272">
        <v>878414</v>
      </c>
    </row>
    <row r="273" spans="1:8" x14ac:dyDescent="0.25">
      <c r="A273" t="s">
        <v>548</v>
      </c>
      <c r="B273">
        <v>2009</v>
      </c>
      <c r="C273">
        <v>69</v>
      </c>
      <c r="D273">
        <v>1074</v>
      </c>
      <c r="E273">
        <v>1143</v>
      </c>
      <c r="F273">
        <v>3840138.942999999</v>
      </c>
      <c r="G273">
        <v>631254.91200000001</v>
      </c>
      <c r="H273">
        <v>4471393.8549999995</v>
      </c>
    </row>
    <row r="274" spans="1:8" x14ac:dyDescent="0.25">
      <c r="A274" t="s">
        <v>548</v>
      </c>
      <c r="B274">
        <v>2010</v>
      </c>
      <c r="C274">
        <v>31</v>
      </c>
      <c r="D274">
        <v>924</v>
      </c>
      <c r="E274">
        <v>955</v>
      </c>
      <c r="F274">
        <v>3871721.7020000005</v>
      </c>
      <c r="G274">
        <v>638173.098</v>
      </c>
      <c r="H274">
        <v>4509894.8</v>
      </c>
    </row>
    <row r="275" spans="1:8" x14ac:dyDescent="0.25">
      <c r="A275" t="s">
        <v>548</v>
      </c>
      <c r="B275">
        <v>2011</v>
      </c>
      <c r="C275">
        <v>58</v>
      </c>
      <c r="D275">
        <v>989</v>
      </c>
      <c r="E275">
        <v>1047</v>
      </c>
      <c r="F275">
        <v>3877956.9670000002</v>
      </c>
      <c r="G275">
        <v>648417.78</v>
      </c>
      <c r="H275">
        <v>4526374.7470000004</v>
      </c>
    </row>
    <row r="276" spans="1:8" x14ac:dyDescent="0.25">
      <c r="A276" t="s">
        <v>548</v>
      </c>
      <c r="B276">
        <v>2012</v>
      </c>
      <c r="C276">
        <v>23</v>
      </c>
      <c r="D276">
        <v>952</v>
      </c>
      <c r="E276">
        <v>975</v>
      </c>
      <c r="F276">
        <v>3889772.0350000001</v>
      </c>
      <c r="G276">
        <v>662117.946</v>
      </c>
      <c r="H276">
        <v>4551889.9810000006</v>
      </c>
    </row>
    <row r="277" spans="1:8" x14ac:dyDescent="0.25">
      <c r="A277" t="s">
        <v>548</v>
      </c>
      <c r="B277">
        <v>2013</v>
      </c>
      <c r="C277">
        <v>63</v>
      </c>
      <c r="D277">
        <v>1146</v>
      </c>
      <c r="E277">
        <v>1209</v>
      </c>
      <c r="F277">
        <v>3898794.9939999999</v>
      </c>
      <c r="G277">
        <v>674358.52300000004</v>
      </c>
      <c r="H277">
        <v>4573153.5170000009</v>
      </c>
    </row>
    <row r="278" spans="1:8" x14ac:dyDescent="0.25">
      <c r="A278" t="s">
        <v>548</v>
      </c>
      <c r="B278">
        <v>2014</v>
      </c>
      <c r="C278">
        <v>43</v>
      </c>
      <c r="D278">
        <v>1026</v>
      </c>
      <c r="E278">
        <v>1069</v>
      </c>
      <c r="F278">
        <v>4230667.4479999999</v>
      </c>
      <c r="G278">
        <v>737784.39100000006</v>
      </c>
      <c r="H278">
        <v>4968451.8389999997</v>
      </c>
    </row>
    <row r="279" spans="1:8" x14ac:dyDescent="0.25">
      <c r="A279" t="s">
        <v>548</v>
      </c>
      <c r="B279">
        <v>2015</v>
      </c>
      <c r="C279">
        <v>53</v>
      </c>
      <c r="D279">
        <v>1225</v>
      </c>
      <c r="E279">
        <v>1278</v>
      </c>
      <c r="F279">
        <v>3907460.037</v>
      </c>
      <c r="G279">
        <v>704882.67799999996</v>
      </c>
      <c r="H279">
        <v>4612342.7149999999</v>
      </c>
    </row>
    <row r="280" spans="1:8" x14ac:dyDescent="0.25">
      <c r="A280" t="s">
        <v>548</v>
      </c>
      <c r="B280">
        <v>2016</v>
      </c>
      <c r="C280">
        <v>63</v>
      </c>
      <c r="D280">
        <v>1021</v>
      </c>
      <c r="E280">
        <v>1084</v>
      </c>
      <c r="F280">
        <v>3846867.392</v>
      </c>
      <c r="G280">
        <v>711996.04200000002</v>
      </c>
      <c r="H280">
        <v>4558863.4340000004</v>
      </c>
    </row>
    <row r="281" spans="1:8" x14ac:dyDescent="0.25">
      <c r="A281" t="s">
        <v>548</v>
      </c>
      <c r="B281">
        <v>2017</v>
      </c>
      <c r="C281">
        <v>69</v>
      </c>
      <c r="D281">
        <v>1124</v>
      </c>
      <c r="E281">
        <v>1193</v>
      </c>
      <c r="F281">
        <v>4319442</v>
      </c>
      <c r="G281">
        <v>822426</v>
      </c>
      <c r="H281">
        <v>5141868</v>
      </c>
    </row>
    <row r="282" spans="1:8" x14ac:dyDescent="0.25">
      <c r="A282" t="s">
        <v>549</v>
      </c>
      <c r="B282">
        <v>2009</v>
      </c>
      <c r="C282">
        <v>0</v>
      </c>
      <c r="D282">
        <v>112</v>
      </c>
      <c r="E282">
        <v>112</v>
      </c>
      <c r="F282">
        <v>1448224.017</v>
      </c>
      <c r="G282">
        <v>204427.45199999999</v>
      </c>
      <c r="H282">
        <v>1652651.469</v>
      </c>
    </row>
    <row r="283" spans="1:8" x14ac:dyDescent="0.25">
      <c r="A283" t="s">
        <v>549</v>
      </c>
      <c r="B283">
        <v>2010</v>
      </c>
      <c r="C283">
        <v>0</v>
      </c>
      <c r="D283">
        <v>132</v>
      </c>
      <c r="E283">
        <v>132</v>
      </c>
      <c r="F283">
        <v>1477199.426</v>
      </c>
      <c r="G283">
        <v>210884.31600000002</v>
      </c>
      <c r="H283">
        <v>1688083.7420000001</v>
      </c>
    </row>
    <row r="284" spans="1:8" x14ac:dyDescent="0.25">
      <c r="A284" t="s">
        <v>549</v>
      </c>
      <c r="B284">
        <v>2011</v>
      </c>
      <c r="C284">
        <v>0</v>
      </c>
      <c r="D284">
        <v>162</v>
      </c>
      <c r="E284">
        <v>162</v>
      </c>
      <c r="F284">
        <v>1503144.4759999998</v>
      </c>
      <c r="G284">
        <v>216745.17200000002</v>
      </c>
      <c r="H284">
        <v>1719889.6479999998</v>
      </c>
    </row>
    <row r="285" spans="1:8" x14ac:dyDescent="0.25">
      <c r="A285" t="s">
        <v>549</v>
      </c>
      <c r="B285">
        <v>2012</v>
      </c>
      <c r="C285">
        <v>0</v>
      </c>
      <c r="D285">
        <v>103</v>
      </c>
      <c r="E285">
        <v>103</v>
      </c>
      <c r="F285">
        <v>1487394.6029999999</v>
      </c>
      <c r="G285">
        <v>221760.88900000002</v>
      </c>
      <c r="H285">
        <v>1709155.4919999999</v>
      </c>
    </row>
    <row r="286" spans="1:8" x14ac:dyDescent="0.25">
      <c r="A286" t="s">
        <v>549</v>
      </c>
      <c r="B286">
        <v>2013</v>
      </c>
      <c r="C286">
        <v>0</v>
      </c>
      <c r="D286">
        <v>166</v>
      </c>
      <c r="E286">
        <v>166</v>
      </c>
      <c r="F286">
        <v>1498418.425</v>
      </c>
      <c r="G286">
        <v>231483.11300000001</v>
      </c>
      <c r="H286">
        <v>1729901.5379999999</v>
      </c>
    </row>
    <row r="287" spans="1:8" x14ac:dyDescent="0.25">
      <c r="A287" t="s">
        <v>549</v>
      </c>
      <c r="B287">
        <v>2014</v>
      </c>
      <c r="C287">
        <v>0</v>
      </c>
      <c r="D287">
        <v>129</v>
      </c>
      <c r="E287">
        <v>129</v>
      </c>
      <c r="F287">
        <v>1499661.7340000002</v>
      </c>
      <c r="G287">
        <v>240990.32299999997</v>
      </c>
      <c r="H287">
        <v>1740652.057</v>
      </c>
    </row>
    <row r="288" spans="1:8" x14ac:dyDescent="0.25">
      <c r="A288" t="s">
        <v>549</v>
      </c>
      <c r="B288">
        <v>2015</v>
      </c>
      <c r="C288">
        <v>0</v>
      </c>
      <c r="D288">
        <v>115</v>
      </c>
      <c r="E288">
        <v>115</v>
      </c>
      <c r="F288">
        <v>1432579.507</v>
      </c>
      <c r="G288">
        <v>235272.10200000001</v>
      </c>
      <c r="H288">
        <v>1667851.6089999997</v>
      </c>
    </row>
    <row r="289" spans="1:8" x14ac:dyDescent="0.25">
      <c r="A289" t="s">
        <v>549</v>
      </c>
      <c r="B289">
        <v>2016</v>
      </c>
      <c r="C289">
        <v>0</v>
      </c>
      <c r="D289">
        <v>119</v>
      </c>
      <c r="E289">
        <v>119</v>
      </c>
      <c r="F289">
        <v>1452793.8640000001</v>
      </c>
      <c r="G289">
        <v>250777.73700000002</v>
      </c>
      <c r="H289">
        <v>1703571.601</v>
      </c>
    </row>
    <row r="290" spans="1:8" x14ac:dyDescent="0.25">
      <c r="A290" t="s">
        <v>549</v>
      </c>
      <c r="B290">
        <v>2017</v>
      </c>
      <c r="C290">
        <v>0</v>
      </c>
      <c r="D290">
        <v>120</v>
      </c>
      <c r="E290">
        <v>120</v>
      </c>
      <c r="F290">
        <v>1488699</v>
      </c>
      <c r="G290">
        <v>267694</v>
      </c>
      <c r="H290">
        <v>1756393</v>
      </c>
    </row>
    <row r="291" spans="1:8" x14ac:dyDescent="0.25">
      <c r="A291" t="s">
        <v>550</v>
      </c>
      <c r="B291">
        <v>2009</v>
      </c>
      <c r="C291">
        <v>511</v>
      </c>
      <c r="D291">
        <v>3878</v>
      </c>
      <c r="E291">
        <v>4389</v>
      </c>
      <c r="F291">
        <v>9259934.7210000008</v>
      </c>
      <c r="G291">
        <v>1411505.7579999999</v>
      </c>
      <c r="H291">
        <v>10671440.479</v>
      </c>
    </row>
    <row r="292" spans="1:8" x14ac:dyDescent="0.25">
      <c r="A292" t="s">
        <v>550</v>
      </c>
      <c r="B292">
        <v>2010</v>
      </c>
      <c r="C292">
        <v>457</v>
      </c>
      <c r="D292">
        <v>4065</v>
      </c>
      <c r="E292">
        <v>4522</v>
      </c>
      <c r="F292">
        <v>9186866.2960000001</v>
      </c>
      <c r="G292">
        <v>1414455.6530000002</v>
      </c>
      <c r="H292">
        <v>10601321.949000001</v>
      </c>
    </row>
    <row r="293" spans="1:8" x14ac:dyDescent="0.25">
      <c r="A293" t="s">
        <v>550</v>
      </c>
      <c r="B293">
        <v>2011</v>
      </c>
      <c r="C293">
        <v>491</v>
      </c>
      <c r="D293">
        <v>4296</v>
      </c>
      <c r="E293">
        <v>4787</v>
      </c>
      <c r="F293">
        <v>9239622.9609999992</v>
      </c>
      <c r="G293">
        <v>1437239.8929999999</v>
      </c>
      <c r="H293">
        <v>10676862.853999998</v>
      </c>
    </row>
    <row r="294" spans="1:8" x14ac:dyDescent="0.25">
      <c r="A294" t="s">
        <v>550</v>
      </c>
      <c r="B294">
        <v>2012</v>
      </c>
      <c r="C294">
        <v>423</v>
      </c>
      <c r="D294">
        <v>3869</v>
      </c>
      <c r="E294">
        <v>4292</v>
      </c>
      <c r="F294">
        <v>9276619.0530000012</v>
      </c>
      <c r="G294">
        <v>1465775.003</v>
      </c>
      <c r="H294">
        <v>10742394.056000002</v>
      </c>
    </row>
    <row r="295" spans="1:8" x14ac:dyDescent="0.25">
      <c r="A295" t="s">
        <v>550</v>
      </c>
      <c r="B295">
        <v>2013</v>
      </c>
      <c r="C295">
        <v>485</v>
      </c>
      <c r="D295">
        <v>4282</v>
      </c>
      <c r="E295">
        <v>4767</v>
      </c>
      <c r="F295">
        <v>9444648.193</v>
      </c>
      <c r="G295">
        <v>1527214.067</v>
      </c>
      <c r="H295">
        <v>10971862.26</v>
      </c>
    </row>
    <row r="296" spans="1:8" x14ac:dyDescent="0.25">
      <c r="A296" t="s">
        <v>550</v>
      </c>
      <c r="B296">
        <v>2014</v>
      </c>
      <c r="C296">
        <v>571</v>
      </c>
      <c r="D296">
        <v>4030</v>
      </c>
      <c r="E296">
        <v>4601</v>
      </c>
      <c r="F296">
        <v>9383912.3129999992</v>
      </c>
      <c r="G296">
        <v>1539053.0080000001</v>
      </c>
      <c r="H296">
        <v>10922965.321</v>
      </c>
    </row>
    <row r="297" spans="1:8" x14ac:dyDescent="0.25">
      <c r="A297" t="s">
        <v>550</v>
      </c>
      <c r="B297">
        <v>2015</v>
      </c>
      <c r="C297">
        <v>455</v>
      </c>
      <c r="D297">
        <v>4298</v>
      </c>
      <c r="E297">
        <v>4753</v>
      </c>
      <c r="F297">
        <v>9589707.0370000005</v>
      </c>
      <c r="G297">
        <v>1612178.3759999999</v>
      </c>
      <c r="H297">
        <v>11201885.413000001</v>
      </c>
    </row>
    <row r="298" spans="1:8" x14ac:dyDescent="0.25">
      <c r="A298" t="s">
        <v>550</v>
      </c>
      <c r="B298">
        <v>2016</v>
      </c>
      <c r="C298">
        <v>469</v>
      </c>
      <c r="D298">
        <v>3903</v>
      </c>
      <c r="E298">
        <v>4372</v>
      </c>
      <c r="F298">
        <v>9265571.8289999999</v>
      </c>
      <c r="G298">
        <v>1589560.7439999999</v>
      </c>
      <c r="H298">
        <v>10855132.573000001</v>
      </c>
    </row>
    <row r="299" spans="1:8" x14ac:dyDescent="0.25">
      <c r="A299" t="s">
        <v>550</v>
      </c>
      <c r="B299">
        <v>2017</v>
      </c>
      <c r="C299">
        <v>437</v>
      </c>
      <c r="D299">
        <v>3955</v>
      </c>
      <c r="E299">
        <v>4392</v>
      </c>
      <c r="F299">
        <v>9466806</v>
      </c>
      <c r="G299">
        <v>1701279</v>
      </c>
      <c r="H299">
        <v>11168085</v>
      </c>
    </row>
    <row r="300" spans="1:8" x14ac:dyDescent="0.25">
      <c r="A300" t="s">
        <v>551</v>
      </c>
      <c r="B300">
        <v>2009</v>
      </c>
      <c r="C300">
        <v>135</v>
      </c>
      <c r="D300">
        <v>1432</v>
      </c>
      <c r="E300">
        <v>1567</v>
      </c>
      <c r="F300">
        <v>5661240.824000001</v>
      </c>
      <c r="G300">
        <v>771614.17000000027</v>
      </c>
      <c r="H300">
        <v>6432854.9940000009</v>
      </c>
    </row>
    <row r="301" spans="1:8" x14ac:dyDescent="0.25">
      <c r="A301" t="s">
        <v>551</v>
      </c>
      <c r="B301">
        <v>2010</v>
      </c>
      <c r="C301">
        <v>136</v>
      </c>
      <c r="D301">
        <v>1436</v>
      </c>
      <c r="E301">
        <v>1572</v>
      </c>
      <c r="F301">
        <v>5804708.9939999999</v>
      </c>
      <c r="G301">
        <v>806691.15300000005</v>
      </c>
      <c r="H301">
        <v>6611400.1469999999</v>
      </c>
    </row>
    <row r="302" spans="1:8" x14ac:dyDescent="0.25">
      <c r="A302" t="s">
        <v>551</v>
      </c>
      <c r="B302">
        <v>2011</v>
      </c>
      <c r="C302">
        <v>88</v>
      </c>
      <c r="D302">
        <v>1344</v>
      </c>
      <c r="E302">
        <v>1432</v>
      </c>
      <c r="F302">
        <v>5743308.4630000005</v>
      </c>
      <c r="G302">
        <v>789620.11900000018</v>
      </c>
      <c r="H302">
        <v>6532928.5820000013</v>
      </c>
    </row>
    <row r="303" spans="1:8" x14ac:dyDescent="0.25">
      <c r="A303" t="s">
        <v>551</v>
      </c>
      <c r="B303">
        <v>2012</v>
      </c>
      <c r="C303">
        <v>190</v>
      </c>
      <c r="D303">
        <v>1597</v>
      </c>
      <c r="E303">
        <v>1787</v>
      </c>
      <c r="F303">
        <v>5803677.9220000003</v>
      </c>
      <c r="G303">
        <v>816798.20400000003</v>
      </c>
      <c r="H303">
        <v>6620476.1260000002</v>
      </c>
    </row>
    <row r="304" spans="1:8" x14ac:dyDescent="0.25">
      <c r="A304" t="s">
        <v>551</v>
      </c>
      <c r="B304">
        <v>2013</v>
      </c>
      <c r="C304">
        <v>207</v>
      </c>
      <c r="D304">
        <v>1586</v>
      </c>
      <c r="E304">
        <v>1793</v>
      </c>
      <c r="F304">
        <v>6041871.9190000007</v>
      </c>
      <c r="G304">
        <v>887653.75200000009</v>
      </c>
      <c r="H304">
        <v>6929525.671000001</v>
      </c>
    </row>
    <row r="305" spans="1:8" x14ac:dyDescent="0.25">
      <c r="A305" t="s">
        <v>551</v>
      </c>
      <c r="B305">
        <v>2014</v>
      </c>
      <c r="C305">
        <v>216</v>
      </c>
      <c r="D305">
        <v>1528</v>
      </c>
      <c r="E305">
        <v>1744</v>
      </c>
      <c r="F305">
        <v>6034801.3209999986</v>
      </c>
      <c r="G305">
        <v>926522.93799999997</v>
      </c>
      <c r="H305">
        <v>6961324.2589999987</v>
      </c>
    </row>
    <row r="306" spans="1:8" x14ac:dyDescent="0.25">
      <c r="A306" t="s">
        <v>551</v>
      </c>
      <c r="B306">
        <v>2015</v>
      </c>
      <c r="C306">
        <v>208</v>
      </c>
      <c r="D306">
        <v>1778</v>
      </c>
      <c r="E306">
        <v>1986</v>
      </c>
      <c r="F306">
        <v>4630649.5870000003</v>
      </c>
      <c r="G306">
        <v>746452.62699999975</v>
      </c>
      <c r="H306">
        <v>5377102.2140000006</v>
      </c>
    </row>
    <row r="307" spans="1:8" x14ac:dyDescent="0.25">
      <c r="A307" t="s">
        <v>551</v>
      </c>
      <c r="B307">
        <v>2016</v>
      </c>
      <c r="C307">
        <v>233</v>
      </c>
      <c r="D307">
        <v>1550</v>
      </c>
      <c r="E307">
        <v>1783</v>
      </c>
      <c r="F307">
        <v>5968099.0330000008</v>
      </c>
      <c r="G307">
        <v>944765.9639999998</v>
      </c>
      <c r="H307">
        <v>6912864.9970000004</v>
      </c>
    </row>
    <row r="308" spans="1:8" x14ac:dyDescent="0.25">
      <c r="A308" t="s">
        <v>551</v>
      </c>
      <c r="B308">
        <v>2017</v>
      </c>
      <c r="C308">
        <v>243</v>
      </c>
      <c r="D308">
        <v>1690</v>
      </c>
      <c r="E308">
        <v>1933</v>
      </c>
      <c r="F308">
        <v>6058397</v>
      </c>
      <c r="G308">
        <v>1016674</v>
      </c>
      <c r="H308">
        <v>7075071</v>
      </c>
    </row>
    <row r="309" spans="1:8" x14ac:dyDescent="0.25">
      <c r="A309" t="s">
        <v>552</v>
      </c>
      <c r="B309">
        <v>2009</v>
      </c>
      <c r="C309">
        <v>260</v>
      </c>
      <c r="D309">
        <v>1640</v>
      </c>
      <c r="E309">
        <v>1900</v>
      </c>
      <c r="F309">
        <v>3596811.4149999996</v>
      </c>
      <c r="G309">
        <v>609713.69300000009</v>
      </c>
      <c r="H309">
        <v>4206525.1079999991</v>
      </c>
    </row>
    <row r="310" spans="1:8" x14ac:dyDescent="0.25">
      <c r="A310" t="s">
        <v>552</v>
      </c>
      <c r="B310">
        <v>2010</v>
      </c>
      <c r="C310">
        <v>160</v>
      </c>
      <c r="D310">
        <v>1669</v>
      </c>
      <c r="E310">
        <v>1829</v>
      </c>
      <c r="F310">
        <v>3640597.6540000001</v>
      </c>
      <c r="G310">
        <v>625529.13699999999</v>
      </c>
      <c r="H310">
        <v>4266126.7910000002</v>
      </c>
    </row>
    <row r="311" spans="1:8" x14ac:dyDescent="0.25">
      <c r="A311" t="s">
        <v>552</v>
      </c>
      <c r="B311">
        <v>2011</v>
      </c>
      <c r="C311">
        <v>259</v>
      </c>
      <c r="D311">
        <v>1892</v>
      </c>
      <c r="E311">
        <v>2151</v>
      </c>
      <c r="F311">
        <v>3629509.736</v>
      </c>
      <c r="G311">
        <v>632633.18400000001</v>
      </c>
      <c r="H311">
        <v>4262142.9200000009</v>
      </c>
    </row>
    <row r="312" spans="1:8" x14ac:dyDescent="0.25">
      <c r="A312" t="s">
        <v>552</v>
      </c>
      <c r="B312">
        <v>2012</v>
      </c>
      <c r="C312">
        <v>200</v>
      </c>
      <c r="D312">
        <v>1881</v>
      </c>
      <c r="E312">
        <v>2081</v>
      </c>
      <c r="F312">
        <v>3521584.3909999998</v>
      </c>
      <c r="G312">
        <v>630731.83900000004</v>
      </c>
      <c r="H312">
        <v>4152316.23</v>
      </c>
    </row>
    <row r="313" spans="1:8" x14ac:dyDescent="0.25">
      <c r="A313" t="s">
        <v>552</v>
      </c>
      <c r="B313">
        <v>2013</v>
      </c>
      <c r="C313">
        <v>264</v>
      </c>
      <c r="D313">
        <v>2005</v>
      </c>
      <c r="E313">
        <v>2269</v>
      </c>
      <c r="F313">
        <v>3836083.659</v>
      </c>
      <c r="G313">
        <v>684867.26799999992</v>
      </c>
      <c r="H313">
        <v>4520950.9269999992</v>
      </c>
    </row>
    <row r="314" spans="1:8" x14ac:dyDescent="0.25">
      <c r="A314" t="s">
        <v>552</v>
      </c>
      <c r="B314">
        <v>2014</v>
      </c>
      <c r="C314">
        <v>297</v>
      </c>
      <c r="D314">
        <v>2025</v>
      </c>
      <c r="E314">
        <v>2322</v>
      </c>
      <c r="F314">
        <v>3502137.2429999998</v>
      </c>
      <c r="G314">
        <v>653256.08400000003</v>
      </c>
      <c r="H314">
        <v>4155393.3269999996</v>
      </c>
    </row>
    <row r="315" spans="1:8" x14ac:dyDescent="0.25">
      <c r="A315" t="s">
        <v>552</v>
      </c>
      <c r="B315">
        <v>2015</v>
      </c>
      <c r="C315">
        <v>248</v>
      </c>
      <c r="D315">
        <v>2093</v>
      </c>
      <c r="E315">
        <v>2341</v>
      </c>
      <c r="F315">
        <v>3626948.659</v>
      </c>
      <c r="G315">
        <v>711725.32799999998</v>
      </c>
      <c r="H315">
        <v>4338673.9870000007</v>
      </c>
    </row>
    <row r="316" spans="1:8" x14ac:dyDescent="0.25">
      <c r="A316" t="s">
        <v>552</v>
      </c>
      <c r="B316">
        <v>2016</v>
      </c>
      <c r="C316">
        <v>247</v>
      </c>
      <c r="D316">
        <v>1773</v>
      </c>
      <c r="E316">
        <v>2020</v>
      </c>
      <c r="F316">
        <v>3895154.338</v>
      </c>
      <c r="G316">
        <v>764067.15800000005</v>
      </c>
      <c r="H316">
        <v>4659221.4959999993</v>
      </c>
    </row>
    <row r="317" spans="1:8" x14ac:dyDescent="0.25">
      <c r="A317" t="s">
        <v>552</v>
      </c>
      <c r="B317">
        <v>2017</v>
      </c>
      <c r="C317">
        <v>241</v>
      </c>
      <c r="D317">
        <v>1888</v>
      </c>
      <c r="E317">
        <v>2129</v>
      </c>
      <c r="F317">
        <v>3617503</v>
      </c>
      <c r="G317">
        <v>728822</v>
      </c>
      <c r="H317">
        <v>4346325</v>
      </c>
    </row>
    <row r="318" spans="1:8" x14ac:dyDescent="0.25">
      <c r="A318" t="s">
        <v>553</v>
      </c>
      <c r="B318">
        <v>2009</v>
      </c>
      <c r="C318">
        <v>36</v>
      </c>
      <c r="D318">
        <v>633</v>
      </c>
      <c r="E318">
        <v>669</v>
      </c>
      <c r="F318">
        <v>2048373.1400000001</v>
      </c>
      <c r="G318">
        <v>310272.429</v>
      </c>
      <c r="H318">
        <v>2358645.5690000001</v>
      </c>
    </row>
    <row r="319" spans="1:8" x14ac:dyDescent="0.25">
      <c r="A319" t="s">
        <v>553</v>
      </c>
      <c r="B319">
        <v>2010</v>
      </c>
      <c r="C319">
        <v>10</v>
      </c>
      <c r="D319">
        <v>579</v>
      </c>
      <c r="E319">
        <v>589</v>
      </c>
      <c r="F319">
        <v>2047098.0209999999</v>
      </c>
      <c r="G319">
        <v>305229.52599999995</v>
      </c>
      <c r="H319">
        <v>2352327.5470000003</v>
      </c>
    </row>
    <row r="320" spans="1:8" x14ac:dyDescent="0.25">
      <c r="A320" t="s">
        <v>553</v>
      </c>
      <c r="B320">
        <v>2011</v>
      </c>
      <c r="C320">
        <v>36</v>
      </c>
      <c r="D320">
        <v>660</v>
      </c>
      <c r="E320">
        <v>696</v>
      </c>
      <c r="F320">
        <v>2079614.8679999998</v>
      </c>
      <c r="G320">
        <v>312293.75599999999</v>
      </c>
      <c r="H320">
        <v>2391908.6239999994</v>
      </c>
    </row>
    <row r="321" spans="1:8" x14ac:dyDescent="0.25">
      <c r="A321" t="s">
        <v>553</v>
      </c>
      <c r="B321">
        <v>2012</v>
      </c>
      <c r="C321">
        <v>33</v>
      </c>
      <c r="D321">
        <v>374</v>
      </c>
      <c r="E321">
        <v>407</v>
      </c>
      <c r="F321">
        <v>2201285.7080000001</v>
      </c>
      <c r="G321">
        <v>329011.85399999999</v>
      </c>
      <c r="H321">
        <v>2530297.5619999999</v>
      </c>
    </row>
    <row r="322" spans="1:8" x14ac:dyDescent="0.25">
      <c r="A322" t="s">
        <v>553</v>
      </c>
      <c r="B322">
        <v>2013</v>
      </c>
      <c r="C322">
        <v>47</v>
      </c>
      <c r="D322">
        <v>506</v>
      </c>
      <c r="E322">
        <v>553</v>
      </c>
      <c r="F322">
        <v>2063816.33</v>
      </c>
      <c r="G322">
        <v>316553.19199999998</v>
      </c>
      <c r="H322">
        <v>2380369.5220000003</v>
      </c>
    </row>
    <row r="323" spans="1:8" x14ac:dyDescent="0.25">
      <c r="A323" t="s">
        <v>553</v>
      </c>
      <c r="B323">
        <v>2014</v>
      </c>
      <c r="C323">
        <v>75</v>
      </c>
      <c r="D323">
        <v>483</v>
      </c>
      <c r="E323">
        <v>558</v>
      </c>
      <c r="F323">
        <v>2109758.6890000002</v>
      </c>
      <c r="G323">
        <v>332958.20300000004</v>
      </c>
      <c r="H323">
        <v>2442716.8920000005</v>
      </c>
    </row>
    <row r="324" spans="1:8" x14ac:dyDescent="0.25">
      <c r="A324" t="s">
        <v>553</v>
      </c>
      <c r="B324">
        <v>2015</v>
      </c>
      <c r="C324">
        <v>26</v>
      </c>
      <c r="D324">
        <v>540</v>
      </c>
      <c r="E324">
        <v>566</v>
      </c>
      <c r="F324">
        <v>2246017.5949999997</v>
      </c>
      <c r="G324">
        <v>363604.78300000005</v>
      </c>
      <c r="H324">
        <v>2609622.378</v>
      </c>
    </row>
    <row r="325" spans="1:8" x14ac:dyDescent="0.25">
      <c r="A325" t="s">
        <v>553</v>
      </c>
      <c r="B325">
        <v>2016</v>
      </c>
      <c r="C325">
        <v>23</v>
      </c>
      <c r="D325">
        <v>335</v>
      </c>
      <c r="E325">
        <v>358</v>
      </c>
      <c r="F325">
        <v>2123189.452</v>
      </c>
      <c r="G325">
        <v>344498.26</v>
      </c>
      <c r="H325">
        <v>2467687.7119999998</v>
      </c>
    </row>
    <row r="326" spans="1:8" x14ac:dyDescent="0.25">
      <c r="A326" t="s">
        <v>553</v>
      </c>
      <c r="B326">
        <v>2017</v>
      </c>
      <c r="C326">
        <v>20</v>
      </c>
      <c r="D326">
        <v>428</v>
      </c>
      <c r="E326">
        <v>448</v>
      </c>
      <c r="F326">
        <v>2158836</v>
      </c>
      <c r="G326">
        <v>359617</v>
      </c>
      <c r="H326">
        <v>2518453</v>
      </c>
    </row>
    <row r="327" spans="1:8" x14ac:dyDescent="0.25">
      <c r="A327" t="s">
        <v>554</v>
      </c>
      <c r="B327">
        <v>2009</v>
      </c>
      <c r="C327">
        <v>0</v>
      </c>
      <c r="D327">
        <v>304</v>
      </c>
      <c r="E327">
        <v>304</v>
      </c>
      <c r="F327">
        <v>1480846.8219999999</v>
      </c>
      <c r="G327">
        <v>215137.42499999999</v>
      </c>
      <c r="H327">
        <v>1695984.2470000002</v>
      </c>
    </row>
    <row r="328" spans="1:8" x14ac:dyDescent="0.25">
      <c r="A328" t="s">
        <v>554</v>
      </c>
      <c r="B328">
        <v>2010</v>
      </c>
      <c r="C328">
        <v>0</v>
      </c>
      <c r="D328">
        <v>261</v>
      </c>
      <c r="E328">
        <v>261</v>
      </c>
      <c r="F328">
        <v>1505149.24</v>
      </c>
      <c r="G328">
        <v>223633.09299999999</v>
      </c>
      <c r="H328">
        <v>1728782.3329999999</v>
      </c>
    </row>
    <row r="329" spans="1:8" x14ac:dyDescent="0.25">
      <c r="A329" t="s">
        <v>554</v>
      </c>
      <c r="B329">
        <v>2011</v>
      </c>
      <c r="C329">
        <v>0</v>
      </c>
      <c r="D329">
        <v>237</v>
      </c>
      <c r="E329">
        <v>237</v>
      </c>
      <c r="F329">
        <v>1499976.983</v>
      </c>
      <c r="G329">
        <v>225142.467</v>
      </c>
      <c r="H329">
        <v>1725119.45</v>
      </c>
    </row>
    <row r="330" spans="1:8" x14ac:dyDescent="0.25">
      <c r="A330" t="s">
        <v>554</v>
      </c>
      <c r="B330">
        <v>2012</v>
      </c>
      <c r="C330">
        <v>0</v>
      </c>
      <c r="D330">
        <v>220</v>
      </c>
      <c r="E330">
        <v>220</v>
      </c>
      <c r="F330">
        <v>1448328.898</v>
      </c>
      <c r="G330">
        <v>215069.073</v>
      </c>
      <c r="H330">
        <v>1663397.9710000001</v>
      </c>
    </row>
    <row r="331" spans="1:8" x14ac:dyDescent="0.25">
      <c r="A331" t="s">
        <v>554</v>
      </c>
      <c r="B331">
        <v>2013</v>
      </c>
      <c r="C331">
        <v>0</v>
      </c>
      <c r="D331">
        <v>293</v>
      </c>
      <c r="E331">
        <v>293</v>
      </c>
      <c r="F331">
        <v>1522973.1629999999</v>
      </c>
      <c r="G331">
        <v>244074.64400000003</v>
      </c>
      <c r="H331">
        <v>1767047.807</v>
      </c>
    </row>
    <row r="332" spans="1:8" x14ac:dyDescent="0.25">
      <c r="A332" t="s">
        <v>554</v>
      </c>
      <c r="B332">
        <v>2014</v>
      </c>
      <c r="C332">
        <v>33</v>
      </c>
      <c r="D332">
        <v>240</v>
      </c>
      <c r="E332">
        <v>273</v>
      </c>
      <c r="F332">
        <v>1527327.1960000002</v>
      </c>
      <c r="G332">
        <v>252766.33000000002</v>
      </c>
      <c r="H332">
        <v>1780093.5260000003</v>
      </c>
    </row>
    <row r="333" spans="1:8" x14ac:dyDescent="0.25">
      <c r="A333" t="s">
        <v>554</v>
      </c>
      <c r="B333">
        <v>2015</v>
      </c>
      <c r="C333">
        <v>0</v>
      </c>
      <c r="D333">
        <v>268</v>
      </c>
      <c r="E333">
        <v>268</v>
      </c>
      <c r="F333">
        <v>1871712.946</v>
      </c>
      <c r="G333">
        <v>333136.41399999999</v>
      </c>
      <c r="H333">
        <v>2204849.3600000003</v>
      </c>
    </row>
    <row r="334" spans="1:8" x14ac:dyDescent="0.25">
      <c r="A334" t="s">
        <v>554</v>
      </c>
      <c r="B334">
        <v>2016</v>
      </c>
      <c r="C334">
        <v>0</v>
      </c>
      <c r="D334">
        <v>245</v>
      </c>
      <c r="E334">
        <v>245</v>
      </c>
      <c r="F334">
        <v>1558851.5899999999</v>
      </c>
      <c r="G334">
        <v>279893.46799999999</v>
      </c>
      <c r="H334">
        <v>1838745.0579999997</v>
      </c>
    </row>
    <row r="335" spans="1:8" x14ac:dyDescent="0.25">
      <c r="A335" t="s">
        <v>554</v>
      </c>
      <c r="B335">
        <v>2017</v>
      </c>
      <c r="C335">
        <v>21</v>
      </c>
      <c r="D335">
        <v>379</v>
      </c>
      <c r="E335">
        <v>400</v>
      </c>
      <c r="F335">
        <v>1539397</v>
      </c>
      <c r="G335">
        <v>279823</v>
      </c>
      <c r="H335">
        <v>1819220</v>
      </c>
    </row>
    <row r="336" spans="1:8" x14ac:dyDescent="0.25">
      <c r="A336" t="s">
        <v>555</v>
      </c>
      <c r="B336">
        <v>2009</v>
      </c>
      <c r="C336">
        <v>244</v>
      </c>
      <c r="D336">
        <v>2188</v>
      </c>
      <c r="E336">
        <v>2432</v>
      </c>
      <c r="F336">
        <v>6190420.5410000002</v>
      </c>
      <c r="G336">
        <v>1117019.777</v>
      </c>
      <c r="H336">
        <v>7307440.3180000009</v>
      </c>
    </row>
    <row r="337" spans="1:8" x14ac:dyDescent="0.25">
      <c r="A337" t="s">
        <v>555</v>
      </c>
      <c r="B337">
        <v>2010</v>
      </c>
      <c r="C337">
        <v>127</v>
      </c>
      <c r="D337">
        <v>2047</v>
      </c>
      <c r="E337">
        <v>2174</v>
      </c>
      <c r="F337">
        <v>6181523.0130000003</v>
      </c>
      <c r="G337">
        <v>1108492.4809999997</v>
      </c>
      <c r="H337">
        <v>7290015.4939999999</v>
      </c>
    </row>
    <row r="338" spans="1:8" x14ac:dyDescent="0.25">
      <c r="A338" t="s">
        <v>555</v>
      </c>
      <c r="B338">
        <v>2011</v>
      </c>
      <c r="C338">
        <v>212</v>
      </c>
      <c r="D338">
        <v>2426</v>
      </c>
      <c r="E338">
        <v>2638</v>
      </c>
      <c r="F338">
        <v>6231461.909</v>
      </c>
      <c r="G338">
        <v>1120960.4409999999</v>
      </c>
      <c r="H338">
        <v>7352422.3500000006</v>
      </c>
    </row>
    <row r="339" spans="1:8" x14ac:dyDescent="0.25">
      <c r="A339" t="s">
        <v>555</v>
      </c>
      <c r="B339">
        <v>2012</v>
      </c>
      <c r="C339">
        <v>78</v>
      </c>
      <c r="D339">
        <v>2112</v>
      </c>
      <c r="E339">
        <v>2190</v>
      </c>
      <c r="F339">
        <v>6129977.6499999994</v>
      </c>
      <c r="G339">
        <v>1107477.497</v>
      </c>
      <c r="H339">
        <v>7237455.1469999999</v>
      </c>
    </row>
    <row r="340" spans="1:8" x14ac:dyDescent="0.25">
      <c r="A340" t="s">
        <v>555</v>
      </c>
      <c r="B340">
        <v>2013</v>
      </c>
      <c r="C340">
        <v>205</v>
      </c>
      <c r="D340">
        <v>2536</v>
      </c>
      <c r="E340">
        <v>2741</v>
      </c>
      <c r="F340">
        <v>6064780.243999999</v>
      </c>
      <c r="G340">
        <v>1103767.3969999999</v>
      </c>
      <c r="H340">
        <v>7168547.6409999998</v>
      </c>
    </row>
    <row r="341" spans="1:8" x14ac:dyDescent="0.25">
      <c r="A341" t="s">
        <v>555</v>
      </c>
      <c r="B341">
        <v>2014</v>
      </c>
      <c r="C341">
        <v>269</v>
      </c>
      <c r="D341">
        <v>2163</v>
      </c>
      <c r="E341">
        <v>2432</v>
      </c>
      <c r="F341">
        <v>5923103.1329999994</v>
      </c>
      <c r="G341">
        <v>1092960.996</v>
      </c>
      <c r="H341">
        <v>7016064.1290000007</v>
      </c>
    </row>
    <row r="342" spans="1:8" x14ac:dyDescent="0.25">
      <c r="A342" t="s">
        <v>555</v>
      </c>
      <c r="B342">
        <v>2015</v>
      </c>
      <c r="C342">
        <v>226</v>
      </c>
      <c r="D342">
        <v>2560</v>
      </c>
      <c r="E342">
        <v>2786</v>
      </c>
      <c r="F342">
        <v>6415793.9350000005</v>
      </c>
      <c r="G342">
        <v>1218463.7429999998</v>
      </c>
      <c r="H342">
        <v>7634257.6779999994</v>
      </c>
    </row>
    <row r="343" spans="1:8" x14ac:dyDescent="0.25">
      <c r="A343" t="s">
        <v>555</v>
      </c>
      <c r="B343">
        <v>2016</v>
      </c>
      <c r="C343">
        <v>158</v>
      </c>
      <c r="D343">
        <v>2171</v>
      </c>
      <c r="E343">
        <v>2329</v>
      </c>
      <c r="F343">
        <v>5780997.4560000002</v>
      </c>
      <c r="G343">
        <v>1140317.3420000002</v>
      </c>
      <c r="H343">
        <v>6921314.7980000004</v>
      </c>
    </row>
    <row r="344" spans="1:8" x14ac:dyDescent="0.25">
      <c r="A344" t="s">
        <v>555</v>
      </c>
      <c r="B344">
        <v>2017</v>
      </c>
      <c r="C344">
        <v>219</v>
      </c>
      <c r="D344">
        <v>2393</v>
      </c>
      <c r="E344">
        <v>2612</v>
      </c>
      <c r="F344">
        <v>6109009</v>
      </c>
      <c r="G344">
        <v>1222337</v>
      </c>
      <c r="H344">
        <v>7331346</v>
      </c>
    </row>
    <row r="345" spans="1:8" x14ac:dyDescent="0.25">
      <c r="A345" t="s">
        <v>556</v>
      </c>
      <c r="B345">
        <v>2009</v>
      </c>
      <c r="C345">
        <v>0</v>
      </c>
      <c r="D345">
        <v>70</v>
      </c>
      <c r="E345">
        <v>70</v>
      </c>
      <c r="F345">
        <v>613053.12</v>
      </c>
      <c r="G345">
        <v>98121.573000000004</v>
      </c>
      <c r="H345">
        <v>711174.69299999997</v>
      </c>
    </row>
    <row r="346" spans="1:8" x14ac:dyDescent="0.25">
      <c r="A346" t="s">
        <v>556</v>
      </c>
      <c r="B346">
        <v>2010</v>
      </c>
      <c r="C346">
        <v>0</v>
      </c>
      <c r="D346">
        <v>95</v>
      </c>
      <c r="E346">
        <v>95</v>
      </c>
      <c r="F346">
        <v>613176.75300000003</v>
      </c>
      <c r="G346">
        <v>97860.834000000003</v>
      </c>
      <c r="H346">
        <v>711037.58700000006</v>
      </c>
    </row>
    <row r="347" spans="1:8" x14ac:dyDescent="0.25">
      <c r="A347" t="s">
        <v>556</v>
      </c>
      <c r="B347">
        <v>2011</v>
      </c>
      <c r="C347">
        <v>0</v>
      </c>
      <c r="D347">
        <v>101</v>
      </c>
      <c r="E347">
        <v>101</v>
      </c>
      <c r="F347">
        <v>612238.73699999996</v>
      </c>
      <c r="G347">
        <v>98053.792999999991</v>
      </c>
      <c r="H347">
        <v>710292.52999999991</v>
      </c>
    </row>
    <row r="348" spans="1:8" x14ac:dyDescent="0.25">
      <c r="A348" t="s">
        <v>556</v>
      </c>
      <c r="B348">
        <v>2012</v>
      </c>
      <c r="C348">
        <v>0</v>
      </c>
      <c r="D348">
        <v>31</v>
      </c>
      <c r="E348">
        <v>31</v>
      </c>
      <c r="F348">
        <v>610860.58799999999</v>
      </c>
      <c r="G348">
        <v>98263.992000000013</v>
      </c>
      <c r="H348">
        <v>709124.58</v>
      </c>
    </row>
    <row r="349" spans="1:8" x14ac:dyDescent="0.25">
      <c r="A349" t="s">
        <v>556</v>
      </c>
      <c r="B349">
        <v>2013</v>
      </c>
      <c r="C349">
        <v>0</v>
      </c>
      <c r="D349">
        <v>71</v>
      </c>
      <c r="E349">
        <v>71</v>
      </c>
      <c r="F349">
        <v>610695.22</v>
      </c>
      <c r="G349">
        <v>100573.71799999999</v>
      </c>
      <c r="H349">
        <v>711268.93799999997</v>
      </c>
    </row>
    <row r="350" spans="1:8" x14ac:dyDescent="0.25">
      <c r="A350" t="s">
        <v>556</v>
      </c>
      <c r="B350">
        <v>2014</v>
      </c>
      <c r="C350">
        <v>0</v>
      </c>
      <c r="D350">
        <v>56</v>
      </c>
      <c r="E350">
        <v>56</v>
      </c>
      <c r="F350">
        <v>608805.52399999998</v>
      </c>
      <c r="G350">
        <v>101905.144</v>
      </c>
      <c r="H350">
        <v>710710.66800000006</v>
      </c>
    </row>
    <row r="351" spans="1:8" x14ac:dyDescent="0.25">
      <c r="A351" t="s">
        <v>556</v>
      </c>
      <c r="B351">
        <v>2015</v>
      </c>
      <c r="C351">
        <v>0</v>
      </c>
      <c r="D351">
        <v>135</v>
      </c>
      <c r="E351">
        <v>135</v>
      </c>
      <c r="F351">
        <v>610310.33499999996</v>
      </c>
      <c r="G351">
        <v>102830.9</v>
      </c>
      <c r="H351">
        <v>713141.23499999999</v>
      </c>
    </row>
    <row r="352" spans="1:8" x14ac:dyDescent="0.25">
      <c r="A352" t="s">
        <v>556</v>
      </c>
      <c r="B352">
        <v>2016</v>
      </c>
      <c r="C352">
        <v>0</v>
      </c>
      <c r="D352">
        <v>21</v>
      </c>
      <c r="E352">
        <v>21</v>
      </c>
      <c r="F352">
        <v>609074.69400000002</v>
      </c>
      <c r="G352">
        <v>104900.592</v>
      </c>
      <c r="H352">
        <v>713975.28599999996</v>
      </c>
    </row>
    <row r="353" spans="1:8" x14ac:dyDescent="0.25">
      <c r="A353" t="s">
        <v>556</v>
      </c>
      <c r="B353">
        <v>2017</v>
      </c>
      <c r="C353">
        <v>0</v>
      </c>
      <c r="D353">
        <v>79</v>
      </c>
      <c r="E353">
        <v>79</v>
      </c>
      <c r="F353">
        <v>608378</v>
      </c>
      <c r="G353">
        <v>108530</v>
      </c>
      <c r="H353">
        <v>716908</v>
      </c>
    </row>
    <row r="354" spans="1:8" x14ac:dyDescent="0.25">
      <c r="A354" t="s">
        <v>557</v>
      </c>
      <c r="B354">
        <v>2009</v>
      </c>
      <c r="C354">
        <v>22</v>
      </c>
      <c r="D354">
        <v>540</v>
      </c>
      <c r="E354">
        <v>562</v>
      </c>
      <c r="F354">
        <v>2284973.9870000002</v>
      </c>
      <c r="G354">
        <v>349662.01200000005</v>
      </c>
      <c r="H354">
        <v>2634635.9989999998</v>
      </c>
    </row>
    <row r="355" spans="1:8" x14ac:dyDescent="0.25">
      <c r="A355" t="s">
        <v>557</v>
      </c>
      <c r="B355">
        <v>2010</v>
      </c>
      <c r="C355">
        <v>0</v>
      </c>
      <c r="D355">
        <v>567</v>
      </c>
      <c r="E355">
        <v>567</v>
      </c>
      <c r="F355">
        <v>2317257.7939999998</v>
      </c>
      <c r="G355">
        <v>351969.01500000001</v>
      </c>
      <c r="H355">
        <v>2669226.8089999994</v>
      </c>
    </row>
    <row r="356" spans="1:8" x14ac:dyDescent="0.25">
      <c r="A356" t="s">
        <v>557</v>
      </c>
      <c r="B356">
        <v>2011</v>
      </c>
      <c r="C356">
        <v>10</v>
      </c>
      <c r="D356">
        <v>591</v>
      </c>
      <c r="E356">
        <v>601</v>
      </c>
      <c r="F356">
        <v>2375985.4559999998</v>
      </c>
      <c r="G356">
        <v>368205.55499999999</v>
      </c>
      <c r="H356">
        <v>2744191.0109999999</v>
      </c>
    </row>
    <row r="357" spans="1:8" x14ac:dyDescent="0.25">
      <c r="A357" t="s">
        <v>557</v>
      </c>
      <c r="B357">
        <v>2012</v>
      </c>
      <c r="C357">
        <v>25</v>
      </c>
      <c r="D357">
        <v>533</v>
      </c>
      <c r="E357">
        <v>558</v>
      </c>
      <c r="F357">
        <v>2344405.2560000001</v>
      </c>
      <c r="G357">
        <v>377792.18399999995</v>
      </c>
      <c r="H357">
        <v>2722197.44</v>
      </c>
    </row>
    <row r="358" spans="1:8" x14ac:dyDescent="0.25">
      <c r="A358" t="s">
        <v>557</v>
      </c>
      <c r="B358">
        <v>2013</v>
      </c>
      <c r="C358">
        <v>17</v>
      </c>
      <c r="D358">
        <v>542</v>
      </c>
      <c r="E358">
        <v>559</v>
      </c>
      <c r="F358">
        <v>2396526.2170000002</v>
      </c>
      <c r="G358">
        <v>398352.81900000002</v>
      </c>
      <c r="H358">
        <v>2794879.0359999998</v>
      </c>
    </row>
    <row r="359" spans="1:8" x14ac:dyDescent="0.25">
      <c r="A359" t="s">
        <v>557</v>
      </c>
      <c r="B359">
        <v>2014</v>
      </c>
      <c r="C359">
        <v>58</v>
      </c>
      <c r="D359">
        <v>504</v>
      </c>
      <c r="E359">
        <v>562</v>
      </c>
      <c r="F359">
        <v>2539551.2489999998</v>
      </c>
      <c r="G359">
        <v>445759.51299999992</v>
      </c>
      <c r="H359">
        <v>2985310.7620000001</v>
      </c>
    </row>
    <row r="360" spans="1:8" x14ac:dyDescent="0.25">
      <c r="A360" t="s">
        <v>557</v>
      </c>
      <c r="B360">
        <v>2015</v>
      </c>
      <c r="C360">
        <v>34</v>
      </c>
      <c r="D360">
        <v>674</v>
      </c>
      <c r="E360">
        <v>708</v>
      </c>
      <c r="F360">
        <v>2375422.3809999996</v>
      </c>
      <c r="G360">
        <v>431901.16200000001</v>
      </c>
      <c r="H360">
        <v>2807323.5430000001</v>
      </c>
    </row>
    <row r="361" spans="1:8" x14ac:dyDescent="0.25">
      <c r="A361" t="s">
        <v>557</v>
      </c>
      <c r="B361">
        <v>2016</v>
      </c>
      <c r="C361">
        <v>54</v>
      </c>
      <c r="D361">
        <v>479</v>
      </c>
      <c r="E361">
        <v>533</v>
      </c>
      <c r="F361">
        <v>2393470.2370000002</v>
      </c>
      <c r="G361">
        <v>448706.63799999992</v>
      </c>
      <c r="H361">
        <v>2842176.8750000005</v>
      </c>
    </row>
    <row r="362" spans="1:8" x14ac:dyDescent="0.25">
      <c r="A362" t="s">
        <v>557</v>
      </c>
      <c r="B362">
        <v>2017</v>
      </c>
      <c r="C362">
        <v>31</v>
      </c>
      <c r="D362">
        <v>539</v>
      </c>
      <c r="E362">
        <v>570</v>
      </c>
      <c r="F362">
        <v>2399067</v>
      </c>
      <c r="G362">
        <v>470891</v>
      </c>
      <c r="H362">
        <v>2869958</v>
      </c>
    </row>
    <row r="363" spans="1:8" x14ac:dyDescent="0.25">
      <c r="A363" t="s">
        <v>558</v>
      </c>
      <c r="B363">
        <v>2009</v>
      </c>
      <c r="C363">
        <v>0</v>
      </c>
      <c r="D363">
        <v>30</v>
      </c>
      <c r="E363">
        <v>30</v>
      </c>
      <c r="F363">
        <v>356484.489</v>
      </c>
      <c r="G363">
        <v>63132.377999999997</v>
      </c>
      <c r="H363">
        <v>419616.86699999997</v>
      </c>
    </row>
    <row r="364" spans="1:8" x14ac:dyDescent="0.25">
      <c r="A364" t="s">
        <v>558</v>
      </c>
      <c r="B364">
        <v>2010</v>
      </c>
      <c r="C364">
        <v>0</v>
      </c>
      <c r="D364">
        <v>47</v>
      </c>
      <c r="E364">
        <v>47</v>
      </c>
      <c r="F364">
        <v>320755.71100000001</v>
      </c>
      <c r="G364">
        <v>54111.86</v>
      </c>
      <c r="H364">
        <v>374867.57100000005</v>
      </c>
    </row>
    <row r="365" spans="1:8" x14ac:dyDescent="0.25">
      <c r="A365" t="s">
        <v>558</v>
      </c>
      <c r="B365">
        <v>2011</v>
      </c>
      <c r="C365">
        <v>0</v>
      </c>
      <c r="D365">
        <v>40</v>
      </c>
      <c r="E365">
        <v>40</v>
      </c>
      <c r="F365">
        <v>359330.56299999997</v>
      </c>
      <c r="G365">
        <v>58902.159999999996</v>
      </c>
      <c r="H365">
        <v>418232.723</v>
      </c>
    </row>
    <row r="366" spans="1:8" x14ac:dyDescent="0.25">
      <c r="A366" t="s">
        <v>558</v>
      </c>
      <c r="B366">
        <v>2012</v>
      </c>
      <c r="C366">
        <v>0</v>
      </c>
      <c r="D366">
        <v>70</v>
      </c>
      <c r="E366">
        <v>70</v>
      </c>
      <c r="F366">
        <v>336041.68500000006</v>
      </c>
      <c r="G366">
        <v>56152.95</v>
      </c>
      <c r="H366">
        <v>392194.63500000001</v>
      </c>
    </row>
    <row r="367" spans="1:8" x14ac:dyDescent="0.25">
      <c r="A367" t="s">
        <v>558</v>
      </c>
      <c r="B367">
        <v>2013</v>
      </c>
      <c r="C367">
        <v>0</v>
      </c>
      <c r="D367">
        <v>67</v>
      </c>
      <c r="E367">
        <v>67</v>
      </c>
      <c r="F367">
        <v>346870.21900000004</v>
      </c>
      <c r="G367">
        <v>60088.572999999997</v>
      </c>
      <c r="H367">
        <v>406958.79200000007</v>
      </c>
    </row>
    <row r="368" spans="1:8" x14ac:dyDescent="0.25">
      <c r="A368" t="s">
        <v>558</v>
      </c>
      <c r="B368">
        <v>2014</v>
      </c>
      <c r="C368">
        <v>0</v>
      </c>
      <c r="D368">
        <v>69</v>
      </c>
      <c r="E368">
        <v>69</v>
      </c>
      <c r="F368">
        <v>357552.81</v>
      </c>
      <c r="G368">
        <v>60674.219000000005</v>
      </c>
      <c r="H368">
        <v>418227.02900000004</v>
      </c>
    </row>
    <row r="369" spans="1:8" x14ac:dyDescent="0.25">
      <c r="A369" t="s">
        <v>558</v>
      </c>
      <c r="B369">
        <v>2015</v>
      </c>
      <c r="C369">
        <v>0</v>
      </c>
      <c r="D369">
        <v>82</v>
      </c>
      <c r="E369">
        <v>82</v>
      </c>
      <c r="F369">
        <v>228038.67500000002</v>
      </c>
      <c r="G369">
        <v>43627.707999999999</v>
      </c>
      <c r="H369">
        <v>271666.38300000003</v>
      </c>
    </row>
    <row r="370" spans="1:8" x14ac:dyDescent="0.25">
      <c r="A370" t="s">
        <v>558</v>
      </c>
      <c r="B370">
        <v>2016</v>
      </c>
      <c r="C370">
        <v>0</v>
      </c>
      <c r="D370">
        <v>70</v>
      </c>
      <c r="E370">
        <v>70</v>
      </c>
      <c r="F370">
        <v>371432.41600000003</v>
      </c>
      <c r="G370">
        <v>60723.299999999988</v>
      </c>
      <c r="H370">
        <v>432155.71600000001</v>
      </c>
    </row>
    <row r="371" spans="1:8" x14ac:dyDescent="0.25">
      <c r="A371" t="s">
        <v>558</v>
      </c>
      <c r="B371">
        <v>2017</v>
      </c>
      <c r="C371">
        <v>0</v>
      </c>
      <c r="D371">
        <v>55</v>
      </c>
      <c r="E371">
        <v>55</v>
      </c>
      <c r="F371">
        <v>349067</v>
      </c>
      <c r="G371">
        <v>61827</v>
      </c>
      <c r="H371">
        <v>410894</v>
      </c>
    </row>
    <row r="372" spans="1:8" x14ac:dyDescent="0.25">
      <c r="A372" t="s">
        <v>559</v>
      </c>
      <c r="B372">
        <v>2009</v>
      </c>
      <c r="C372">
        <v>120</v>
      </c>
      <c r="D372">
        <v>1087</v>
      </c>
      <c r="E372">
        <v>1207</v>
      </c>
      <c r="F372">
        <v>617968.53999999992</v>
      </c>
      <c r="G372">
        <v>111105.47500000001</v>
      </c>
      <c r="H372">
        <v>729074.01500000001</v>
      </c>
    </row>
    <row r="373" spans="1:8" x14ac:dyDescent="0.25">
      <c r="A373" t="s">
        <v>559</v>
      </c>
      <c r="B373">
        <v>2010</v>
      </c>
      <c r="C373">
        <v>110</v>
      </c>
      <c r="D373">
        <v>1117</v>
      </c>
      <c r="E373">
        <v>1227</v>
      </c>
      <c r="F373">
        <v>665482.78099999996</v>
      </c>
      <c r="G373">
        <v>122159.30699999997</v>
      </c>
      <c r="H373">
        <v>787642.08799999987</v>
      </c>
    </row>
    <row r="374" spans="1:8" x14ac:dyDescent="0.25">
      <c r="A374" t="s">
        <v>559</v>
      </c>
      <c r="B374">
        <v>2011</v>
      </c>
      <c r="C374">
        <v>114</v>
      </c>
      <c r="D374">
        <v>1192</v>
      </c>
      <c r="E374">
        <v>1306</v>
      </c>
      <c r="F374">
        <v>793056.39799999993</v>
      </c>
      <c r="G374">
        <v>144821.76300000001</v>
      </c>
      <c r="H374">
        <v>937878.16099999985</v>
      </c>
    </row>
    <row r="375" spans="1:8" x14ac:dyDescent="0.25">
      <c r="A375" t="s">
        <v>559</v>
      </c>
      <c r="B375">
        <v>2012</v>
      </c>
      <c r="C375">
        <v>83</v>
      </c>
      <c r="D375">
        <v>1196</v>
      </c>
      <c r="E375">
        <v>1279</v>
      </c>
      <c r="F375">
        <v>605525.81099999999</v>
      </c>
      <c r="G375">
        <v>110690.61600000001</v>
      </c>
      <c r="H375">
        <v>716216.42699999991</v>
      </c>
    </row>
    <row r="376" spans="1:8" x14ac:dyDescent="0.25">
      <c r="A376" t="s">
        <v>559</v>
      </c>
      <c r="B376">
        <v>2013</v>
      </c>
      <c r="C376">
        <v>180</v>
      </c>
      <c r="D376">
        <v>1255</v>
      </c>
      <c r="E376">
        <v>1435</v>
      </c>
      <c r="F376">
        <v>668367.576</v>
      </c>
      <c r="G376">
        <v>135367.51099999997</v>
      </c>
      <c r="H376">
        <v>803735.08699999994</v>
      </c>
    </row>
    <row r="377" spans="1:8" x14ac:dyDescent="0.25">
      <c r="A377" t="s">
        <v>559</v>
      </c>
      <c r="B377">
        <v>2014</v>
      </c>
      <c r="C377">
        <v>237</v>
      </c>
      <c r="D377">
        <v>1248</v>
      </c>
      <c r="E377">
        <v>1485</v>
      </c>
      <c r="F377">
        <v>725269.13400000008</v>
      </c>
      <c r="G377">
        <v>144493.15500000003</v>
      </c>
      <c r="H377">
        <v>869762.28900000022</v>
      </c>
    </row>
    <row r="378" spans="1:8" x14ac:dyDescent="0.25">
      <c r="A378" t="s">
        <v>559</v>
      </c>
      <c r="B378">
        <v>2015</v>
      </c>
      <c r="C378">
        <v>112</v>
      </c>
      <c r="D378">
        <v>1438</v>
      </c>
      <c r="E378">
        <v>1550</v>
      </c>
      <c r="F378">
        <v>805880.17599999998</v>
      </c>
      <c r="G378">
        <v>176476.80500000002</v>
      </c>
      <c r="H378">
        <v>982356.98099999991</v>
      </c>
    </row>
    <row r="379" spans="1:8" x14ac:dyDescent="0.25">
      <c r="A379" t="s">
        <v>559</v>
      </c>
      <c r="B379">
        <v>2016</v>
      </c>
      <c r="C379">
        <v>215</v>
      </c>
      <c r="D379">
        <v>1212</v>
      </c>
      <c r="E379">
        <v>1427</v>
      </c>
      <c r="F379">
        <v>749255.02800000005</v>
      </c>
      <c r="G379">
        <v>163138.69</v>
      </c>
      <c r="H379">
        <v>912393.71800000011</v>
      </c>
    </row>
    <row r="380" spans="1:8" x14ac:dyDescent="0.25">
      <c r="A380" t="s">
        <v>559</v>
      </c>
      <c r="B380">
        <v>2017</v>
      </c>
      <c r="C380">
        <v>205</v>
      </c>
      <c r="D380">
        <v>1321</v>
      </c>
      <c r="E380">
        <v>1526</v>
      </c>
      <c r="F380">
        <v>739023</v>
      </c>
      <c r="G380">
        <v>161860</v>
      </c>
      <c r="H380">
        <v>900883</v>
      </c>
    </row>
    <row r="381" spans="1:8" x14ac:dyDescent="0.25">
      <c r="A381" t="s">
        <v>560</v>
      </c>
      <c r="B381">
        <v>2009</v>
      </c>
      <c r="C381">
        <v>656</v>
      </c>
      <c r="D381">
        <v>2512</v>
      </c>
      <c r="E381">
        <v>3168</v>
      </c>
      <c r="F381">
        <v>10323903.899</v>
      </c>
      <c r="G381">
        <v>1173941.3229999999</v>
      </c>
      <c r="H381">
        <v>11497845.222000001</v>
      </c>
    </row>
    <row r="382" spans="1:8" x14ac:dyDescent="0.25">
      <c r="A382" t="s">
        <v>560</v>
      </c>
      <c r="B382">
        <v>2010</v>
      </c>
      <c r="C382">
        <v>419</v>
      </c>
      <c r="D382">
        <v>2435</v>
      </c>
      <c r="E382">
        <v>2854</v>
      </c>
      <c r="F382">
        <v>10450086.756999999</v>
      </c>
      <c r="G382">
        <v>1196706.6189999999</v>
      </c>
      <c r="H382">
        <v>11646793.376</v>
      </c>
    </row>
    <row r="383" spans="1:8" x14ac:dyDescent="0.25">
      <c r="A383" t="s">
        <v>560</v>
      </c>
      <c r="B383">
        <v>2011</v>
      </c>
      <c r="C383">
        <v>395</v>
      </c>
      <c r="D383">
        <v>2473</v>
      </c>
      <c r="E383">
        <v>2868</v>
      </c>
      <c r="F383">
        <v>10733587.989000002</v>
      </c>
      <c r="G383">
        <v>1251837.165</v>
      </c>
      <c r="H383">
        <v>11985425.154000001</v>
      </c>
    </row>
    <row r="384" spans="1:8" x14ac:dyDescent="0.25">
      <c r="A384" t="s">
        <v>560</v>
      </c>
      <c r="B384">
        <v>2012</v>
      </c>
      <c r="C384">
        <v>380</v>
      </c>
      <c r="D384">
        <v>2435</v>
      </c>
      <c r="E384">
        <v>2815</v>
      </c>
      <c r="F384">
        <v>14595236.604000002</v>
      </c>
      <c r="G384">
        <v>1630097.4740000002</v>
      </c>
      <c r="H384">
        <v>16225334.078000003</v>
      </c>
    </row>
    <row r="385" spans="1:8" x14ac:dyDescent="0.25">
      <c r="A385" t="s">
        <v>560</v>
      </c>
      <c r="B385">
        <v>2013</v>
      </c>
      <c r="C385">
        <v>587</v>
      </c>
      <c r="D385">
        <v>2608</v>
      </c>
      <c r="E385">
        <v>3195</v>
      </c>
      <c r="F385">
        <v>11855784.936000001</v>
      </c>
      <c r="G385">
        <v>1439760.6870000002</v>
      </c>
      <c r="H385">
        <v>13295545.623</v>
      </c>
    </row>
    <row r="386" spans="1:8" x14ac:dyDescent="0.25">
      <c r="A386" t="s">
        <v>560</v>
      </c>
      <c r="B386">
        <v>2014</v>
      </c>
      <c r="C386">
        <v>759</v>
      </c>
      <c r="D386">
        <v>2552</v>
      </c>
      <c r="E386">
        <v>3311</v>
      </c>
      <c r="F386">
        <v>11101017.135999998</v>
      </c>
      <c r="G386">
        <v>1384215.7519999999</v>
      </c>
      <c r="H386">
        <v>12485232.887999997</v>
      </c>
    </row>
    <row r="387" spans="1:8" x14ac:dyDescent="0.25">
      <c r="A387" t="s">
        <v>560</v>
      </c>
      <c r="B387">
        <v>2015</v>
      </c>
      <c r="C387">
        <v>495</v>
      </c>
      <c r="D387">
        <v>2575</v>
      </c>
      <c r="E387">
        <v>3070</v>
      </c>
      <c r="F387">
        <v>11274605.452</v>
      </c>
      <c r="G387">
        <v>1425554.115</v>
      </c>
      <c r="H387">
        <v>12700159.567</v>
      </c>
    </row>
    <row r="388" spans="1:8" x14ac:dyDescent="0.25">
      <c r="A388" t="s">
        <v>560</v>
      </c>
      <c r="B388">
        <v>2016</v>
      </c>
      <c r="C388">
        <v>434</v>
      </c>
      <c r="D388">
        <v>2260</v>
      </c>
      <c r="E388">
        <v>2694</v>
      </c>
      <c r="F388">
        <v>11916318.496000001</v>
      </c>
      <c r="G388">
        <v>1577652.5309999995</v>
      </c>
      <c r="H388">
        <v>13493971.026999999</v>
      </c>
    </row>
    <row r="389" spans="1:8" x14ac:dyDescent="0.25">
      <c r="A389" t="s">
        <v>560</v>
      </c>
      <c r="B389">
        <v>2017</v>
      </c>
      <c r="C389">
        <v>494</v>
      </c>
      <c r="D389">
        <v>2290</v>
      </c>
      <c r="E389">
        <v>2784</v>
      </c>
      <c r="F389">
        <v>11763107</v>
      </c>
      <c r="G389">
        <v>1592840</v>
      </c>
      <c r="H389">
        <v>13355947</v>
      </c>
    </row>
    <row r="390" spans="1:8" x14ac:dyDescent="0.25">
      <c r="A390" t="s">
        <v>561</v>
      </c>
      <c r="B390">
        <v>2009</v>
      </c>
      <c r="C390">
        <v>0</v>
      </c>
      <c r="D390">
        <v>120</v>
      </c>
      <c r="E390">
        <v>120</v>
      </c>
      <c r="F390">
        <v>1896510.5160000001</v>
      </c>
      <c r="G390">
        <v>171204.00700000001</v>
      </c>
      <c r="H390">
        <v>2067714.523</v>
      </c>
    </row>
    <row r="391" spans="1:8" x14ac:dyDescent="0.25">
      <c r="A391" t="s">
        <v>561</v>
      </c>
      <c r="B391">
        <v>2010</v>
      </c>
      <c r="C391">
        <v>0</v>
      </c>
      <c r="D391">
        <v>173</v>
      </c>
      <c r="E391">
        <v>173</v>
      </c>
      <c r="F391">
        <v>1882933.818</v>
      </c>
      <c r="G391">
        <v>169928.69900000002</v>
      </c>
      <c r="H391">
        <v>2052862.517</v>
      </c>
    </row>
    <row r="392" spans="1:8" x14ac:dyDescent="0.25">
      <c r="A392" t="s">
        <v>561</v>
      </c>
      <c r="B392">
        <v>2011</v>
      </c>
      <c r="C392">
        <v>0</v>
      </c>
      <c r="D392">
        <v>176</v>
      </c>
      <c r="E392">
        <v>176</v>
      </c>
      <c r="F392">
        <v>2156389.233</v>
      </c>
      <c r="G392">
        <v>200778.611</v>
      </c>
      <c r="H392">
        <v>2357167.8439999996</v>
      </c>
    </row>
    <row r="393" spans="1:8" x14ac:dyDescent="0.25">
      <c r="A393" t="s">
        <v>561</v>
      </c>
      <c r="B393">
        <v>2012</v>
      </c>
      <c r="C393">
        <v>0</v>
      </c>
      <c r="D393">
        <v>157</v>
      </c>
      <c r="E393">
        <v>157</v>
      </c>
      <c r="F393">
        <v>1960068.1519999998</v>
      </c>
      <c r="G393">
        <v>181726.07600000003</v>
      </c>
      <c r="H393">
        <v>2141794.2279999997</v>
      </c>
    </row>
    <row r="394" spans="1:8" x14ac:dyDescent="0.25">
      <c r="A394" t="s">
        <v>561</v>
      </c>
      <c r="B394">
        <v>2013</v>
      </c>
      <c r="C394">
        <v>0</v>
      </c>
      <c r="D394">
        <v>230</v>
      </c>
      <c r="E394">
        <v>230</v>
      </c>
      <c r="F394">
        <v>1939321.8070000003</v>
      </c>
      <c r="G394">
        <v>195402.23900000006</v>
      </c>
      <c r="H394">
        <v>2134724.0460000006</v>
      </c>
    </row>
    <row r="395" spans="1:8" x14ac:dyDescent="0.25">
      <c r="A395" t="s">
        <v>561</v>
      </c>
      <c r="B395">
        <v>2014</v>
      </c>
      <c r="C395">
        <v>0</v>
      </c>
      <c r="D395">
        <v>186</v>
      </c>
      <c r="E395">
        <v>186</v>
      </c>
      <c r="F395">
        <v>1991131.2170000002</v>
      </c>
      <c r="G395">
        <v>194376.12599999999</v>
      </c>
      <c r="H395">
        <v>2185507.3430000003</v>
      </c>
    </row>
    <row r="396" spans="1:8" x14ac:dyDescent="0.25">
      <c r="A396" t="s">
        <v>561</v>
      </c>
      <c r="B396">
        <v>2015</v>
      </c>
      <c r="C396">
        <v>0</v>
      </c>
      <c r="D396">
        <v>170</v>
      </c>
      <c r="E396">
        <v>170</v>
      </c>
      <c r="F396">
        <v>1992410.7319999998</v>
      </c>
      <c r="G396">
        <v>196721.69</v>
      </c>
      <c r="H396">
        <v>2189132.4219999998</v>
      </c>
    </row>
    <row r="397" spans="1:8" x14ac:dyDescent="0.25">
      <c r="A397" t="s">
        <v>561</v>
      </c>
      <c r="B397">
        <v>2016</v>
      </c>
      <c r="C397">
        <v>0</v>
      </c>
      <c r="D397">
        <v>183</v>
      </c>
      <c r="E397">
        <v>183</v>
      </c>
      <c r="F397">
        <v>2027241.6559999997</v>
      </c>
      <c r="G397">
        <v>206817.68899999998</v>
      </c>
      <c r="H397">
        <v>2234059.3449999997</v>
      </c>
    </row>
    <row r="398" spans="1:8" x14ac:dyDescent="0.25">
      <c r="A398" t="s">
        <v>561</v>
      </c>
      <c r="B398">
        <v>2017</v>
      </c>
      <c r="C398">
        <v>0</v>
      </c>
      <c r="D398">
        <v>109</v>
      </c>
      <c r="E398">
        <v>109</v>
      </c>
      <c r="F398">
        <v>2039962</v>
      </c>
      <c r="G398">
        <v>221413</v>
      </c>
      <c r="H398">
        <v>2261375</v>
      </c>
    </row>
    <row r="399" spans="1:8" x14ac:dyDescent="0.25">
      <c r="A399" t="s">
        <v>562</v>
      </c>
      <c r="B399">
        <v>2009</v>
      </c>
      <c r="C399">
        <v>0</v>
      </c>
      <c r="D399">
        <v>0</v>
      </c>
      <c r="E399">
        <v>0</v>
      </c>
      <c r="F399">
        <v>352082.13299999991</v>
      </c>
      <c r="G399">
        <v>55603.395000000004</v>
      </c>
      <c r="H399">
        <v>407685.52799999993</v>
      </c>
    </row>
    <row r="400" spans="1:8" x14ac:dyDescent="0.25">
      <c r="A400" t="s">
        <v>562</v>
      </c>
      <c r="B400">
        <v>2010</v>
      </c>
      <c r="C400">
        <v>0</v>
      </c>
      <c r="D400">
        <v>0</v>
      </c>
      <c r="E400">
        <v>0</v>
      </c>
      <c r="F400">
        <v>332239.93600000005</v>
      </c>
      <c r="G400">
        <v>53996.631000000001</v>
      </c>
      <c r="H400">
        <v>386236.56700000004</v>
      </c>
    </row>
    <row r="401" spans="1:8" x14ac:dyDescent="0.25">
      <c r="A401" t="s">
        <v>562</v>
      </c>
      <c r="B401">
        <v>2011</v>
      </c>
      <c r="C401">
        <v>0</v>
      </c>
      <c r="D401">
        <v>0</v>
      </c>
      <c r="E401">
        <v>0</v>
      </c>
      <c r="F401">
        <v>352853.03099999996</v>
      </c>
      <c r="G401">
        <v>57674.639999999992</v>
      </c>
      <c r="H401">
        <v>410527.67099999991</v>
      </c>
    </row>
    <row r="402" spans="1:8" x14ac:dyDescent="0.25">
      <c r="A402" t="s">
        <v>562</v>
      </c>
      <c r="B402">
        <v>2012</v>
      </c>
      <c r="C402">
        <v>0</v>
      </c>
      <c r="D402">
        <v>0</v>
      </c>
      <c r="E402">
        <v>0</v>
      </c>
      <c r="F402">
        <v>334832.75799999997</v>
      </c>
      <c r="G402">
        <v>58772.558000000005</v>
      </c>
      <c r="H402">
        <v>393605.31599999999</v>
      </c>
    </row>
    <row r="403" spans="1:8" x14ac:dyDescent="0.25">
      <c r="A403" t="s">
        <v>562</v>
      </c>
      <c r="B403">
        <v>2013</v>
      </c>
      <c r="C403">
        <v>0</v>
      </c>
      <c r="D403">
        <v>0</v>
      </c>
      <c r="E403">
        <v>0</v>
      </c>
      <c r="F403">
        <v>273025.549</v>
      </c>
      <c r="G403">
        <v>46244.449000000001</v>
      </c>
      <c r="H403">
        <v>319269.99800000002</v>
      </c>
    </row>
    <row r="404" spans="1:8" x14ac:dyDescent="0.25">
      <c r="A404" t="s">
        <v>562</v>
      </c>
      <c r="B404">
        <v>2014</v>
      </c>
      <c r="C404">
        <v>0</v>
      </c>
      <c r="D404">
        <v>0</v>
      </c>
      <c r="E404">
        <v>0</v>
      </c>
      <c r="F404">
        <v>267461.48499999999</v>
      </c>
      <c r="G404">
        <v>47904.544999999998</v>
      </c>
      <c r="H404">
        <v>315366.02999999997</v>
      </c>
    </row>
    <row r="405" spans="1:8" x14ac:dyDescent="0.25">
      <c r="A405" t="s">
        <v>562</v>
      </c>
      <c r="B405">
        <v>2015</v>
      </c>
      <c r="C405">
        <v>0</v>
      </c>
      <c r="D405">
        <v>20</v>
      </c>
      <c r="E405">
        <v>20</v>
      </c>
      <c r="F405">
        <v>346733.85700000002</v>
      </c>
      <c r="G405">
        <v>65798.510999999999</v>
      </c>
      <c r="H405">
        <v>412532.36800000002</v>
      </c>
    </row>
    <row r="406" spans="1:8" x14ac:dyDescent="0.25">
      <c r="A406" t="s">
        <v>562</v>
      </c>
      <c r="B406">
        <v>2016</v>
      </c>
      <c r="C406">
        <v>0</v>
      </c>
      <c r="D406">
        <v>0</v>
      </c>
      <c r="E406">
        <v>0</v>
      </c>
      <c r="F406">
        <v>312963.864</v>
      </c>
      <c r="G406">
        <v>62093.653000000006</v>
      </c>
      <c r="H406">
        <v>375057.51700000005</v>
      </c>
    </row>
    <row r="407" spans="1:8" x14ac:dyDescent="0.25">
      <c r="A407" t="s">
        <v>562</v>
      </c>
      <c r="B407">
        <v>2017</v>
      </c>
      <c r="C407">
        <v>0</v>
      </c>
      <c r="D407">
        <v>0</v>
      </c>
      <c r="E407">
        <v>0</v>
      </c>
      <c r="F407">
        <v>312035</v>
      </c>
      <c r="G407">
        <v>63489</v>
      </c>
      <c r="H407">
        <v>375524</v>
      </c>
    </row>
    <row r="408" spans="1:8" x14ac:dyDescent="0.25">
      <c r="A408" t="s">
        <v>563</v>
      </c>
      <c r="B408">
        <v>2009</v>
      </c>
      <c r="C408">
        <v>44</v>
      </c>
      <c r="D408">
        <v>1011</v>
      </c>
      <c r="E408">
        <v>1055</v>
      </c>
      <c r="F408">
        <v>5268294.8629999999</v>
      </c>
      <c r="G408">
        <v>666697.375</v>
      </c>
      <c r="H408">
        <v>5934992.2379999999</v>
      </c>
    </row>
    <row r="409" spans="1:8" x14ac:dyDescent="0.25">
      <c r="A409" t="s">
        <v>563</v>
      </c>
      <c r="B409">
        <v>2010</v>
      </c>
      <c r="C409">
        <v>0</v>
      </c>
      <c r="D409">
        <v>1023</v>
      </c>
      <c r="E409">
        <v>1023</v>
      </c>
      <c r="F409">
        <v>5240650.1459999997</v>
      </c>
      <c r="G409">
        <v>652141.03500000003</v>
      </c>
      <c r="H409">
        <v>5892791.1810000008</v>
      </c>
    </row>
    <row r="410" spans="1:8" x14ac:dyDescent="0.25">
      <c r="A410" t="s">
        <v>563</v>
      </c>
      <c r="B410">
        <v>2011</v>
      </c>
      <c r="C410">
        <v>81</v>
      </c>
      <c r="D410">
        <v>1204</v>
      </c>
      <c r="E410">
        <v>1285</v>
      </c>
      <c r="F410">
        <v>5307766.8740000008</v>
      </c>
      <c r="G410">
        <v>669967.38199999998</v>
      </c>
      <c r="H410">
        <v>5977734.256000001</v>
      </c>
    </row>
    <row r="411" spans="1:8" x14ac:dyDescent="0.25">
      <c r="A411" t="s">
        <v>563</v>
      </c>
      <c r="B411">
        <v>2012</v>
      </c>
      <c r="C411">
        <v>20</v>
      </c>
      <c r="D411">
        <v>1096</v>
      </c>
      <c r="E411">
        <v>1116</v>
      </c>
      <c r="F411">
        <v>5175734.2960000001</v>
      </c>
      <c r="G411">
        <v>673623.65300000017</v>
      </c>
      <c r="H411">
        <v>5849357.949</v>
      </c>
    </row>
    <row r="412" spans="1:8" x14ac:dyDescent="0.25">
      <c r="A412" t="s">
        <v>563</v>
      </c>
      <c r="B412">
        <v>2013</v>
      </c>
      <c r="C412">
        <v>46</v>
      </c>
      <c r="D412">
        <v>1226</v>
      </c>
      <c r="E412">
        <v>1272</v>
      </c>
      <c r="F412">
        <v>5395111.2220000001</v>
      </c>
      <c r="G412">
        <v>719647.12700000009</v>
      </c>
      <c r="H412">
        <v>6114758.3490000004</v>
      </c>
    </row>
    <row r="413" spans="1:8" x14ac:dyDescent="0.25">
      <c r="A413" t="s">
        <v>563</v>
      </c>
      <c r="B413">
        <v>2014</v>
      </c>
      <c r="C413">
        <v>144</v>
      </c>
      <c r="D413">
        <v>1229</v>
      </c>
      <c r="E413">
        <v>1373</v>
      </c>
      <c r="F413">
        <v>5324299.1440000003</v>
      </c>
      <c r="G413">
        <v>726494.95100000012</v>
      </c>
      <c r="H413">
        <v>6050794.0950000007</v>
      </c>
    </row>
    <row r="414" spans="1:8" x14ac:dyDescent="0.25">
      <c r="A414" t="s">
        <v>563</v>
      </c>
      <c r="B414">
        <v>2015</v>
      </c>
      <c r="C414">
        <v>101</v>
      </c>
      <c r="D414">
        <v>1206</v>
      </c>
      <c r="E414">
        <v>1307</v>
      </c>
      <c r="F414">
        <v>5739536.7140000006</v>
      </c>
      <c r="G414">
        <v>815548.31700000004</v>
      </c>
      <c r="H414">
        <v>6555085.0310000014</v>
      </c>
    </row>
    <row r="415" spans="1:8" x14ac:dyDescent="0.25">
      <c r="A415" t="s">
        <v>563</v>
      </c>
      <c r="B415">
        <v>2016</v>
      </c>
      <c r="C415">
        <v>80</v>
      </c>
      <c r="D415">
        <v>982</v>
      </c>
      <c r="E415">
        <v>1062</v>
      </c>
      <c r="F415">
        <v>5858460.6260000002</v>
      </c>
      <c r="G415">
        <v>840575.18400000001</v>
      </c>
      <c r="H415">
        <v>6699035.8099999996</v>
      </c>
    </row>
    <row r="416" spans="1:8" x14ac:dyDescent="0.25">
      <c r="A416" t="s">
        <v>563</v>
      </c>
      <c r="B416">
        <v>2017</v>
      </c>
      <c r="C416">
        <v>85</v>
      </c>
      <c r="D416">
        <v>1027</v>
      </c>
      <c r="E416">
        <v>1112</v>
      </c>
      <c r="F416">
        <v>5652400</v>
      </c>
      <c r="G416">
        <v>857056</v>
      </c>
      <c r="H416">
        <v>6509456</v>
      </c>
    </row>
    <row r="417" spans="1:8" x14ac:dyDescent="0.25">
      <c r="A417" t="s">
        <v>564</v>
      </c>
      <c r="B417">
        <v>2009</v>
      </c>
      <c r="C417">
        <v>56</v>
      </c>
      <c r="D417">
        <v>490</v>
      </c>
      <c r="E417">
        <v>546</v>
      </c>
      <c r="F417">
        <v>2248154.8569999998</v>
      </c>
      <c r="G417">
        <v>327188.69200000004</v>
      </c>
      <c r="H417">
        <v>2575343.5489999996</v>
      </c>
    </row>
    <row r="418" spans="1:8" x14ac:dyDescent="0.25">
      <c r="A418" t="s">
        <v>564</v>
      </c>
      <c r="B418">
        <v>2010</v>
      </c>
      <c r="C418">
        <v>11</v>
      </c>
      <c r="D418">
        <v>400</v>
      </c>
      <c r="E418">
        <v>411</v>
      </c>
      <c r="F418">
        <v>2481829.1120000002</v>
      </c>
      <c r="G418">
        <v>364796.11</v>
      </c>
      <c r="H418">
        <v>2846625.2220000001</v>
      </c>
    </row>
    <row r="419" spans="1:8" x14ac:dyDescent="0.25">
      <c r="A419" t="s">
        <v>564</v>
      </c>
      <c r="B419">
        <v>2011</v>
      </c>
      <c r="C419">
        <v>12</v>
      </c>
      <c r="D419">
        <v>569</v>
      </c>
      <c r="E419">
        <v>581</v>
      </c>
      <c r="F419">
        <v>2501115.216</v>
      </c>
      <c r="G419">
        <v>376050.02</v>
      </c>
      <c r="H419">
        <v>2877165.236</v>
      </c>
    </row>
    <row r="420" spans="1:8" x14ac:dyDescent="0.25">
      <c r="A420" t="s">
        <v>564</v>
      </c>
      <c r="B420">
        <v>2012</v>
      </c>
      <c r="C420">
        <v>0</v>
      </c>
      <c r="D420">
        <v>521</v>
      </c>
      <c r="E420">
        <v>521</v>
      </c>
      <c r="F420">
        <v>2519719.9939999999</v>
      </c>
      <c r="G420">
        <v>390241.39199999999</v>
      </c>
      <c r="H420">
        <v>2909961.3859999995</v>
      </c>
    </row>
    <row r="421" spans="1:8" x14ac:dyDescent="0.25">
      <c r="A421" t="s">
        <v>564</v>
      </c>
      <c r="B421">
        <v>2013</v>
      </c>
      <c r="C421">
        <v>10</v>
      </c>
      <c r="D421">
        <v>596</v>
      </c>
      <c r="E421">
        <v>606</v>
      </c>
      <c r="F421">
        <v>2516132.4959999998</v>
      </c>
      <c r="G421">
        <v>400443.91600000003</v>
      </c>
      <c r="H421">
        <v>2916576.412</v>
      </c>
    </row>
    <row r="422" spans="1:8" x14ac:dyDescent="0.25">
      <c r="A422" t="s">
        <v>564</v>
      </c>
      <c r="B422">
        <v>2014</v>
      </c>
      <c r="C422">
        <v>55</v>
      </c>
      <c r="D422">
        <v>509</v>
      </c>
      <c r="E422">
        <v>564</v>
      </c>
      <c r="F422">
        <v>2551634.6559999995</v>
      </c>
      <c r="G422">
        <v>425502.12299999996</v>
      </c>
      <c r="H422">
        <v>2977136.7789999996</v>
      </c>
    </row>
    <row r="423" spans="1:8" x14ac:dyDescent="0.25">
      <c r="A423" t="s">
        <v>564</v>
      </c>
      <c r="B423">
        <v>2015</v>
      </c>
      <c r="C423">
        <v>0</v>
      </c>
      <c r="D423">
        <v>671</v>
      </c>
      <c r="E423">
        <v>671</v>
      </c>
      <c r="F423">
        <v>2360339.1140000001</v>
      </c>
      <c r="G423">
        <v>403979.19099999999</v>
      </c>
      <c r="H423">
        <v>2764318.3050000002</v>
      </c>
    </row>
    <row r="424" spans="1:8" x14ac:dyDescent="0.25">
      <c r="A424" t="s">
        <v>564</v>
      </c>
      <c r="B424">
        <v>2016</v>
      </c>
      <c r="C424">
        <v>39</v>
      </c>
      <c r="D424">
        <v>604</v>
      </c>
      <c r="E424">
        <v>643</v>
      </c>
      <c r="F424">
        <v>2320759.2040000004</v>
      </c>
      <c r="G424">
        <v>415836.26399999997</v>
      </c>
      <c r="H424">
        <v>2736595.4680000008</v>
      </c>
    </row>
    <row r="425" spans="1:8" x14ac:dyDescent="0.25">
      <c r="A425" t="s">
        <v>564</v>
      </c>
      <c r="B425">
        <v>2017</v>
      </c>
      <c r="C425">
        <v>52</v>
      </c>
      <c r="D425">
        <v>837</v>
      </c>
      <c r="E425">
        <v>889</v>
      </c>
      <c r="F425">
        <v>2322134</v>
      </c>
      <c r="G425">
        <v>424855</v>
      </c>
      <c r="H425">
        <v>2746989</v>
      </c>
    </row>
    <row r="426" spans="1:8" x14ac:dyDescent="0.25">
      <c r="A426" t="s">
        <v>565</v>
      </c>
      <c r="B426">
        <v>2009</v>
      </c>
      <c r="C426">
        <v>10</v>
      </c>
      <c r="D426">
        <v>278</v>
      </c>
      <c r="E426">
        <v>288</v>
      </c>
      <c r="F426">
        <v>559819.13399999996</v>
      </c>
      <c r="G426">
        <v>103579.367</v>
      </c>
      <c r="H426">
        <v>663398.50099999981</v>
      </c>
    </row>
    <row r="427" spans="1:8" x14ac:dyDescent="0.25">
      <c r="A427" t="s">
        <v>565</v>
      </c>
      <c r="B427">
        <v>2010</v>
      </c>
      <c r="C427">
        <v>0</v>
      </c>
      <c r="D427">
        <v>294</v>
      </c>
      <c r="E427">
        <v>294</v>
      </c>
      <c r="F427">
        <v>550340.44299999997</v>
      </c>
      <c r="G427">
        <v>101961.84999999999</v>
      </c>
      <c r="H427">
        <v>652302.29299999995</v>
      </c>
    </row>
    <row r="428" spans="1:8" x14ac:dyDescent="0.25">
      <c r="A428" t="s">
        <v>565</v>
      </c>
      <c r="B428">
        <v>2011</v>
      </c>
      <c r="C428">
        <v>0</v>
      </c>
      <c r="D428">
        <v>248</v>
      </c>
      <c r="E428">
        <v>248</v>
      </c>
      <c r="F428">
        <v>565355.77799999993</v>
      </c>
      <c r="G428">
        <v>104286.13099999999</v>
      </c>
      <c r="H428">
        <v>669641.90899999987</v>
      </c>
    </row>
    <row r="429" spans="1:8" x14ac:dyDescent="0.25">
      <c r="A429" t="s">
        <v>565</v>
      </c>
      <c r="B429">
        <v>2012</v>
      </c>
      <c r="C429">
        <v>0</v>
      </c>
      <c r="D429">
        <v>268</v>
      </c>
      <c r="E429">
        <v>268</v>
      </c>
      <c r="F429">
        <v>557640.91099999996</v>
      </c>
      <c r="G429">
        <v>105446.696</v>
      </c>
      <c r="H429">
        <v>663087.60699999996</v>
      </c>
    </row>
    <row r="430" spans="1:8" x14ac:dyDescent="0.25">
      <c r="A430" t="s">
        <v>565</v>
      </c>
      <c r="B430">
        <v>2013</v>
      </c>
      <c r="C430">
        <v>0</v>
      </c>
      <c r="D430">
        <v>324</v>
      </c>
      <c r="E430">
        <v>324</v>
      </c>
      <c r="F430">
        <v>585090.277</v>
      </c>
      <c r="G430">
        <v>108220.133</v>
      </c>
      <c r="H430">
        <v>693310.41</v>
      </c>
    </row>
    <row r="431" spans="1:8" x14ac:dyDescent="0.25">
      <c r="A431" t="s">
        <v>565</v>
      </c>
      <c r="B431">
        <v>2014</v>
      </c>
      <c r="C431">
        <v>23</v>
      </c>
      <c r="D431">
        <v>263</v>
      </c>
      <c r="E431">
        <v>286</v>
      </c>
      <c r="F431">
        <v>534082.28</v>
      </c>
      <c r="G431">
        <v>104128.387</v>
      </c>
      <c r="H431">
        <v>638210.66700000002</v>
      </c>
    </row>
    <row r="432" spans="1:8" x14ac:dyDescent="0.25">
      <c r="A432" t="s">
        <v>565</v>
      </c>
      <c r="B432">
        <v>2015</v>
      </c>
      <c r="C432">
        <v>0</v>
      </c>
      <c r="D432">
        <v>345</v>
      </c>
      <c r="E432">
        <v>345</v>
      </c>
      <c r="F432">
        <v>547486.91999999993</v>
      </c>
      <c r="G432">
        <v>108727.43699999999</v>
      </c>
      <c r="H432">
        <v>656214.35699999996</v>
      </c>
    </row>
    <row r="433" spans="1:8" x14ac:dyDescent="0.25">
      <c r="A433" t="s">
        <v>565</v>
      </c>
      <c r="B433">
        <v>2016</v>
      </c>
      <c r="C433">
        <v>0</v>
      </c>
      <c r="D433">
        <v>207</v>
      </c>
      <c r="E433">
        <v>207</v>
      </c>
      <c r="F433">
        <v>569663.76799999992</v>
      </c>
      <c r="G433">
        <v>114608.02500000001</v>
      </c>
      <c r="H433">
        <v>684271.79299999995</v>
      </c>
    </row>
    <row r="434" spans="1:8" x14ac:dyDescent="0.25">
      <c r="A434" t="s">
        <v>565</v>
      </c>
      <c r="B434">
        <v>2017</v>
      </c>
      <c r="C434">
        <v>0</v>
      </c>
      <c r="D434">
        <v>294</v>
      </c>
      <c r="E434">
        <v>294</v>
      </c>
      <c r="F434">
        <v>621111</v>
      </c>
      <c r="G434">
        <v>139522</v>
      </c>
      <c r="H434">
        <v>760633</v>
      </c>
    </row>
    <row r="435" spans="1:8" x14ac:dyDescent="0.25">
      <c r="A435" t="s">
        <v>566</v>
      </c>
      <c r="B435">
        <v>2009</v>
      </c>
      <c r="C435">
        <v>22</v>
      </c>
      <c r="D435">
        <v>773</v>
      </c>
      <c r="E435">
        <v>795</v>
      </c>
      <c r="F435">
        <v>3258579.3050000006</v>
      </c>
      <c r="G435">
        <v>482438.99400000006</v>
      </c>
      <c r="H435">
        <v>3741018.2990000006</v>
      </c>
    </row>
    <row r="436" spans="1:8" x14ac:dyDescent="0.25">
      <c r="A436" t="s">
        <v>566</v>
      </c>
      <c r="B436">
        <v>2010</v>
      </c>
      <c r="C436">
        <v>0</v>
      </c>
      <c r="D436">
        <v>726</v>
      </c>
      <c r="E436">
        <v>726</v>
      </c>
      <c r="F436">
        <v>3231797.389</v>
      </c>
      <c r="G436">
        <v>482035.72400000005</v>
      </c>
      <c r="H436">
        <v>3713833.1129999999</v>
      </c>
    </row>
    <row r="437" spans="1:8" x14ac:dyDescent="0.25">
      <c r="A437" t="s">
        <v>566</v>
      </c>
      <c r="B437">
        <v>2011</v>
      </c>
      <c r="C437">
        <v>0</v>
      </c>
      <c r="D437">
        <v>806</v>
      </c>
      <c r="E437">
        <v>806</v>
      </c>
      <c r="F437">
        <v>3218900.81</v>
      </c>
      <c r="G437">
        <v>487784.14099999995</v>
      </c>
      <c r="H437">
        <v>3706684.9510000004</v>
      </c>
    </row>
    <row r="438" spans="1:8" x14ac:dyDescent="0.25">
      <c r="A438" t="s">
        <v>566</v>
      </c>
      <c r="B438">
        <v>2012</v>
      </c>
      <c r="C438">
        <v>0</v>
      </c>
      <c r="D438">
        <v>840</v>
      </c>
      <c r="E438">
        <v>840</v>
      </c>
      <c r="F438">
        <v>3365947.9270000001</v>
      </c>
      <c r="G438">
        <v>522619.27</v>
      </c>
      <c r="H438">
        <v>3888567.1970000002</v>
      </c>
    </row>
    <row r="439" spans="1:8" x14ac:dyDescent="0.25">
      <c r="A439" t="s">
        <v>566</v>
      </c>
      <c r="B439">
        <v>2013</v>
      </c>
      <c r="C439">
        <v>24</v>
      </c>
      <c r="D439">
        <v>940</v>
      </c>
      <c r="E439">
        <v>964</v>
      </c>
      <c r="F439">
        <v>3372158.1949999998</v>
      </c>
      <c r="G439">
        <v>530105.98300000001</v>
      </c>
      <c r="H439">
        <v>3902264.1780000003</v>
      </c>
    </row>
    <row r="440" spans="1:8" x14ac:dyDescent="0.25">
      <c r="A440" t="s">
        <v>566</v>
      </c>
      <c r="B440">
        <v>2014</v>
      </c>
      <c r="C440">
        <v>35</v>
      </c>
      <c r="D440">
        <v>797</v>
      </c>
      <c r="E440">
        <v>832</v>
      </c>
      <c r="F440">
        <v>3300151.8710000003</v>
      </c>
      <c r="G440">
        <v>528619.70100000012</v>
      </c>
      <c r="H440">
        <v>3828771.5720000002</v>
      </c>
    </row>
    <row r="441" spans="1:8" x14ac:dyDescent="0.25">
      <c r="A441" t="s">
        <v>566</v>
      </c>
      <c r="B441">
        <v>2015</v>
      </c>
      <c r="C441">
        <v>0</v>
      </c>
      <c r="D441">
        <v>885</v>
      </c>
      <c r="E441">
        <v>885</v>
      </c>
      <c r="F441">
        <v>3223846.6859999998</v>
      </c>
      <c r="G441">
        <v>529871.55399999989</v>
      </c>
      <c r="H441">
        <v>3753718.2399999993</v>
      </c>
    </row>
    <row r="442" spans="1:8" x14ac:dyDescent="0.25">
      <c r="A442" t="s">
        <v>566</v>
      </c>
      <c r="B442">
        <v>2016</v>
      </c>
      <c r="C442">
        <v>35</v>
      </c>
      <c r="D442">
        <v>674</v>
      </c>
      <c r="E442">
        <v>709</v>
      </c>
      <c r="F442">
        <v>3241381.7069999999</v>
      </c>
      <c r="G442">
        <v>548883.13500000001</v>
      </c>
      <c r="H442">
        <v>3790264.8420000002</v>
      </c>
    </row>
    <row r="443" spans="1:8" x14ac:dyDescent="0.25">
      <c r="A443" t="s">
        <v>566</v>
      </c>
      <c r="B443">
        <v>2017</v>
      </c>
      <c r="C443">
        <v>23</v>
      </c>
      <c r="D443">
        <v>806</v>
      </c>
      <c r="E443">
        <v>829</v>
      </c>
      <c r="F443">
        <v>3322699</v>
      </c>
      <c r="G443">
        <v>585648</v>
      </c>
      <c r="H443">
        <v>3908347</v>
      </c>
    </row>
    <row r="444" spans="1:8" x14ac:dyDescent="0.25">
      <c r="A444" t="s">
        <v>567</v>
      </c>
      <c r="B444">
        <v>2009</v>
      </c>
      <c r="C444">
        <v>0</v>
      </c>
      <c r="D444">
        <v>10</v>
      </c>
      <c r="E444">
        <v>10</v>
      </c>
      <c r="F444">
        <v>236023.16500000001</v>
      </c>
      <c r="G444">
        <v>31784.82</v>
      </c>
      <c r="H444">
        <v>267807.98499999999</v>
      </c>
    </row>
    <row r="445" spans="1:8" x14ac:dyDescent="0.25">
      <c r="A445" t="s">
        <v>567</v>
      </c>
      <c r="B445">
        <v>2010</v>
      </c>
      <c r="C445">
        <v>0</v>
      </c>
      <c r="D445">
        <v>10</v>
      </c>
      <c r="E445">
        <v>10</v>
      </c>
      <c r="F445">
        <v>245462.95199999996</v>
      </c>
      <c r="G445">
        <v>33351.444000000003</v>
      </c>
      <c r="H445">
        <v>278814.39599999989</v>
      </c>
    </row>
    <row r="446" spans="1:8" x14ac:dyDescent="0.25">
      <c r="A446" t="s">
        <v>567</v>
      </c>
      <c r="B446">
        <v>2011</v>
      </c>
      <c r="C446">
        <v>0</v>
      </c>
      <c r="D446">
        <v>22</v>
      </c>
      <c r="E446">
        <v>22</v>
      </c>
      <c r="F446">
        <v>240066.35</v>
      </c>
      <c r="G446">
        <v>31577.446000000004</v>
      </c>
      <c r="H446">
        <v>271643.79600000003</v>
      </c>
    </row>
    <row r="447" spans="1:8" x14ac:dyDescent="0.25">
      <c r="A447" t="s">
        <v>567</v>
      </c>
      <c r="B447">
        <v>2012</v>
      </c>
      <c r="C447">
        <v>0</v>
      </c>
      <c r="D447">
        <v>0</v>
      </c>
      <c r="E447">
        <v>0</v>
      </c>
      <c r="F447">
        <v>285115.62099999998</v>
      </c>
      <c r="G447">
        <v>41246.048000000003</v>
      </c>
      <c r="H447">
        <v>326361.66899999999</v>
      </c>
    </row>
    <row r="448" spans="1:8" x14ac:dyDescent="0.25">
      <c r="A448" t="s">
        <v>567</v>
      </c>
      <c r="B448">
        <v>2013</v>
      </c>
      <c r="C448">
        <v>0</v>
      </c>
      <c r="D448">
        <v>12</v>
      </c>
      <c r="E448">
        <v>12</v>
      </c>
      <c r="F448">
        <v>240999.95699999999</v>
      </c>
      <c r="G448">
        <v>36262.962</v>
      </c>
      <c r="H448">
        <v>277262.91899999999</v>
      </c>
    </row>
    <row r="449" spans="1:8" x14ac:dyDescent="0.25">
      <c r="A449" t="s">
        <v>567</v>
      </c>
      <c r="B449">
        <v>2014</v>
      </c>
      <c r="C449">
        <v>0</v>
      </c>
      <c r="D449">
        <v>0</v>
      </c>
      <c r="E449">
        <v>0</v>
      </c>
      <c r="F449">
        <v>283307.55</v>
      </c>
      <c r="G449">
        <v>44080.540999999997</v>
      </c>
      <c r="H449">
        <v>327388.09099999996</v>
      </c>
    </row>
    <row r="450" spans="1:8" x14ac:dyDescent="0.25">
      <c r="A450" t="s">
        <v>567</v>
      </c>
      <c r="B450">
        <v>2015</v>
      </c>
      <c r="C450">
        <v>0</v>
      </c>
      <c r="D450">
        <v>0</v>
      </c>
      <c r="E450">
        <v>0</v>
      </c>
      <c r="F450">
        <v>251888.84000000003</v>
      </c>
      <c r="G450">
        <v>36724.623</v>
      </c>
      <c r="H450">
        <v>288613.46300000005</v>
      </c>
    </row>
    <row r="451" spans="1:8" x14ac:dyDescent="0.25">
      <c r="A451" t="s">
        <v>567</v>
      </c>
      <c r="B451">
        <v>2016</v>
      </c>
      <c r="C451">
        <v>0</v>
      </c>
      <c r="D451">
        <v>0</v>
      </c>
      <c r="E451">
        <v>0</v>
      </c>
      <c r="F451">
        <v>255909.389</v>
      </c>
      <c r="G451">
        <v>40607.422999999995</v>
      </c>
      <c r="H451">
        <v>296516.81199999998</v>
      </c>
    </row>
    <row r="452" spans="1:8" x14ac:dyDescent="0.25">
      <c r="A452" t="s">
        <v>567</v>
      </c>
      <c r="B452">
        <v>2017</v>
      </c>
      <c r="C452">
        <v>0</v>
      </c>
      <c r="D452">
        <v>22</v>
      </c>
      <c r="E452">
        <v>22</v>
      </c>
      <c r="F452">
        <v>289904</v>
      </c>
      <c r="G452">
        <v>48352</v>
      </c>
      <c r="H452">
        <v>338256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42C0-9BDA-4BE2-ABB1-4D0223E87146}">
  <dimension ref="A1:L27"/>
  <sheetViews>
    <sheetView topLeftCell="A18" workbookViewId="0">
      <selection activeCell="E28" sqref="E28"/>
    </sheetView>
  </sheetViews>
  <sheetFormatPr defaultRowHeight="15" x14ac:dyDescent="0.25"/>
  <cols>
    <col min="1" max="1" width="27.140625" bestFit="1" customWidth="1"/>
    <col min="4" max="4" width="21" bestFit="1" customWidth="1"/>
    <col min="5" max="5" width="26.140625" bestFit="1" customWidth="1"/>
  </cols>
  <sheetData>
    <row r="1" spans="1:12" ht="21" x14ac:dyDescent="0.35">
      <c r="A1" s="8" t="s">
        <v>466</v>
      </c>
      <c r="B1" s="9"/>
      <c r="C1" s="10" t="s">
        <v>478</v>
      </c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7"/>
    </row>
    <row r="3" spans="1:12" ht="21" x14ac:dyDescent="0.35">
      <c r="A3" s="12" t="s">
        <v>467</v>
      </c>
      <c r="B3" s="13"/>
      <c r="C3" s="7"/>
    </row>
    <row r="4" spans="1:12" ht="18.75" x14ac:dyDescent="0.3">
      <c r="A4" s="7"/>
      <c r="C4" s="15"/>
      <c r="D4" s="15" t="s">
        <v>495</v>
      </c>
      <c r="E4" s="15" t="s">
        <v>496</v>
      </c>
      <c r="F4" s="15"/>
      <c r="G4" s="15"/>
    </row>
    <row r="5" spans="1:12" ht="15.75" x14ac:dyDescent="0.25">
      <c r="A5" s="14" t="s">
        <v>468</v>
      </c>
      <c r="C5" s="7"/>
      <c r="D5" t="s">
        <v>479</v>
      </c>
      <c r="E5" t="s">
        <v>479</v>
      </c>
    </row>
    <row r="6" spans="1:12" ht="15.75" x14ac:dyDescent="0.25">
      <c r="A6" s="14" t="s">
        <v>469</v>
      </c>
      <c r="D6" t="s">
        <v>480</v>
      </c>
      <c r="E6" t="s">
        <v>480</v>
      </c>
    </row>
    <row r="7" spans="1:12" ht="15.75" x14ac:dyDescent="0.25">
      <c r="A7" s="14" t="s">
        <v>470</v>
      </c>
      <c r="D7" t="s">
        <v>498</v>
      </c>
      <c r="E7" t="s">
        <v>498</v>
      </c>
    </row>
    <row r="8" spans="1:12" ht="15.75" x14ac:dyDescent="0.25">
      <c r="A8" s="14" t="s">
        <v>471</v>
      </c>
      <c r="D8" s="17">
        <v>1035285.8359020044</v>
      </c>
      <c r="E8" s="17">
        <v>541636244669.14484</v>
      </c>
    </row>
    <row r="9" spans="1:12" ht="15.75" x14ac:dyDescent="0.25">
      <c r="A9" s="14" t="s">
        <v>472</v>
      </c>
      <c r="D9" s="17">
        <v>1017.4899684527629</v>
      </c>
      <c r="E9" s="17">
        <v>735959.40422630974</v>
      </c>
    </row>
    <row r="10" spans="1:12" ht="15.75" x14ac:dyDescent="0.25">
      <c r="A10" s="14" t="s">
        <v>473</v>
      </c>
      <c r="D10" s="17">
        <v>842.81333333333339</v>
      </c>
      <c r="E10" s="17">
        <v>626542.17600000009</v>
      </c>
    </row>
    <row r="13" spans="1:12" ht="15.75" x14ac:dyDescent="0.25">
      <c r="A13" s="14" t="s">
        <v>474</v>
      </c>
      <c r="D13" s="17">
        <v>-1192.1666035721923</v>
      </c>
      <c r="E13" s="17">
        <v>-845376.63245261938</v>
      </c>
    </row>
    <row r="14" spans="1:12" ht="15.75" x14ac:dyDescent="0.25">
      <c r="A14" s="14" t="s">
        <v>475</v>
      </c>
      <c r="D14" s="17">
        <v>2877.7932702388593</v>
      </c>
      <c r="E14" s="17">
        <v>2098460.9844526197</v>
      </c>
    </row>
    <row r="16" spans="1:12" s="14" customFormat="1" ht="15.75" x14ac:dyDescent="0.25">
      <c r="A16" s="14" t="s">
        <v>494</v>
      </c>
      <c r="D16" s="19">
        <v>450</v>
      </c>
      <c r="E16" s="19">
        <v>450</v>
      </c>
    </row>
    <row r="17" spans="1:5" s="14" customFormat="1" ht="15.75" x14ac:dyDescent="0.25">
      <c r="A17" s="14" t="s">
        <v>476</v>
      </c>
      <c r="D17" s="19">
        <v>18</v>
      </c>
      <c r="E17" s="19">
        <v>18</v>
      </c>
    </row>
    <row r="18" spans="1:5" s="14" customFormat="1" ht="15.75" x14ac:dyDescent="0.25">
      <c r="A18" s="14" t="s">
        <v>477</v>
      </c>
      <c r="D18" s="20">
        <v>0.04</v>
      </c>
      <c r="E18" s="20">
        <v>0.04</v>
      </c>
    </row>
    <row r="19" spans="1:5" s="14" customFormat="1" ht="15.75" x14ac:dyDescent="0.25"/>
    <row r="21" spans="1:5" ht="18.75" x14ac:dyDescent="0.3">
      <c r="A21" s="15" t="s">
        <v>504</v>
      </c>
    </row>
    <row r="22" spans="1:5" x14ac:dyDescent="0.25">
      <c r="E22" s="22"/>
    </row>
    <row r="23" spans="1:5" x14ac:dyDescent="0.25">
      <c r="A23" s="23" t="s">
        <v>499</v>
      </c>
      <c r="D23" s="24" t="s">
        <v>508</v>
      </c>
      <c r="E23" s="25" t="s">
        <v>496</v>
      </c>
    </row>
    <row r="24" spans="1:5" x14ac:dyDescent="0.25">
      <c r="A24" s="21" t="s">
        <v>500</v>
      </c>
      <c r="D24" t="s">
        <v>506</v>
      </c>
    </row>
    <row r="25" spans="1:5" x14ac:dyDescent="0.25">
      <c r="A25" s="21" t="s">
        <v>501</v>
      </c>
      <c r="D25" s="26">
        <v>0.86582180878135229</v>
      </c>
    </row>
    <row r="26" spans="1:5" x14ac:dyDescent="0.25">
      <c r="A26" s="21" t="s">
        <v>502</v>
      </c>
      <c r="D26" t="s">
        <v>507</v>
      </c>
    </row>
    <row r="27" spans="1:5" ht="90" x14ac:dyDescent="0.25">
      <c r="A27" s="21" t="s">
        <v>503</v>
      </c>
      <c r="D27" s="24" t="s">
        <v>509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1D70-957C-4ACB-879D-93F78D1EA42A}">
  <dimension ref="A3:B361"/>
  <sheetViews>
    <sheetView workbookViewId="0">
      <selection activeCell="N20" sqref="N20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16" t="s">
        <v>481</v>
      </c>
      <c r="B3" t="s">
        <v>490</v>
      </c>
    </row>
    <row r="4" spans="1:2" x14ac:dyDescent="0.25">
      <c r="A4" s="17">
        <v>0</v>
      </c>
      <c r="B4">
        <v>0</v>
      </c>
    </row>
    <row r="5" spans="1:2" x14ac:dyDescent="0.25">
      <c r="A5" s="17">
        <v>10</v>
      </c>
      <c r="B5">
        <v>60</v>
      </c>
    </row>
    <row r="6" spans="1:2" x14ac:dyDescent="0.25">
      <c r="A6" s="17">
        <v>11</v>
      </c>
      <c r="B6">
        <v>11</v>
      </c>
    </row>
    <row r="7" spans="1:2" x14ac:dyDescent="0.25">
      <c r="A7" s="17">
        <v>12</v>
      </c>
      <c r="B7">
        <v>12</v>
      </c>
    </row>
    <row r="8" spans="1:2" x14ac:dyDescent="0.25">
      <c r="A8" s="17">
        <v>20</v>
      </c>
      <c r="B8">
        <v>20</v>
      </c>
    </row>
    <row r="9" spans="1:2" x14ac:dyDescent="0.25">
      <c r="A9" s="17">
        <v>21</v>
      </c>
      <c r="B9">
        <v>42</v>
      </c>
    </row>
    <row r="10" spans="1:2" x14ac:dyDescent="0.25">
      <c r="A10" s="17">
        <v>22</v>
      </c>
      <c r="B10">
        <v>44</v>
      </c>
    </row>
    <row r="11" spans="1:2" x14ac:dyDescent="0.25">
      <c r="A11" s="17">
        <v>27</v>
      </c>
      <c r="B11">
        <v>54</v>
      </c>
    </row>
    <row r="12" spans="1:2" x14ac:dyDescent="0.25">
      <c r="A12" s="17">
        <v>30</v>
      </c>
      <c r="B12">
        <v>30</v>
      </c>
    </row>
    <row r="13" spans="1:2" x14ac:dyDescent="0.25">
      <c r="A13" s="17">
        <v>31</v>
      </c>
      <c r="B13">
        <v>62</v>
      </c>
    </row>
    <row r="14" spans="1:2" x14ac:dyDescent="0.25">
      <c r="A14" s="17">
        <v>39</v>
      </c>
      <c r="B14">
        <v>39</v>
      </c>
    </row>
    <row r="15" spans="1:2" x14ac:dyDescent="0.25">
      <c r="A15" s="17">
        <v>40</v>
      </c>
      <c r="B15">
        <v>40</v>
      </c>
    </row>
    <row r="16" spans="1:2" x14ac:dyDescent="0.25">
      <c r="A16" s="17">
        <v>42</v>
      </c>
      <c r="B16">
        <v>42</v>
      </c>
    </row>
    <row r="17" spans="1:2" x14ac:dyDescent="0.25">
      <c r="A17" s="17">
        <v>45</v>
      </c>
      <c r="B17">
        <v>45</v>
      </c>
    </row>
    <row r="18" spans="1:2" x14ac:dyDescent="0.25">
      <c r="A18" s="17">
        <v>46</v>
      </c>
      <c r="B18">
        <v>92</v>
      </c>
    </row>
    <row r="19" spans="1:2" x14ac:dyDescent="0.25">
      <c r="A19" s="17">
        <v>47</v>
      </c>
      <c r="B19">
        <v>47</v>
      </c>
    </row>
    <row r="20" spans="1:2" x14ac:dyDescent="0.25">
      <c r="A20" s="17">
        <v>49</v>
      </c>
      <c r="B20">
        <v>49</v>
      </c>
    </row>
    <row r="21" spans="1:2" x14ac:dyDescent="0.25">
      <c r="A21" s="17">
        <v>51</v>
      </c>
      <c r="B21">
        <v>51</v>
      </c>
    </row>
    <row r="22" spans="1:2" x14ac:dyDescent="0.25">
      <c r="A22" s="17">
        <v>52</v>
      </c>
      <c r="B22">
        <v>52</v>
      </c>
    </row>
    <row r="23" spans="1:2" x14ac:dyDescent="0.25">
      <c r="A23" s="17">
        <v>53</v>
      </c>
      <c r="B23">
        <v>53</v>
      </c>
    </row>
    <row r="24" spans="1:2" x14ac:dyDescent="0.25">
      <c r="A24" s="17">
        <v>54</v>
      </c>
      <c r="B24">
        <v>54</v>
      </c>
    </row>
    <row r="25" spans="1:2" x14ac:dyDescent="0.25">
      <c r="A25" s="17">
        <v>55</v>
      </c>
      <c r="B25">
        <v>55</v>
      </c>
    </row>
    <row r="26" spans="1:2" x14ac:dyDescent="0.25">
      <c r="A26" s="17">
        <v>56</v>
      </c>
      <c r="B26">
        <v>112</v>
      </c>
    </row>
    <row r="27" spans="1:2" x14ac:dyDescent="0.25">
      <c r="A27" s="17">
        <v>58</v>
      </c>
      <c r="B27">
        <v>58</v>
      </c>
    </row>
    <row r="28" spans="1:2" x14ac:dyDescent="0.25">
      <c r="A28" s="17">
        <v>59</v>
      </c>
      <c r="B28">
        <v>59</v>
      </c>
    </row>
    <row r="29" spans="1:2" x14ac:dyDescent="0.25">
      <c r="A29" s="17">
        <v>61</v>
      </c>
      <c r="B29">
        <v>122</v>
      </c>
    </row>
    <row r="30" spans="1:2" x14ac:dyDescent="0.25">
      <c r="A30" s="17">
        <v>63</v>
      </c>
      <c r="B30">
        <v>63</v>
      </c>
    </row>
    <row r="31" spans="1:2" x14ac:dyDescent="0.25">
      <c r="A31" s="17">
        <v>67</v>
      </c>
      <c r="B31">
        <v>67</v>
      </c>
    </row>
    <row r="32" spans="1:2" x14ac:dyDescent="0.25">
      <c r="A32" s="17">
        <v>69</v>
      </c>
      <c r="B32">
        <v>69</v>
      </c>
    </row>
    <row r="33" spans="1:2" x14ac:dyDescent="0.25">
      <c r="A33" s="17">
        <v>70</v>
      </c>
      <c r="B33">
        <v>210</v>
      </c>
    </row>
    <row r="34" spans="1:2" x14ac:dyDescent="0.25">
      <c r="A34" s="17">
        <v>71</v>
      </c>
      <c r="B34">
        <v>142</v>
      </c>
    </row>
    <row r="35" spans="1:2" x14ac:dyDescent="0.25">
      <c r="A35" s="17">
        <v>78</v>
      </c>
      <c r="B35">
        <v>78</v>
      </c>
    </row>
    <row r="36" spans="1:2" x14ac:dyDescent="0.25">
      <c r="A36" s="17">
        <v>79</v>
      </c>
      <c r="B36">
        <v>79</v>
      </c>
    </row>
    <row r="37" spans="1:2" x14ac:dyDescent="0.25">
      <c r="A37" s="17">
        <v>80</v>
      </c>
      <c r="B37">
        <v>160</v>
      </c>
    </row>
    <row r="38" spans="1:2" x14ac:dyDescent="0.25">
      <c r="A38" s="17">
        <v>81</v>
      </c>
      <c r="B38">
        <v>81</v>
      </c>
    </row>
    <row r="39" spans="1:2" x14ac:dyDescent="0.25">
      <c r="A39" s="17">
        <v>82</v>
      </c>
      <c r="B39">
        <v>164</v>
      </c>
    </row>
    <row r="40" spans="1:2" x14ac:dyDescent="0.25">
      <c r="A40" s="17">
        <v>95</v>
      </c>
      <c r="B40">
        <v>95</v>
      </c>
    </row>
    <row r="41" spans="1:2" x14ac:dyDescent="0.25">
      <c r="A41" s="17">
        <v>98</v>
      </c>
      <c r="B41">
        <v>196</v>
      </c>
    </row>
    <row r="42" spans="1:2" x14ac:dyDescent="0.25">
      <c r="A42" s="17">
        <v>100</v>
      </c>
      <c r="B42">
        <v>100</v>
      </c>
    </row>
    <row r="43" spans="1:2" x14ac:dyDescent="0.25">
      <c r="A43" s="17">
        <v>101</v>
      </c>
      <c r="B43">
        <v>101</v>
      </c>
    </row>
    <row r="44" spans="1:2" x14ac:dyDescent="0.25">
      <c r="A44" s="17">
        <v>103</v>
      </c>
      <c r="B44">
        <v>103</v>
      </c>
    </row>
    <row r="45" spans="1:2" x14ac:dyDescent="0.25">
      <c r="A45" s="17">
        <v>105</v>
      </c>
      <c r="B45">
        <v>315</v>
      </c>
    </row>
    <row r="46" spans="1:2" x14ac:dyDescent="0.25">
      <c r="A46" s="17">
        <v>106</v>
      </c>
      <c r="B46">
        <v>106</v>
      </c>
    </row>
    <row r="47" spans="1:2" x14ac:dyDescent="0.25">
      <c r="A47" s="17">
        <v>109</v>
      </c>
      <c r="B47">
        <v>109</v>
      </c>
    </row>
    <row r="48" spans="1:2" x14ac:dyDescent="0.25">
      <c r="A48" s="17">
        <v>112</v>
      </c>
      <c r="B48">
        <v>112</v>
      </c>
    </row>
    <row r="49" spans="1:2" x14ac:dyDescent="0.25">
      <c r="A49" s="17">
        <v>113</v>
      </c>
      <c r="B49">
        <v>113</v>
      </c>
    </row>
    <row r="50" spans="1:2" x14ac:dyDescent="0.25">
      <c r="A50" s="17">
        <v>115</v>
      </c>
      <c r="B50">
        <v>115</v>
      </c>
    </row>
    <row r="51" spans="1:2" x14ac:dyDescent="0.25">
      <c r="A51" s="17">
        <v>119</v>
      </c>
      <c r="B51">
        <v>119</v>
      </c>
    </row>
    <row r="52" spans="1:2" x14ac:dyDescent="0.25">
      <c r="A52" s="17">
        <v>120</v>
      </c>
      <c r="B52">
        <v>240</v>
      </c>
    </row>
    <row r="53" spans="1:2" x14ac:dyDescent="0.25">
      <c r="A53" s="17">
        <v>129</v>
      </c>
      <c r="B53">
        <v>129</v>
      </c>
    </row>
    <row r="54" spans="1:2" x14ac:dyDescent="0.25">
      <c r="A54" s="17">
        <v>130</v>
      </c>
      <c r="B54">
        <v>130</v>
      </c>
    </row>
    <row r="55" spans="1:2" x14ac:dyDescent="0.25">
      <c r="A55" s="17">
        <v>132</v>
      </c>
      <c r="B55">
        <v>132</v>
      </c>
    </row>
    <row r="56" spans="1:2" x14ac:dyDescent="0.25">
      <c r="A56" s="17">
        <v>135</v>
      </c>
      <c r="B56">
        <v>135</v>
      </c>
    </row>
    <row r="57" spans="1:2" x14ac:dyDescent="0.25">
      <c r="A57" s="17">
        <v>140</v>
      </c>
      <c r="B57">
        <v>140</v>
      </c>
    </row>
    <row r="58" spans="1:2" x14ac:dyDescent="0.25">
      <c r="A58" s="17">
        <v>141</v>
      </c>
      <c r="B58">
        <v>141</v>
      </c>
    </row>
    <row r="59" spans="1:2" x14ac:dyDescent="0.25">
      <c r="A59" s="17">
        <v>148</v>
      </c>
      <c r="B59">
        <v>148</v>
      </c>
    </row>
    <row r="60" spans="1:2" x14ac:dyDescent="0.25">
      <c r="A60" s="17">
        <v>149</v>
      </c>
      <c r="B60">
        <v>149</v>
      </c>
    </row>
    <row r="61" spans="1:2" x14ac:dyDescent="0.25">
      <c r="A61" s="17">
        <v>151</v>
      </c>
      <c r="B61">
        <v>151</v>
      </c>
    </row>
    <row r="62" spans="1:2" x14ac:dyDescent="0.25">
      <c r="A62" s="17">
        <v>157</v>
      </c>
      <c r="B62">
        <v>157</v>
      </c>
    </row>
    <row r="63" spans="1:2" x14ac:dyDescent="0.25">
      <c r="A63" s="17">
        <v>162</v>
      </c>
      <c r="B63">
        <v>162</v>
      </c>
    </row>
    <row r="64" spans="1:2" x14ac:dyDescent="0.25">
      <c r="A64" s="17">
        <v>166</v>
      </c>
      <c r="B64">
        <v>166</v>
      </c>
    </row>
    <row r="65" spans="1:2" x14ac:dyDescent="0.25">
      <c r="A65" s="17">
        <v>170</v>
      </c>
      <c r="B65">
        <v>340</v>
      </c>
    </row>
    <row r="66" spans="1:2" x14ac:dyDescent="0.25">
      <c r="A66" s="17">
        <v>173</v>
      </c>
      <c r="B66">
        <v>173</v>
      </c>
    </row>
    <row r="67" spans="1:2" x14ac:dyDescent="0.25">
      <c r="A67" s="17">
        <v>176</v>
      </c>
      <c r="B67">
        <v>176</v>
      </c>
    </row>
    <row r="68" spans="1:2" x14ac:dyDescent="0.25">
      <c r="A68" s="17">
        <v>183</v>
      </c>
      <c r="B68">
        <v>183</v>
      </c>
    </row>
    <row r="69" spans="1:2" x14ac:dyDescent="0.25">
      <c r="A69" s="17">
        <v>186</v>
      </c>
      <c r="B69">
        <v>186</v>
      </c>
    </row>
    <row r="70" spans="1:2" x14ac:dyDescent="0.25">
      <c r="A70" s="17">
        <v>187</v>
      </c>
      <c r="B70">
        <v>187</v>
      </c>
    </row>
    <row r="71" spans="1:2" x14ac:dyDescent="0.25">
      <c r="A71" s="17">
        <v>189</v>
      </c>
      <c r="B71">
        <v>378</v>
      </c>
    </row>
    <row r="72" spans="1:2" x14ac:dyDescent="0.25">
      <c r="A72" s="17">
        <v>193</v>
      </c>
      <c r="B72">
        <v>193</v>
      </c>
    </row>
    <row r="73" spans="1:2" x14ac:dyDescent="0.25">
      <c r="A73" s="17">
        <v>207</v>
      </c>
      <c r="B73">
        <v>207</v>
      </c>
    </row>
    <row r="74" spans="1:2" x14ac:dyDescent="0.25">
      <c r="A74" s="17">
        <v>220</v>
      </c>
      <c r="B74">
        <v>220</v>
      </c>
    </row>
    <row r="75" spans="1:2" x14ac:dyDescent="0.25">
      <c r="A75" s="17">
        <v>230</v>
      </c>
      <c r="B75">
        <v>230</v>
      </c>
    </row>
    <row r="76" spans="1:2" x14ac:dyDescent="0.25">
      <c r="A76" s="17">
        <v>233</v>
      </c>
      <c r="B76">
        <v>466</v>
      </c>
    </row>
    <row r="77" spans="1:2" x14ac:dyDescent="0.25">
      <c r="A77" s="17">
        <v>237</v>
      </c>
      <c r="B77">
        <v>237</v>
      </c>
    </row>
    <row r="78" spans="1:2" x14ac:dyDescent="0.25">
      <c r="A78" s="17">
        <v>240</v>
      </c>
      <c r="B78">
        <v>480</v>
      </c>
    </row>
    <row r="79" spans="1:2" x14ac:dyDescent="0.25">
      <c r="A79" s="17">
        <v>243</v>
      </c>
      <c r="B79">
        <v>243</v>
      </c>
    </row>
    <row r="80" spans="1:2" x14ac:dyDescent="0.25">
      <c r="A80" s="17">
        <v>245</v>
      </c>
      <c r="B80">
        <v>245</v>
      </c>
    </row>
    <row r="81" spans="1:2" x14ac:dyDescent="0.25">
      <c r="A81" s="17">
        <v>246</v>
      </c>
      <c r="B81">
        <v>246</v>
      </c>
    </row>
    <row r="82" spans="1:2" x14ac:dyDescent="0.25">
      <c r="A82" s="17">
        <v>248</v>
      </c>
      <c r="B82">
        <v>248</v>
      </c>
    </row>
    <row r="83" spans="1:2" x14ac:dyDescent="0.25">
      <c r="A83" s="17">
        <v>251</v>
      </c>
      <c r="B83">
        <v>251</v>
      </c>
    </row>
    <row r="84" spans="1:2" x14ac:dyDescent="0.25">
      <c r="A84" s="17">
        <v>253</v>
      </c>
      <c r="B84">
        <v>253</v>
      </c>
    </row>
    <row r="85" spans="1:2" x14ac:dyDescent="0.25">
      <c r="A85" s="17">
        <v>261</v>
      </c>
      <c r="B85">
        <v>261</v>
      </c>
    </row>
    <row r="86" spans="1:2" x14ac:dyDescent="0.25">
      <c r="A86" s="17">
        <v>263</v>
      </c>
      <c r="B86">
        <v>263</v>
      </c>
    </row>
    <row r="87" spans="1:2" x14ac:dyDescent="0.25">
      <c r="A87" s="17">
        <v>268</v>
      </c>
      <c r="B87">
        <v>536</v>
      </c>
    </row>
    <row r="88" spans="1:2" x14ac:dyDescent="0.25">
      <c r="A88" s="17">
        <v>270</v>
      </c>
      <c r="B88">
        <v>270</v>
      </c>
    </row>
    <row r="89" spans="1:2" x14ac:dyDescent="0.25">
      <c r="A89" s="17">
        <v>271</v>
      </c>
      <c r="B89">
        <v>271</v>
      </c>
    </row>
    <row r="90" spans="1:2" x14ac:dyDescent="0.25">
      <c r="A90" s="17">
        <v>278</v>
      </c>
      <c r="B90">
        <v>278</v>
      </c>
    </row>
    <row r="91" spans="1:2" x14ac:dyDescent="0.25">
      <c r="A91" s="17">
        <v>286</v>
      </c>
      <c r="B91">
        <v>286</v>
      </c>
    </row>
    <row r="92" spans="1:2" x14ac:dyDescent="0.25">
      <c r="A92" s="17">
        <v>293</v>
      </c>
      <c r="B92">
        <v>293</v>
      </c>
    </row>
    <row r="93" spans="1:2" x14ac:dyDescent="0.25">
      <c r="A93" s="17">
        <v>294</v>
      </c>
      <c r="B93">
        <v>588</v>
      </c>
    </row>
    <row r="94" spans="1:2" x14ac:dyDescent="0.25">
      <c r="A94" s="17">
        <v>304</v>
      </c>
      <c r="B94">
        <v>304</v>
      </c>
    </row>
    <row r="95" spans="1:2" x14ac:dyDescent="0.25">
      <c r="A95" s="17">
        <v>314</v>
      </c>
      <c r="B95">
        <v>314</v>
      </c>
    </row>
    <row r="96" spans="1:2" x14ac:dyDescent="0.25">
      <c r="A96" s="17">
        <v>319</v>
      </c>
      <c r="B96">
        <v>638</v>
      </c>
    </row>
    <row r="97" spans="1:2" x14ac:dyDescent="0.25">
      <c r="A97" s="17">
        <v>324</v>
      </c>
      <c r="B97">
        <v>324</v>
      </c>
    </row>
    <row r="98" spans="1:2" x14ac:dyDescent="0.25">
      <c r="A98" s="17">
        <v>327</v>
      </c>
      <c r="B98">
        <v>327</v>
      </c>
    </row>
    <row r="99" spans="1:2" x14ac:dyDescent="0.25">
      <c r="A99" s="17">
        <v>334</v>
      </c>
      <c r="B99">
        <v>334</v>
      </c>
    </row>
    <row r="100" spans="1:2" x14ac:dyDescent="0.25">
      <c r="A100" s="17">
        <v>335</v>
      </c>
      <c r="B100">
        <v>335</v>
      </c>
    </row>
    <row r="101" spans="1:2" x14ac:dyDescent="0.25">
      <c r="A101" s="17">
        <v>344</v>
      </c>
      <c r="B101">
        <v>344</v>
      </c>
    </row>
    <row r="102" spans="1:2" x14ac:dyDescent="0.25">
      <c r="A102" s="17">
        <v>345</v>
      </c>
      <c r="B102">
        <v>345</v>
      </c>
    </row>
    <row r="103" spans="1:2" x14ac:dyDescent="0.25">
      <c r="A103" s="17">
        <v>348</v>
      </c>
      <c r="B103">
        <v>348</v>
      </c>
    </row>
    <row r="104" spans="1:2" x14ac:dyDescent="0.25">
      <c r="A104" s="17">
        <v>362</v>
      </c>
      <c r="B104">
        <v>362</v>
      </c>
    </row>
    <row r="105" spans="1:2" x14ac:dyDescent="0.25">
      <c r="A105" s="17">
        <v>371</v>
      </c>
      <c r="B105">
        <v>371</v>
      </c>
    </row>
    <row r="106" spans="1:2" x14ac:dyDescent="0.25">
      <c r="A106" s="17">
        <v>374</v>
      </c>
      <c r="B106">
        <v>374</v>
      </c>
    </row>
    <row r="107" spans="1:2" x14ac:dyDescent="0.25">
      <c r="A107" s="17">
        <v>375</v>
      </c>
      <c r="B107">
        <v>750</v>
      </c>
    </row>
    <row r="108" spans="1:2" x14ac:dyDescent="0.25">
      <c r="A108" s="17">
        <v>379</v>
      </c>
      <c r="B108">
        <v>379</v>
      </c>
    </row>
    <row r="109" spans="1:2" x14ac:dyDescent="0.25">
      <c r="A109" s="17">
        <v>384</v>
      </c>
      <c r="B109">
        <v>384</v>
      </c>
    </row>
    <row r="110" spans="1:2" x14ac:dyDescent="0.25">
      <c r="A110" s="17">
        <v>385</v>
      </c>
      <c r="B110">
        <v>770</v>
      </c>
    </row>
    <row r="111" spans="1:2" x14ac:dyDescent="0.25">
      <c r="A111" s="17">
        <v>399</v>
      </c>
      <c r="B111">
        <v>399</v>
      </c>
    </row>
    <row r="112" spans="1:2" x14ac:dyDescent="0.25">
      <c r="A112" s="17">
        <v>400</v>
      </c>
      <c r="B112">
        <v>400</v>
      </c>
    </row>
    <row r="113" spans="1:2" x14ac:dyDescent="0.25">
      <c r="A113" s="17">
        <v>402</v>
      </c>
      <c r="B113">
        <v>402</v>
      </c>
    </row>
    <row r="114" spans="1:2" x14ac:dyDescent="0.25">
      <c r="A114" s="17">
        <v>404</v>
      </c>
      <c r="B114">
        <v>808</v>
      </c>
    </row>
    <row r="115" spans="1:2" x14ac:dyDescent="0.25">
      <c r="A115" s="17">
        <v>405</v>
      </c>
      <c r="B115">
        <v>405</v>
      </c>
    </row>
    <row r="116" spans="1:2" x14ac:dyDescent="0.25">
      <c r="A116" s="17">
        <v>408</v>
      </c>
      <c r="B116">
        <v>816</v>
      </c>
    </row>
    <row r="117" spans="1:2" x14ac:dyDescent="0.25">
      <c r="A117" s="17">
        <v>411</v>
      </c>
      <c r="B117">
        <v>411</v>
      </c>
    </row>
    <row r="118" spans="1:2" x14ac:dyDescent="0.25">
      <c r="A118" s="17">
        <v>413</v>
      </c>
      <c r="B118">
        <v>413</v>
      </c>
    </row>
    <row r="119" spans="1:2" x14ac:dyDescent="0.25">
      <c r="A119" s="17">
        <v>420</v>
      </c>
      <c r="B119">
        <v>420</v>
      </c>
    </row>
    <row r="120" spans="1:2" x14ac:dyDescent="0.25">
      <c r="A120" s="17">
        <v>422</v>
      </c>
      <c r="B120">
        <v>422</v>
      </c>
    </row>
    <row r="121" spans="1:2" x14ac:dyDescent="0.25">
      <c r="A121" s="17">
        <v>425</v>
      </c>
      <c r="B121">
        <v>425</v>
      </c>
    </row>
    <row r="122" spans="1:2" x14ac:dyDescent="0.25">
      <c r="A122" s="17">
        <v>427</v>
      </c>
      <c r="B122">
        <v>427</v>
      </c>
    </row>
    <row r="123" spans="1:2" x14ac:dyDescent="0.25">
      <c r="A123" s="17">
        <v>428</v>
      </c>
      <c r="B123">
        <v>428</v>
      </c>
    </row>
    <row r="124" spans="1:2" x14ac:dyDescent="0.25">
      <c r="A124" s="17">
        <v>430</v>
      </c>
      <c r="B124">
        <v>430</v>
      </c>
    </row>
    <row r="125" spans="1:2" x14ac:dyDescent="0.25">
      <c r="A125" s="17">
        <v>434</v>
      </c>
      <c r="B125">
        <v>434</v>
      </c>
    </row>
    <row r="126" spans="1:2" x14ac:dyDescent="0.25">
      <c r="A126" s="17">
        <v>439</v>
      </c>
      <c r="B126">
        <v>1317</v>
      </c>
    </row>
    <row r="127" spans="1:2" x14ac:dyDescent="0.25">
      <c r="A127" s="17">
        <v>440</v>
      </c>
      <c r="B127">
        <v>440</v>
      </c>
    </row>
    <row r="128" spans="1:2" x14ac:dyDescent="0.25">
      <c r="A128" s="17">
        <v>449</v>
      </c>
      <c r="B128">
        <v>449</v>
      </c>
    </row>
    <row r="129" spans="1:2" x14ac:dyDescent="0.25">
      <c r="A129" s="17">
        <v>451</v>
      </c>
      <c r="B129">
        <v>451</v>
      </c>
    </row>
    <row r="130" spans="1:2" x14ac:dyDescent="0.25">
      <c r="A130" s="17">
        <v>453</v>
      </c>
      <c r="B130">
        <v>453</v>
      </c>
    </row>
    <row r="131" spans="1:2" x14ac:dyDescent="0.25">
      <c r="A131" s="17">
        <v>458</v>
      </c>
      <c r="B131">
        <v>458</v>
      </c>
    </row>
    <row r="132" spans="1:2" x14ac:dyDescent="0.25">
      <c r="A132" s="17">
        <v>459</v>
      </c>
      <c r="B132">
        <v>459</v>
      </c>
    </row>
    <row r="133" spans="1:2" x14ac:dyDescent="0.25">
      <c r="A133" s="17">
        <v>462</v>
      </c>
      <c r="B133">
        <v>462</v>
      </c>
    </row>
    <row r="134" spans="1:2" x14ac:dyDescent="0.25">
      <c r="A134" s="17">
        <v>467</v>
      </c>
      <c r="B134">
        <v>467</v>
      </c>
    </row>
    <row r="135" spans="1:2" x14ac:dyDescent="0.25">
      <c r="A135" s="17">
        <v>479</v>
      </c>
      <c r="B135">
        <v>479</v>
      </c>
    </row>
    <row r="136" spans="1:2" x14ac:dyDescent="0.25">
      <c r="A136" s="17">
        <v>481</v>
      </c>
      <c r="B136">
        <v>481</v>
      </c>
    </row>
    <row r="137" spans="1:2" x14ac:dyDescent="0.25">
      <c r="A137" s="17">
        <v>483</v>
      </c>
      <c r="B137">
        <v>483</v>
      </c>
    </row>
    <row r="138" spans="1:2" x14ac:dyDescent="0.25">
      <c r="A138" s="17">
        <v>485</v>
      </c>
      <c r="B138">
        <v>485</v>
      </c>
    </row>
    <row r="139" spans="1:2" x14ac:dyDescent="0.25">
      <c r="A139" s="17">
        <v>488</v>
      </c>
      <c r="B139">
        <v>488</v>
      </c>
    </row>
    <row r="140" spans="1:2" x14ac:dyDescent="0.25">
      <c r="A140" s="17">
        <v>490</v>
      </c>
      <c r="B140">
        <v>490</v>
      </c>
    </row>
    <row r="141" spans="1:2" x14ac:dyDescent="0.25">
      <c r="A141" s="17">
        <v>491</v>
      </c>
      <c r="B141">
        <v>491</v>
      </c>
    </row>
    <row r="142" spans="1:2" x14ac:dyDescent="0.25">
      <c r="A142" s="17">
        <v>492</v>
      </c>
      <c r="B142">
        <v>984</v>
      </c>
    </row>
    <row r="143" spans="1:2" x14ac:dyDescent="0.25">
      <c r="A143" s="17">
        <v>497</v>
      </c>
      <c r="B143">
        <v>1491</v>
      </c>
    </row>
    <row r="144" spans="1:2" x14ac:dyDescent="0.25">
      <c r="A144" s="17">
        <v>498</v>
      </c>
      <c r="B144">
        <v>498</v>
      </c>
    </row>
    <row r="145" spans="1:2" x14ac:dyDescent="0.25">
      <c r="A145" s="17">
        <v>501</v>
      </c>
      <c r="B145">
        <v>501</v>
      </c>
    </row>
    <row r="146" spans="1:2" x14ac:dyDescent="0.25">
      <c r="A146" s="17">
        <v>504</v>
      </c>
      <c r="B146">
        <v>504</v>
      </c>
    </row>
    <row r="147" spans="1:2" x14ac:dyDescent="0.25">
      <c r="A147" s="17">
        <v>506</v>
      </c>
      <c r="B147">
        <v>1012</v>
      </c>
    </row>
    <row r="148" spans="1:2" x14ac:dyDescent="0.25">
      <c r="A148" s="17">
        <v>507</v>
      </c>
      <c r="B148">
        <v>507</v>
      </c>
    </row>
    <row r="149" spans="1:2" x14ac:dyDescent="0.25">
      <c r="A149" s="17">
        <v>509</v>
      </c>
      <c r="B149">
        <v>1018</v>
      </c>
    </row>
    <row r="150" spans="1:2" x14ac:dyDescent="0.25">
      <c r="A150" s="17">
        <v>513</v>
      </c>
      <c r="B150">
        <v>513</v>
      </c>
    </row>
    <row r="151" spans="1:2" x14ac:dyDescent="0.25">
      <c r="A151" s="17">
        <v>517</v>
      </c>
      <c r="B151">
        <v>517</v>
      </c>
    </row>
    <row r="152" spans="1:2" x14ac:dyDescent="0.25">
      <c r="A152" s="17">
        <v>521</v>
      </c>
      <c r="B152">
        <v>1042</v>
      </c>
    </row>
    <row r="153" spans="1:2" x14ac:dyDescent="0.25">
      <c r="A153" s="17">
        <v>522</v>
      </c>
      <c r="B153">
        <v>522</v>
      </c>
    </row>
    <row r="154" spans="1:2" x14ac:dyDescent="0.25">
      <c r="A154" s="17">
        <v>525</v>
      </c>
      <c r="B154">
        <v>525</v>
      </c>
    </row>
    <row r="155" spans="1:2" x14ac:dyDescent="0.25">
      <c r="A155" s="17">
        <v>527</v>
      </c>
      <c r="B155">
        <v>527</v>
      </c>
    </row>
    <row r="156" spans="1:2" x14ac:dyDescent="0.25">
      <c r="A156" s="17">
        <v>533</v>
      </c>
      <c r="B156">
        <v>533</v>
      </c>
    </row>
    <row r="157" spans="1:2" x14ac:dyDescent="0.25">
      <c r="A157" s="17">
        <v>534</v>
      </c>
      <c r="B157">
        <v>534</v>
      </c>
    </row>
    <row r="158" spans="1:2" x14ac:dyDescent="0.25">
      <c r="A158" s="17">
        <v>536</v>
      </c>
      <c r="B158">
        <v>536</v>
      </c>
    </row>
    <row r="159" spans="1:2" x14ac:dyDescent="0.25">
      <c r="A159" s="17">
        <v>537</v>
      </c>
      <c r="B159">
        <v>537</v>
      </c>
    </row>
    <row r="160" spans="1:2" x14ac:dyDescent="0.25">
      <c r="A160" s="17">
        <v>539</v>
      </c>
      <c r="B160">
        <v>539</v>
      </c>
    </row>
    <row r="161" spans="1:2" x14ac:dyDescent="0.25">
      <c r="A161" s="17">
        <v>540</v>
      </c>
      <c r="B161">
        <v>1080</v>
      </c>
    </row>
    <row r="162" spans="1:2" x14ac:dyDescent="0.25">
      <c r="A162" s="17">
        <v>542</v>
      </c>
      <c r="B162">
        <v>542</v>
      </c>
    </row>
    <row r="163" spans="1:2" x14ac:dyDescent="0.25">
      <c r="A163" s="17">
        <v>543</v>
      </c>
      <c r="B163">
        <v>543</v>
      </c>
    </row>
    <row r="164" spans="1:2" x14ac:dyDescent="0.25">
      <c r="A164" s="17">
        <v>546</v>
      </c>
      <c r="B164">
        <v>546</v>
      </c>
    </row>
    <row r="165" spans="1:2" x14ac:dyDescent="0.25">
      <c r="A165" s="17">
        <v>548</v>
      </c>
      <c r="B165">
        <v>548</v>
      </c>
    </row>
    <row r="166" spans="1:2" x14ac:dyDescent="0.25">
      <c r="A166" s="17">
        <v>549</v>
      </c>
      <c r="B166">
        <v>549</v>
      </c>
    </row>
    <row r="167" spans="1:2" x14ac:dyDescent="0.25">
      <c r="A167" s="17">
        <v>553</v>
      </c>
      <c r="B167">
        <v>553</v>
      </c>
    </row>
    <row r="168" spans="1:2" x14ac:dyDescent="0.25">
      <c r="A168" s="17">
        <v>560</v>
      </c>
      <c r="B168">
        <v>1120</v>
      </c>
    </row>
    <row r="169" spans="1:2" x14ac:dyDescent="0.25">
      <c r="A169" s="17">
        <v>562</v>
      </c>
      <c r="B169">
        <v>562</v>
      </c>
    </row>
    <row r="170" spans="1:2" x14ac:dyDescent="0.25">
      <c r="A170" s="17">
        <v>563</v>
      </c>
      <c r="B170">
        <v>563</v>
      </c>
    </row>
    <row r="171" spans="1:2" x14ac:dyDescent="0.25">
      <c r="A171" s="17">
        <v>567</v>
      </c>
      <c r="B171">
        <v>1701</v>
      </c>
    </row>
    <row r="172" spans="1:2" x14ac:dyDescent="0.25">
      <c r="A172" s="17">
        <v>568</v>
      </c>
      <c r="B172">
        <v>568</v>
      </c>
    </row>
    <row r="173" spans="1:2" x14ac:dyDescent="0.25">
      <c r="A173" s="17">
        <v>569</v>
      </c>
      <c r="B173">
        <v>569</v>
      </c>
    </row>
    <row r="174" spans="1:2" x14ac:dyDescent="0.25">
      <c r="A174" s="17">
        <v>570</v>
      </c>
      <c r="B174">
        <v>570</v>
      </c>
    </row>
    <row r="175" spans="1:2" x14ac:dyDescent="0.25">
      <c r="A175" s="17">
        <v>579</v>
      </c>
      <c r="B175">
        <v>579</v>
      </c>
    </row>
    <row r="176" spans="1:2" x14ac:dyDescent="0.25">
      <c r="A176" s="17">
        <v>583</v>
      </c>
      <c r="B176">
        <v>583</v>
      </c>
    </row>
    <row r="177" spans="1:2" x14ac:dyDescent="0.25">
      <c r="A177" s="17">
        <v>591</v>
      </c>
      <c r="B177">
        <v>591</v>
      </c>
    </row>
    <row r="178" spans="1:2" x14ac:dyDescent="0.25">
      <c r="A178" s="17">
        <v>596</v>
      </c>
      <c r="B178">
        <v>1192</v>
      </c>
    </row>
    <row r="179" spans="1:2" x14ac:dyDescent="0.25">
      <c r="A179" s="17">
        <v>600</v>
      </c>
      <c r="B179">
        <v>600</v>
      </c>
    </row>
    <row r="180" spans="1:2" x14ac:dyDescent="0.25">
      <c r="A180" s="17">
        <v>604</v>
      </c>
      <c r="B180">
        <v>604</v>
      </c>
    </row>
    <row r="181" spans="1:2" x14ac:dyDescent="0.25">
      <c r="A181" s="17">
        <v>611</v>
      </c>
      <c r="B181">
        <v>611</v>
      </c>
    </row>
    <row r="182" spans="1:2" x14ac:dyDescent="0.25">
      <c r="A182" s="17">
        <v>618</v>
      </c>
      <c r="B182">
        <v>618</v>
      </c>
    </row>
    <row r="183" spans="1:2" x14ac:dyDescent="0.25">
      <c r="A183" s="17">
        <v>619</v>
      </c>
      <c r="B183">
        <v>619</v>
      </c>
    </row>
    <row r="184" spans="1:2" x14ac:dyDescent="0.25">
      <c r="A184" s="17">
        <v>621</v>
      </c>
      <c r="B184">
        <v>621</v>
      </c>
    </row>
    <row r="185" spans="1:2" x14ac:dyDescent="0.25">
      <c r="A185" s="17">
        <v>628</v>
      </c>
      <c r="B185">
        <v>628</v>
      </c>
    </row>
    <row r="186" spans="1:2" x14ac:dyDescent="0.25">
      <c r="A186" s="17">
        <v>633</v>
      </c>
      <c r="B186">
        <v>633</v>
      </c>
    </row>
    <row r="187" spans="1:2" x14ac:dyDescent="0.25">
      <c r="A187" s="17">
        <v>636</v>
      </c>
      <c r="B187">
        <v>636</v>
      </c>
    </row>
    <row r="188" spans="1:2" x14ac:dyDescent="0.25">
      <c r="A188" s="17">
        <v>649</v>
      </c>
      <c r="B188">
        <v>649</v>
      </c>
    </row>
    <row r="189" spans="1:2" x14ac:dyDescent="0.25">
      <c r="A189" s="17">
        <v>660</v>
      </c>
      <c r="B189">
        <v>660</v>
      </c>
    </row>
    <row r="190" spans="1:2" x14ac:dyDescent="0.25">
      <c r="A190" s="17">
        <v>661</v>
      </c>
      <c r="B190">
        <v>661</v>
      </c>
    </row>
    <row r="191" spans="1:2" x14ac:dyDescent="0.25">
      <c r="A191" s="17">
        <v>666</v>
      </c>
      <c r="B191">
        <v>666</v>
      </c>
    </row>
    <row r="192" spans="1:2" x14ac:dyDescent="0.25">
      <c r="A192" s="17">
        <v>671</v>
      </c>
      <c r="B192">
        <v>671</v>
      </c>
    </row>
    <row r="193" spans="1:2" x14ac:dyDescent="0.25">
      <c r="A193" s="17">
        <v>674</v>
      </c>
      <c r="B193">
        <v>1348</v>
      </c>
    </row>
    <row r="194" spans="1:2" x14ac:dyDescent="0.25">
      <c r="A194" s="17">
        <v>691</v>
      </c>
      <c r="B194">
        <v>1382</v>
      </c>
    </row>
    <row r="195" spans="1:2" x14ac:dyDescent="0.25">
      <c r="A195" s="17">
        <v>692</v>
      </c>
      <c r="B195">
        <v>692</v>
      </c>
    </row>
    <row r="196" spans="1:2" x14ac:dyDescent="0.25">
      <c r="A196" s="17">
        <v>700</v>
      </c>
      <c r="B196">
        <v>700</v>
      </c>
    </row>
    <row r="197" spans="1:2" x14ac:dyDescent="0.25">
      <c r="A197" s="17">
        <v>707</v>
      </c>
      <c r="B197">
        <v>707</v>
      </c>
    </row>
    <row r="198" spans="1:2" x14ac:dyDescent="0.25">
      <c r="A198" s="17">
        <v>724</v>
      </c>
      <c r="B198">
        <v>724</v>
      </c>
    </row>
    <row r="199" spans="1:2" x14ac:dyDescent="0.25">
      <c r="A199" s="17">
        <v>726</v>
      </c>
      <c r="B199">
        <v>1452</v>
      </c>
    </row>
    <row r="200" spans="1:2" x14ac:dyDescent="0.25">
      <c r="A200" s="17">
        <v>734</v>
      </c>
      <c r="B200">
        <v>734</v>
      </c>
    </row>
    <row r="201" spans="1:2" x14ac:dyDescent="0.25">
      <c r="A201" s="17">
        <v>736</v>
      </c>
      <c r="B201">
        <v>1472</v>
      </c>
    </row>
    <row r="202" spans="1:2" x14ac:dyDescent="0.25">
      <c r="A202" s="17">
        <v>743</v>
      </c>
      <c r="B202">
        <v>743</v>
      </c>
    </row>
    <row r="203" spans="1:2" x14ac:dyDescent="0.25">
      <c r="A203" s="17">
        <v>749</v>
      </c>
      <c r="B203">
        <v>749</v>
      </c>
    </row>
    <row r="204" spans="1:2" x14ac:dyDescent="0.25">
      <c r="A204" s="17">
        <v>751</v>
      </c>
      <c r="B204">
        <v>751</v>
      </c>
    </row>
    <row r="205" spans="1:2" x14ac:dyDescent="0.25">
      <c r="A205" s="17">
        <v>752</v>
      </c>
      <c r="B205">
        <v>752</v>
      </c>
    </row>
    <row r="206" spans="1:2" x14ac:dyDescent="0.25">
      <c r="A206" s="17">
        <v>754</v>
      </c>
      <c r="B206">
        <v>754</v>
      </c>
    </row>
    <row r="207" spans="1:2" x14ac:dyDescent="0.25">
      <c r="A207" s="17">
        <v>756</v>
      </c>
      <c r="B207">
        <v>756</v>
      </c>
    </row>
    <row r="208" spans="1:2" x14ac:dyDescent="0.25">
      <c r="A208" s="17">
        <v>757</v>
      </c>
      <c r="B208">
        <v>757</v>
      </c>
    </row>
    <row r="209" spans="1:2" x14ac:dyDescent="0.25">
      <c r="A209" s="17">
        <v>767</v>
      </c>
      <c r="B209">
        <v>767</v>
      </c>
    </row>
    <row r="210" spans="1:2" x14ac:dyDescent="0.25">
      <c r="A210" s="17">
        <v>773</v>
      </c>
      <c r="B210">
        <v>1546</v>
      </c>
    </row>
    <row r="211" spans="1:2" x14ac:dyDescent="0.25">
      <c r="A211" s="17">
        <v>779</v>
      </c>
      <c r="B211">
        <v>1558</v>
      </c>
    </row>
    <row r="212" spans="1:2" x14ac:dyDescent="0.25">
      <c r="A212" s="17">
        <v>785</v>
      </c>
      <c r="B212">
        <v>1570</v>
      </c>
    </row>
    <row r="213" spans="1:2" x14ac:dyDescent="0.25">
      <c r="A213" s="17">
        <v>794</v>
      </c>
      <c r="B213">
        <v>794</v>
      </c>
    </row>
    <row r="214" spans="1:2" x14ac:dyDescent="0.25">
      <c r="A214" s="17">
        <v>797</v>
      </c>
      <c r="B214">
        <v>1594</v>
      </c>
    </row>
    <row r="215" spans="1:2" x14ac:dyDescent="0.25">
      <c r="A215" s="17">
        <v>805</v>
      </c>
      <c r="B215">
        <v>805</v>
      </c>
    </row>
    <row r="216" spans="1:2" x14ac:dyDescent="0.25">
      <c r="A216" s="17">
        <v>806</v>
      </c>
      <c r="B216">
        <v>1612</v>
      </c>
    </row>
    <row r="217" spans="1:2" x14ac:dyDescent="0.25">
      <c r="A217" s="17">
        <v>822</v>
      </c>
      <c r="B217">
        <v>822</v>
      </c>
    </row>
    <row r="218" spans="1:2" x14ac:dyDescent="0.25">
      <c r="A218" s="17">
        <v>833</v>
      </c>
      <c r="B218">
        <v>833</v>
      </c>
    </row>
    <row r="219" spans="1:2" x14ac:dyDescent="0.25">
      <c r="A219" s="17">
        <v>837</v>
      </c>
      <c r="B219">
        <v>837</v>
      </c>
    </row>
    <row r="220" spans="1:2" x14ac:dyDescent="0.25">
      <c r="A220" s="17">
        <v>840</v>
      </c>
      <c r="B220">
        <v>840</v>
      </c>
    </row>
    <row r="221" spans="1:2" x14ac:dyDescent="0.25">
      <c r="A221" s="17">
        <v>847</v>
      </c>
      <c r="B221">
        <v>847</v>
      </c>
    </row>
    <row r="222" spans="1:2" x14ac:dyDescent="0.25">
      <c r="A222" s="17">
        <v>850</v>
      </c>
      <c r="B222">
        <v>850</v>
      </c>
    </row>
    <row r="223" spans="1:2" x14ac:dyDescent="0.25">
      <c r="A223" s="17">
        <v>875</v>
      </c>
      <c r="B223">
        <v>875</v>
      </c>
    </row>
    <row r="224" spans="1:2" x14ac:dyDescent="0.25">
      <c r="A224" s="17">
        <v>882</v>
      </c>
      <c r="B224">
        <v>882</v>
      </c>
    </row>
    <row r="225" spans="1:2" x14ac:dyDescent="0.25">
      <c r="A225" s="17">
        <v>885</v>
      </c>
      <c r="B225">
        <v>885</v>
      </c>
    </row>
    <row r="226" spans="1:2" x14ac:dyDescent="0.25">
      <c r="A226" s="17">
        <v>892</v>
      </c>
      <c r="B226">
        <v>892</v>
      </c>
    </row>
    <row r="227" spans="1:2" x14ac:dyDescent="0.25">
      <c r="A227" s="17">
        <v>900</v>
      </c>
      <c r="B227">
        <v>900</v>
      </c>
    </row>
    <row r="228" spans="1:2" x14ac:dyDescent="0.25">
      <c r="A228" s="17">
        <v>924</v>
      </c>
      <c r="B228">
        <v>924</v>
      </c>
    </row>
    <row r="229" spans="1:2" x14ac:dyDescent="0.25">
      <c r="A229" s="17">
        <v>931</v>
      </c>
      <c r="B229">
        <v>931</v>
      </c>
    </row>
    <row r="230" spans="1:2" x14ac:dyDescent="0.25">
      <c r="A230" s="17">
        <v>940</v>
      </c>
      <c r="B230">
        <v>1880</v>
      </c>
    </row>
    <row r="231" spans="1:2" x14ac:dyDescent="0.25">
      <c r="A231" s="17">
        <v>951</v>
      </c>
      <c r="B231">
        <v>951</v>
      </c>
    </row>
    <row r="232" spans="1:2" x14ac:dyDescent="0.25">
      <c r="A232" s="17">
        <v>952</v>
      </c>
      <c r="B232">
        <v>952</v>
      </c>
    </row>
    <row r="233" spans="1:2" x14ac:dyDescent="0.25">
      <c r="A233" s="17">
        <v>956</v>
      </c>
      <c r="B233">
        <v>956</v>
      </c>
    </row>
    <row r="234" spans="1:2" x14ac:dyDescent="0.25">
      <c r="A234" s="17">
        <v>982</v>
      </c>
      <c r="B234">
        <v>982</v>
      </c>
    </row>
    <row r="235" spans="1:2" x14ac:dyDescent="0.25">
      <c r="A235" s="17">
        <v>986</v>
      </c>
      <c r="B235">
        <v>986</v>
      </c>
    </row>
    <row r="236" spans="1:2" x14ac:dyDescent="0.25">
      <c r="A236" s="17">
        <v>989</v>
      </c>
      <c r="B236">
        <v>989</v>
      </c>
    </row>
    <row r="237" spans="1:2" x14ac:dyDescent="0.25">
      <c r="A237" s="17">
        <v>993</v>
      </c>
      <c r="B237">
        <v>993</v>
      </c>
    </row>
    <row r="238" spans="1:2" x14ac:dyDescent="0.25">
      <c r="A238" s="17">
        <v>1001</v>
      </c>
      <c r="B238">
        <v>1001</v>
      </c>
    </row>
    <row r="239" spans="1:2" x14ac:dyDescent="0.25">
      <c r="A239" s="17">
        <v>1011</v>
      </c>
      <c r="B239">
        <v>1011</v>
      </c>
    </row>
    <row r="240" spans="1:2" x14ac:dyDescent="0.25">
      <c r="A240" s="17">
        <v>1019</v>
      </c>
      <c r="B240">
        <v>1019</v>
      </c>
    </row>
    <row r="241" spans="1:2" x14ac:dyDescent="0.25">
      <c r="A241" s="17">
        <v>1021</v>
      </c>
      <c r="B241">
        <v>1021</v>
      </c>
    </row>
    <row r="242" spans="1:2" x14ac:dyDescent="0.25">
      <c r="A242" s="17">
        <v>1023</v>
      </c>
      <c r="B242">
        <v>1023</v>
      </c>
    </row>
    <row r="243" spans="1:2" x14ac:dyDescent="0.25">
      <c r="A243" s="17">
        <v>1026</v>
      </c>
      <c r="B243">
        <v>1026</v>
      </c>
    </row>
    <row r="244" spans="1:2" x14ac:dyDescent="0.25">
      <c r="A244" s="17">
        <v>1027</v>
      </c>
      <c r="B244">
        <v>1027</v>
      </c>
    </row>
    <row r="245" spans="1:2" x14ac:dyDescent="0.25">
      <c r="A245" s="17">
        <v>1068</v>
      </c>
      <c r="B245">
        <v>1068</v>
      </c>
    </row>
    <row r="246" spans="1:2" x14ac:dyDescent="0.25">
      <c r="A246" s="17">
        <v>1074</v>
      </c>
      <c r="B246">
        <v>1074</v>
      </c>
    </row>
    <row r="247" spans="1:2" x14ac:dyDescent="0.25">
      <c r="A247" s="17">
        <v>1087</v>
      </c>
      <c r="B247">
        <v>1087</v>
      </c>
    </row>
    <row r="248" spans="1:2" x14ac:dyDescent="0.25">
      <c r="A248" s="17">
        <v>1090</v>
      </c>
      <c r="B248">
        <v>1090</v>
      </c>
    </row>
    <row r="249" spans="1:2" x14ac:dyDescent="0.25">
      <c r="A249" s="17">
        <v>1096</v>
      </c>
      <c r="B249">
        <v>2192</v>
      </c>
    </row>
    <row r="250" spans="1:2" x14ac:dyDescent="0.25">
      <c r="A250" s="17">
        <v>1097</v>
      </c>
      <c r="B250">
        <v>1097</v>
      </c>
    </row>
    <row r="251" spans="1:2" x14ac:dyDescent="0.25">
      <c r="A251" s="17">
        <v>1108</v>
      </c>
      <c r="B251">
        <v>2216</v>
      </c>
    </row>
    <row r="252" spans="1:2" x14ac:dyDescent="0.25">
      <c r="A252" s="17">
        <v>1117</v>
      </c>
      <c r="B252">
        <v>2234</v>
      </c>
    </row>
    <row r="253" spans="1:2" x14ac:dyDescent="0.25">
      <c r="A253" s="17">
        <v>1121</v>
      </c>
      <c r="B253">
        <v>1121</v>
      </c>
    </row>
    <row r="254" spans="1:2" x14ac:dyDescent="0.25">
      <c r="A254" s="17">
        <v>1124</v>
      </c>
      <c r="B254">
        <v>1124</v>
      </c>
    </row>
    <row r="255" spans="1:2" x14ac:dyDescent="0.25">
      <c r="A255" s="17">
        <v>1130</v>
      </c>
      <c r="B255">
        <v>1130</v>
      </c>
    </row>
    <row r="256" spans="1:2" x14ac:dyDescent="0.25">
      <c r="A256" s="17">
        <v>1133</v>
      </c>
      <c r="B256">
        <v>1133</v>
      </c>
    </row>
    <row r="257" spans="1:2" x14ac:dyDescent="0.25">
      <c r="A257" s="17">
        <v>1146</v>
      </c>
      <c r="B257">
        <v>1146</v>
      </c>
    </row>
    <row r="258" spans="1:2" x14ac:dyDescent="0.25">
      <c r="A258" s="17">
        <v>1149</v>
      </c>
      <c r="B258">
        <v>1149</v>
      </c>
    </row>
    <row r="259" spans="1:2" x14ac:dyDescent="0.25">
      <c r="A259" s="17">
        <v>1151</v>
      </c>
      <c r="B259">
        <v>1151</v>
      </c>
    </row>
    <row r="260" spans="1:2" x14ac:dyDescent="0.25">
      <c r="A260" s="17">
        <v>1159</v>
      </c>
      <c r="B260">
        <v>1159</v>
      </c>
    </row>
    <row r="261" spans="1:2" x14ac:dyDescent="0.25">
      <c r="A261" s="17">
        <v>1160</v>
      </c>
      <c r="B261">
        <v>1160</v>
      </c>
    </row>
    <row r="262" spans="1:2" x14ac:dyDescent="0.25">
      <c r="A262" s="17">
        <v>1161</v>
      </c>
      <c r="B262">
        <v>1161</v>
      </c>
    </row>
    <row r="263" spans="1:2" x14ac:dyDescent="0.25">
      <c r="A263" s="17">
        <v>1172</v>
      </c>
      <c r="B263">
        <v>1172</v>
      </c>
    </row>
    <row r="264" spans="1:2" x14ac:dyDescent="0.25">
      <c r="A264" s="17">
        <v>1173</v>
      </c>
      <c r="B264">
        <v>1173</v>
      </c>
    </row>
    <row r="265" spans="1:2" x14ac:dyDescent="0.25">
      <c r="A265" s="17">
        <v>1178</v>
      </c>
      <c r="B265">
        <v>1178</v>
      </c>
    </row>
    <row r="266" spans="1:2" x14ac:dyDescent="0.25">
      <c r="A266" s="17">
        <v>1192</v>
      </c>
      <c r="B266">
        <v>1192</v>
      </c>
    </row>
    <row r="267" spans="1:2" x14ac:dyDescent="0.25">
      <c r="A267" s="17">
        <v>1196</v>
      </c>
      <c r="B267">
        <v>1196</v>
      </c>
    </row>
    <row r="268" spans="1:2" x14ac:dyDescent="0.25">
      <c r="A268" s="17">
        <v>1197</v>
      </c>
      <c r="B268">
        <v>1197</v>
      </c>
    </row>
    <row r="269" spans="1:2" x14ac:dyDescent="0.25">
      <c r="A269" s="17">
        <v>1204</v>
      </c>
      <c r="B269">
        <v>1204</v>
      </c>
    </row>
    <row r="270" spans="1:2" x14ac:dyDescent="0.25">
      <c r="A270" s="17">
        <v>1206</v>
      </c>
      <c r="B270">
        <v>1206</v>
      </c>
    </row>
    <row r="271" spans="1:2" x14ac:dyDescent="0.25">
      <c r="A271" s="17">
        <v>1212</v>
      </c>
      <c r="B271">
        <v>1212</v>
      </c>
    </row>
    <row r="272" spans="1:2" x14ac:dyDescent="0.25">
      <c r="A272" s="17">
        <v>1225</v>
      </c>
      <c r="B272">
        <v>1225</v>
      </c>
    </row>
    <row r="273" spans="1:2" x14ac:dyDescent="0.25">
      <c r="A273" s="17">
        <v>1226</v>
      </c>
      <c r="B273">
        <v>1226</v>
      </c>
    </row>
    <row r="274" spans="1:2" x14ac:dyDescent="0.25">
      <c r="A274" s="17">
        <v>1229</v>
      </c>
      <c r="B274">
        <v>1229</v>
      </c>
    </row>
    <row r="275" spans="1:2" x14ac:dyDescent="0.25">
      <c r="A275" s="17">
        <v>1244</v>
      </c>
      <c r="B275">
        <v>1244</v>
      </c>
    </row>
    <row r="276" spans="1:2" x14ac:dyDescent="0.25">
      <c r="A276" s="17">
        <v>1248</v>
      </c>
      <c r="B276">
        <v>1248</v>
      </c>
    </row>
    <row r="277" spans="1:2" x14ac:dyDescent="0.25">
      <c r="A277" s="17">
        <v>1255</v>
      </c>
      <c r="B277">
        <v>1255</v>
      </c>
    </row>
    <row r="278" spans="1:2" x14ac:dyDescent="0.25">
      <c r="A278" s="17">
        <v>1269</v>
      </c>
      <c r="B278">
        <v>1269</v>
      </c>
    </row>
    <row r="279" spans="1:2" x14ac:dyDescent="0.25">
      <c r="A279" s="17">
        <v>1293</v>
      </c>
      <c r="B279">
        <v>1293</v>
      </c>
    </row>
    <row r="280" spans="1:2" x14ac:dyDescent="0.25">
      <c r="A280" s="17">
        <v>1297</v>
      </c>
      <c r="B280">
        <v>1297</v>
      </c>
    </row>
    <row r="281" spans="1:2" x14ac:dyDescent="0.25">
      <c r="A281" s="17">
        <v>1321</v>
      </c>
      <c r="B281">
        <v>1321</v>
      </c>
    </row>
    <row r="282" spans="1:2" x14ac:dyDescent="0.25">
      <c r="A282" s="17">
        <v>1330</v>
      </c>
      <c r="B282">
        <v>1330</v>
      </c>
    </row>
    <row r="283" spans="1:2" x14ac:dyDescent="0.25">
      <c r="A283" s="17">
        <v>1344</v>
      </c>
      <c r="B283">
        <v>1344</v>
      </c>
    </row>
    <row r="284" spans="1:2" x14ac:dyDescent="0.25">
      <c r="A284" s="17">
        <v>1354</v>
      </c>
      <c r="B284">
        <v>1354</v>
      </c>
    </row>
    <row r="285" spans="1:2" x14ac:dyDescent="0.25">
      <c r="A285" s="17">
        <v>1366</v>
      </c>
      <c r="B285">
        <v>1366</v>
      </c>
    </row>
    <row r="286" spans="1:2" x14ac:dyDescent="0.25">
      <c r="A286" s="17">
        <v>1383</v>
      </c>
      <c r="B286">
        <v>1383</v>
      </c>
    </row>
    <row r="287" spans="1:2" x14ac:dyDescent="0.25">
      <c r="A287" s="17">
        <v>1432</v>
      </c>
      <c r="B287">
        <v>1432</v>
      </c>
    </row>
    <row r="288" spans="1:2" x14ac:dyDescent="0.25">
      <c r="A288" s="17">
        <v>1436</v>
      </c>
      <c r="B288">
        <v>1436</v>
      </c>
    </row>
    <row r="289" spans="1:2" x14ac:dyDescent="0.25">
      <c r="A289" s="17">
        <v>1438</v>
      </c>
      <c r="B289">
        <v>1438</v>
      </c>
    </row>
    <row r="290" spans="1:2" x14ac:dyDescent="0.25">
      <c r="A290" s="17">
        <v>1460</v>
      </c>
      <c r="B290">
        <v>1460</v>
      </c>
    </row>
    <row r="291" spans="1:2" x14ac:dyDescent="0.25">
      <c r="A291" s="17">
        <v>1495</v>
      </c>
      <c r="B291">
        <v>1495</v>
      </c>
    </row>
    <row r="292" spans="1:2" x14ac:dyDescent="0.25">
      <c r="A292" s="17">
        <v>1528</v>
      </c>
      <c r="B292">
        <v>1528</v>
      </c>
    </row>
    <row r="293" spans="1:2" x14ac:dyDescent="0.25">
      <c r="A293" s="17">
        <v>1550</v>
      </c>
      <c r="B293">
        <v>1550</v>
      </c>
    </row>
    <row r="294" spans="1:2" x14ac:dyDescent="0.25">
      <c r="A294" s="17">
        <v>1553</v>
      </c>
      <c r="B294">
        <v>1553</v>
      </c>
    </row>
    <row r="295" spans="1:2" x14ac:dyDescent="0.25">
      <c r="A295" s="17">
        <v>1586</v>
      </c>
      <c r="B295">
        <v>3172</v>
      </c>
    </row>
    <row r="296" spans="1:2" x14ac:dyDescent="0.25">
      <c r="A296" s="17">
        <v>1597</v>
      </c>
      <c r="B296">
        <v>1597</v>
      </c>
    </row>
    <row r="297" spans="1:2" x14ac:dyDescent="0.25">
      <c r="A297" s="17">
        <v>1607</v>
      </c>
      <c r="B297">
        <v>1607</v>
      </c>
    </row>
    <row r="298" spans="1:2" x14ac:dyDescent="0.25">
      <c r="A298" s="17">
        <v>1640</v>
      </c>
      <c r="B298">
        <v>1640</v>
      </c>
    </row>
    <row r="299" spans="1:2" x14ac:dyDescent="0.25">
      <c r="A299" s="17">
        <v>1669</v>
      </c>
      <c r="B299">
        <v>1669</v>
      </c>
    </row>
    <row r="300" spans="1:2" x14ac:dyDescent="0.25">
      <c r="A300" s="17">
        <v>1690</v>
      </c>
      <c r="B300">
        <v>1690</v>
      </c>
    </row>
    <row r="301" spans="1:2" x14ac:dyDescent="0.25">
      <c r="A301" s="17">
        <v>1773</v>
      </c>
      <c r="B301">
        <v>1773</v>
      </c>
    </row>
    <row r="302" spans="1:2" x14ac:dyDescent="0.25">
      <c r="A302" s="17">
        <v>1778</v>
      </c>
      <c r="B302">
        <v>1778</v>
      </c>
    </row>
    <row r="303" spans="1:2" x14ac:dyDescent="0.25">
      <c r="A303" s="17">
        <v>1799</v>
      </c>
      <c r="B303">
        <v>1799</v>
      </c>
    </row>
    <row r="304" spans="1:2" x14ac:dyDescent="0.25">
      <c r="A304" s="17">
        <v>1861</v>
      </c>
      <c r="B304">
        <v>1861</v>
      </c>
    </row>
    <row r="305" spans="1:2" x14ac:dyDescent="0.25">
      <c r="A305" s="17">
        <v>1881</v>
      </c>
      <c r="B305">
        <v>1881</v>
      </c>
    </row>
    <row r="306" spans="1:2" x14ac:dyDescent="0.25">
      <c r="A306" s="17">
        <v>1888</v>
      </c>
      <c r="B306">
        <v>1888</v>
      </c>
    </row>
    <row r="307" spans="1:2" x14ac:dyDescent="0.25">
      <c r="A307" s="17">
        <v>1892</v>
      </c>
      <c r="B307">
        <v>1892</v>
      </c>
    </row>
    <row r="308" spans="1:2" x14ac:dyDescent="0.25">
      <c r="A308" s="17">
        <v>1904</v>
      </c>
      <c r="B308">
        <v>1904</v>
      </c>
    </row>
    <row r="309" spans="1:2" x14ac:dyDescent="0.25">
      <c r="A309" s="17">
        <v>1912</v>
      </c>
      <c r="B309">
        <v>1912</v>
      </c>
    </row>
    <row r="310" spans="1:2" x14ac:dyDescent="0.25">
      <c r="A310" s="17">
        <v>1983</v>
      </c>
      <c r="B310">
        <v>1983</v>
      </c>
    </row>
    <row r="311" spans="1:2" x14ac:dyDescent="0.25">
      <c r="A311" s="17">
        <v>1985</v>
      </c>
      <c r="B311">
        <v>1985</v>
      </c>
    </row>
    <row r="312" spans="1:2" x14ac:dyDescent="0.25">
      <c r="A312" s="17">
        <v>1997</v>
      </c>
      <c r="B312">
        <v>1997</v>
      </c>
    </row>
    <row r="313" spans="1:2" x14ac:dyDescent="0.25">
      <c r="A313" s="17">
        <v>2005</v>
      </c>
      <c r="B313">
        <v>2005</v>
      </c>
    </row>
    <row r="314" spans="1:2" x14ac:dyDescent="0.25">
      <c r="A314" s="17">
        <v>2006</v>
      </c>
      <c r="B314">
        <v>2006</v>
      </c>
    </row>
    <row r="315" spans="1:2" x14ac:dyDescent="0.25">
      <c r="A315" s="17">
        <v>2025</v>
      </c>
      <c r="B315">
        <v>2025</v>
      </c>
    </row>
    <row r="316" spans="1:2" x14ac:dyDescent="0.25">
      <c r="A316" s="17">
        <v>2026</v>
      </c>
      <c r="B316">
        <v>2026</v>
      </c>
    </row>
    <row r="317" spans="1:2" x14ac:dyDescent="0.25">
      <c r="A317" s="17">
        <v>2034</v>
      </c>
      <c r="B317">
        <v>2034</v>
      </c>
    </row>
    <row r="318" spans="1:2" x14ac:dyDescent="0.25">
      <c r="A318" s="17">
        <v>2047</v>
      </c>
      <c r="B318">
        <v>2047</v>
      </c>
    </row>
    <row r="319" spans="1:2" x14ac:dyDescent="0.25">
      <c r="A319" s="17">
        <v>2049</v>
      </c>
      <c r="B319">
        <v>2049</v>
      </c>
    </row>
    <row r="320" spans="1:2" x14ac:dyDescent="0.25">
      <c r="A320" s="17">
        <v>2093</v>
      </c>
      <c r="B320">
        <v>2093</v>
      </c>
    </row>
    <row r="321" spans="1:2" x14ac:dyDescent="0.25">
      <c r="A321" s="17">
        <v>2112</v>
      </c>
      <c r="B321">
        <v>2112</v>
      </c>
    </row>
    <row r="322" spans="1:2" x14ac:dyDescent="0.25">
      <c r="A322" s="17">
        <v>2122</v>
      </c>
      <c r="B322">
        <v>2122</v>
      </c>
    </row>
    <row r="323" spans="1:2" x14ac:dyDescent="0.25">
      <c r="A323" s="17">
        <v>2125</v>
      </c>
      <c r="B323">
        <v>2125</v>
      </c>
    </row>
    <row r="324" spans="1:2" x14ac:dyDescent="0.25">
      <c r="A324" s="17">
        <v>2136</v>
      </c>
      <c r="B324">
        <v>2136</v>
      </c>
    </row>
    <row r="325" spans="1:2" x14ac:dyDescent="0.25">
      <c r="A325" s="17">
        <v>2143</v>
      </c>
      <c r="B325">
        <v>2143</v>
      </c>
    </row>
    <row r="326" spans="1:2" x14ac:dyDescent="0.25">
      <c r="A326" s="17">
        <v>2163</v>
      </c>
      <c r="B326">
        <v>2163</v>
      </c>
    </row>
    <row r="327" spans="1:2" x14ac:dyDescent="0.25">
      <c r="A327" s="17">
        <v>2171</v>
      </c>
      <c r="B327">
        <v>2171</v>
      </c>
    </row>
    <row r="328" spans="1:2" x14ac:dyDescent="0.25">
      <c r="A328" s="17">
        <v>2188</v>
      </c>
      <c r="B328">
        <v>2188</v>
      </c>
    </row>
    <row r="329" spans="1:2" x14ac:dyDescent="0.25">
      <c r="A329" s="17">
        <v>2260</v>
      </c>
      <c r="B329">
        <v>4520</v>
      </c>
    </row>
    <row r="330" spans="1:2" x14ac:dyDescent="0.25">
      <c r="A330" s="17">
        <v>2271</v>
      </c>
      <c r="B330">
        <v>2271</v>
      </c>
    </row>
    <row r="331" spans="1:2" x14ac:dyDescent="0.25">
      <c r="A331" s="17">
        <v>2290</v>
      </c>
      <c r="B331">
        <v>2290</v>
      </c>
    </row>
    <row r="332" spans="1:2" x14ac:dyDescent="0.25">
      <c r="A332" s="17">
        <v>2393</v>
      </c>
      <c r="B332">
        <v>2393</v>
      </c>
    </row>
    <row r="333" spans="1:2" x14ac:dyDescent="0.25">
      <c r="A333" s="17">
        <v>2426</v>
      </c>
      <c r="B333">
        <v>2426</v>
      </c>
    </row>
    <row r="334" spans="1:2" x14ac:dyDescent="0.25">
      <c r="A334" s="17">
        <v>2435</v>
      </c>
      <c r="B334">
        <v>4870</v>
      </c>
    </row>
    <row r="335" spans="1:2" x14ac:dyDescent="0.25">
      <c r="A335" s="17">
        <v>2473</v>
      </c>
      <c r="B335">
        <v>2473</v>
      </c>
    </row>
    <row r="336" spans="1:2" x14ac:dyDescent="0.25">
      <c r="A336" s="17">
        <v>2512</v>
      </c>
      <c r="B336">
        <v>2512</v>
      </c>
    </row>
    <row r="337" spans="1:2" x14ac:dyDescent="0.25">
      <c r="A337" s="17">
        <v>2536</v>
      </c>
      <c r="B337">
        <v>2536</v>
      </c>
    </row>
    <row r="338" spans="1:2" x14ac:dyDescent="0.25">
      <c r="A338" s="17">
        <v>2552</v>
      </c>
      <c r="B338">
        <v>2552</v>
      </c>
    </row>
    <row r="339" spans="1:2" x14ac:dyDescent="0.25">
      <c r="A339" s="17">
        <v>2554</v>
      </c>
      <c r="B339">
        <v>2554</v>
      </c>
    </row>
    <row r="340" spans="1:2" x14ac:dyDescent="0.25">
      <c r="A340" s="17">
        <v>2560</v>
      </c>
      <c r="B340">
        <v>2560</v>
      </c>
    </row>
    <row r="341" spans="1:2" x14ac:dyDescent="0.25">
      <c r="A341" s="17">
        <v>2575</v>
      </c>
      <c r="B341">
        <v>2575</v>
      </c>
    </row>
    <row r="342" spans="1:2" x14ac:dyDescent="0.25">
      <c r="A342" s="17">
        <v>2608</v>
      </c>
      <c r="B342">
        <v>2608</v>
      </c>
    </row>
    <row r="343" spans="1:2" x14ac:dyDescent="0.25">
      <c r="A343" s="17">
        <v>3869</v>
      </c>
      <c r="B343">
        <v>3869</v>
      </c>
    </row>
    <row r="344" spans="1:2" x14ac:dyDescent="0.25">
      <c r="A344" s="17">
        <v>3878</v>
      </c>
      <c r="B344">
        <v>3878</v>
      </c>
    </row>
    <row r="345" spans="1:2" x14ac:dyDescent="0.25">
      <c r="A345" s="17">
        <v>3903</v>
      </c>
      <c r="B345">
        <v>3903</v>
      </c>
    </row>
    <row r="346" spans="1:2" x14ac:dyDescent="0.25">
      <c r="A346" s="17">
        <v>3955</v>
      </c>
      <c r="B346">
        <v>3955</v>
      </c>
    </row>
    <row r="347" spans="1:2" x14ac:dyDescent="0.25">
      <c r="A347" s="17">
        <v>4030</v>
      </c>
      <c r="B347">
        <v>4030</v>
      </c>
    </row>
    <row r="348" spans="1:2" x14ac:dyDescent="0.25">
      <c r="A348" s="17">
        <v>4065</v>
      </c>
      <c r="B348">
        <v>4065</v>
      </c>
    </row>
    <row r="349" spans="1:2" x14ac:dyDescent="0.25">
      <c r="A349" s="17">
        <v>4282</v>
      </c>
      <c r="B349">
        <v>4282</v>
      </c>
    </row>
    <row r="350" spans="1:2" x14ac:dyDescent="0.25">
      <c r="A350" s="17">
        <v>4296</v>
      </c>
      <c r="B350">
        <v>4296</v>
      </c>
    </row>
    <row r="351" spans="1:2" x14ac:dyDescent="0.25">
      <c r="A351" s="17">
        <v>4298</v>
      </c>
      <c r="B351">
        <v>4298</v>
      </c>
    </row>
    <row r="352" spans="1:2" x14ac:dyDescent="0.25">
      <c r="A352" s="17">
        <v>4888</v>
      </c>
      <c r="B352">
        <v>4888</v>
      </c>
    </row>
    <row r="353" spans="1:2" x14ac:dyDescent="0.25">
      <c r="A353" s="17">
        <v>5085</v>
      </c>
      <c r="B353">
        <v>5085</v>
      </c>
    </row>
    <row r="354" spans="1:2" x14ac:dyDescent="0.25">
      <c r="A354" s="17">
        <v>5119</v>
      </c>
      <c r="B354">
        <v>5119</v>
      </c>
    </row>
    <row r="355" spans="1:2" x14ac:dyDescent="0.25">
      <c r="A355" s="17">
        <v>5197</v>
      </c>
      <c r="B355">
        <v>5197</v>
      </c>
    </row>
    <row r="356" spans="1:2" x14ac:dyDescent="0.25">
      <c r="A356" s="17">
        <v>5229</v>
      </c>
      <c r="B356">
        <v>5229</v>
      </c>
    </row>
    <row r="357" spans="1:2" x14ac:dyDescent="0.25">
      <c r="A357" s="17">
        <v>5338</v>
      </c>
      <c r="B357">
        <v>5338</v>
      </c>
    </row>
    <row r="358" spans="1:2" x14ac:dyDescent="0.25">
      <c r="A358" s="17">
        <v>5423</v>
      </c>
      <c r="B358">
        <v>5423</v>
      </c>
    </row>
    <row r="359" spans="1:2" x14ac:dyDescent="0.25">
      <c r="A359" s="17">
        <v>5510</v>
      </c>
      <c r="B359">
        <v>5510</v>
      </c>
    </row>
    <row r="360" spans="1:2" x14ac:dyDescent="0.25">
      <c r="A360" s="17">
        <v>5694</v>
      </c>
      <c r="B360">
        <v>5694</v>
      </c>
    </row>
    <row r="361" spans="1:2" x14ac:dyDescent="0.25">
      <c r="A361" s="17" t="s">
        <v>465</v>
      </c>
      <c r="B361">
        <v>379266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64ED-2459-4C80-9BDE-160C843F86D5}">
  <dimension ref="A3:B454"/>
  <sheetViews>
    <sheetView workbookViewId="0">
      <selection activeCell="L19" sqref="L19"/>
    </sheetView>
  </sheetViews>
  <sheetFormatPr defaultRowHeight="15" x14ac:dyDescent="0.25"/>
  <cols>
    <col min="1" max="1" width="13.140625" bestFit="1" customWidth="1"/>
    <col min="2" max="2" width="16.85546875" bestFit="1" customWidth="1"/>
  </cols>
  <sheetData>
    <row r="3" spans="1:2" x14ac:dyDescent="0.25">
      <c r="A3" s="16" t="s">
        <v>481</v>
      </c>
      <c r="B3" t="s">
        <v>497</v>
      </c>
    </row>
    <row r="4" spans="1:2" x14ac:dyDescent="0.25">
      <c r="A4" s="17">
        <v>31577.446000000004</v>
      </c>
      <c r="B4">
        <v>31577.446000000004</v>
      </c>
    </row>
    <row r="5" spans="1:2" x14ac:dyDescent="0.25">
      <c r="A5" s="17">
        <v>31784.82</v>
      </c>
      <c r="B5">
        <v>31784.82</v>
      </c>
    </row>
    <row r="6" spans="1:2" x14ac:dyDescent="0.25">
      <c r="A6" s="17">
        <v>33351.444000000003</v>
      </c>
      <c r="B6">
        <v>33351.444000000003</v>
      </c>
    </row>
    <row r="7" spans="1:2" x14ac:dyDescent="0.25">
      <c r="A7" s="17">
        <v>36262.962</v>
      </c>
      <c r="B7">
        <v>36262.962</v>
      </c>
    </row>
    <row r="8" spans="1:2" x14ac:dyDescent="0.25">
      <c r="A8" s="17">
        <v>36724.623</v>
      </c>
      <c r="B8">
        <v>36724.623</v>
      </c>
    </row>
    <row r="9" spans="1:2" x14ac:dyDescent="0.25">
      <c r="A9" s="17">
        <v>40607.422999999995</v>
      </c>
      <c r="B9">
        <v>40607.422999999995</v>
      </c>
    </row>
    <row r="10" spans="1:2" x14ac:dyDescent="0.25">
      <c r="A10" s="17">
        <v>41246.048000000003</v>
      </c>
      <c r="B10">
        <v>41246.048000000003</v>
      </c>
    </row>
    <row r="11" spans="1:2" x14ac:dyDescent="0.25">
      <c r="A11" s="17">
        <v>43627.707999999999</v>
      </c>
      <c r="B11">
        <v>43627.707999999999</v>
      </c>
    </row>
    <row r="12" spans="1:2" x14ac:dyDescent="0.25">
      <c r="A12" s="17">
        <v>44080.540999999997</v>
      </c>
      <c r="B12">
        <v>44080.540999999997</v>
      </c>
    </row>
    <row r="13" spans="1:2" x14ac:dyDescent="0.25">
      <c r="A13" s="17">
        <v>46244.449000000001</v>
      </c>
      <c r="B13">
        <v>46244.449000000001</v>
      </c>
    </row>
    <row r="14" spans="1:2" x14ac:dyDescent="0.25">
      <c r="A14" s="17">
        <v>47808.709000000003</v>
      </c>
      <c r="B14">
        <v>47808.709000000003</v>
      </c>
    </row>
    <row r="15" spans="1:2" x14ac:dyDescent="0.25">
      <c r="A15" s="17">
        <v>47904.544999999998</v>
      </c>
      <c r="B15">
        <v>47904.544999999998</v>
      </c>
    </row>
    <row r="16" spans="1:2" x14ac:dyDescent="0.25">
      <c r="A16" s="17">
        <v>48352</v>
      </c>
      <c r="B16">
        <v>48352</v>
      </c>
    </row>
    <row r="17" spans="1:2" x14ac:dyDescent="0.25">
      <c r="A17" s="17">
        <v>48823.28300000001</v>
      </c>
      <c r="B17">
        <v>48823.28300000001</v>
      </c>
    </row>
    <row r="18" spans="1:2" x14ac:dyDescent="0.25">
      <c r="A18" s="17">
        <v>50856.977999999996</v>
      </c>
      <c r="B18">
        <v>50856.977999999996</v>
      </c>
    </row>
    <row r="19" spans="1:2" x14ac:dyDescent="0.25">
      <c r="A19" s="17">
        <v>51376.460999999996</v>
      </c>
      <c r="B19">
        <v>51376.460999999996</v>
      </c>
    </row>
    <row r="20" spans="1:2" x14ac:dyDescent="0.25">
      <c r="A20" s="17">
        <v>53996.631000000001</v>
      </c>
      <c r="B20">
        <v>53996.631000000001</v>
      </c>
    </row>
    <row r="21" spans="1:2" x14ac:dyDescent="0.25">
      <c r="A21" s="17">
        <v>54111.86</v>
      </c>
      <c r="B21">
        <v>54111.86</v>
      </c>
    </row>
    <row r="22" spans="1:2" x14ac:dyDescent="0.25">
      <c r="A22" s="17">
        <v>54377.585000000006</v>
      </c>
      <c r="B22">
        <v>54377.585000000006</v>
      </c>
    </row>
    <row r="23" spans="1:2" x14ac:dyDescent="0.25">
      <c r="A23" s="17">
        <v>55603.395000000004</v>
      </c>
      <c r="B23">
        <v>55603.395000000004</v>
      </c>
    </row>
    <row r="24" spans="1:2" x14ac:dyDescent="0.25">
      <c r="A24" s="17">
        <v>56152.95</v>
      </c>
      <c r="B24">
        <v>56152.95</v>
      </c>
    </row>
    <row r="25" spans="1:2" x14ac:dyDescent="0.25">
      <c r="A25" s="17">
        <v>56874.691999999995</v>
      </c>
      <c r="B25">
        <v>56874.691999999995</v>
      </c>
    </row>
    <row r="26" spans="1:2" x14ac:dyDescent="0.25">
      <c r="A26" s="17">
        <v>57674.639999999992</v>
      </c>
      <c r="B26">
        <v>57674.639999999992</v>
      </c>
    </row>
    <row r="27" spans="1:2" x14ac:dyDescent="0.25">
      <c r="A27" s="17">
        <v>58772.558000000005</v>
      </c>
      <c r="B27">
        <v>58772.558000000005</v>
      </c>
    </row>
    <row r="28" spans="1:2" x14ac:dyDescent="0.25">
      <c r="A28" s="17">
        <v>58902.159999999996</v>
      </c>
      <c r="B28">
        <v>58902.159999999996</v>
      </c>
    </row>
    <row r="29" spans="1:2" x14ac:dyDescent="0.25">
      <c r="A29" s="17">
        <v>60088.572999999997</v>
      </c>
      <c r="B29">
        <v>60088.572999999997</v>
      </c>
    </row>
    <row r="30" spans="1:2" x14ac:dyDescent="0.25">
      <c r="A30" s="17">
        <v>60674.219000000005</v>
      </c>
      <c r="B30">
        <v>60674.219000000005</v>
      </c>
    </row>
    <row r="31" spans="1:2" x14ac:dyDescent="0.25">
      <c r="A31" s="17">
        <v>60723.299999999988</v>
      </c>
      <c r="B31">
        <v>60723.299999999988</v>
      </c>
    </row>
    <row r="32" spans="1:2" x14ac:dyDescent="0.25">
      <c r="A32" s="17">
        <v>61827</v>
      </c>
      <c r="B32">
        <v>61827</v>
      </c>
    </row>
    <row r="33" spans="1:2" x14ac:dyDescent="0.25">
      <c r="A33" s="17">
        <v>62093.653000000006</v>
      </c>
      <c r="B33">
        <v>62093.653000000006</v>
      </c>
    </row>
    <row r="34" spans="1:2" x14ac:dyDescent="0.25">
      <c r="A34" s="17">
        <v>63132.377999999997</v>
      </c>
      <c r="B34">
        <v>63132.377999999997</v>
      </c>
    </row>
    <row r="35" spans="1:2" x14ac:dyDescent="0.25">
      <c r="A35" s="17">
        <v>63489</v>
      </c>
      <c r="B35">
        <v>63489</v>
      </c>
    </row>
    <row r="36" spans="1:2" x14ac:dyDescent="0.25">
      <c r="A36" s="17">
        <v>63707.815000000002</v>
      </c>
      <c r="B36">
        <v>63707.815000000002</v>
      </c>
    </row>
    <row r="37" spans="1:2" x14ac:dyDescent="0.25">
      <c r="A37" s="17">
        <v>65798.510999999999</v>
      </c>
      <c r="B37">
        <v>65798.510999999999</v>
      </c>
    </row>
    <row r="38" spans="1:2" x14ac:dyDescent="0.25">
      <c r="A38" s="17">
        <v>67116.915000000008</v>
      </c>
      <c r="B38">
        <v>67116.915000000008</v>
      </c>
    </row>
    <row r="39" spans="1:2" x14ac:dyDescent="0.25">
      <c r="A39" s="17">
        <v>67206</v>
      </c>
      <c r="B39">
        <v>67206</v>
      </c>
    </row>
    <row r="40" spans="1:2" x14ac:dyDescent="0.25">
      <c r="A40" s="17">
        <v>69662.285000000003</v>
      </c>
      <c r="B40">
        <v>69662.285000000003</v>
      </c>
    </row>
    <row r="41" spans="1:2" x14ac:dyDescent="0.25">
      <c r="A41" s="17">
        <v>69988.922999999995</v>
      </c>
      <c r="B41">
        <v>69988.922999999995</v>
      </c>
    </row>
    <row r="42" spans="1:2" x14ac:dyDescent="0.25">
      <c r="A42" s="17">
        <v>70023.527000000002</v>
      </c>
      <c r="B42">
        <v>70023.527000000002</v>
      </c>
    </row>
    <row r="43" spans="1:2" x14ac:dyDescent="0.25">
      <c r="A43" s="17">
        <v>70440.233999999982</v>
      </c>
      <c r="B43">
        <v>70440.233999999982</v>
      </c>
    </row>
    <row r="44" spans="1:2" x14ac:dyDescent="0.25">
      <c r="A44" s="17">
        <v>71612.168000000005</v>
      </c>
      <c r="B44">
        <v>71612.168000000005</v>
      </c>
    </row>
    <row r="45" spans="1:2" x14ac:dyDescent="0.25">
      <c r="A45" s="17">
        <v>72309</v>
      </c>
      <c r="B45">
        <v>72309</v>
      </c>
    </row>
    <row r="46" spans="1:2" x14ac:dyDescent="0.25">
      <c r="A46" s="17">
        <v>73813.175999999992</v>
      </c>
      <c r="B46">
        <v>73813.175999999992</v>
      </c>
    </row>
    <row r="47" spans="1:2" x14ac:dyDescent="0.25">
      <c r="A47" s="17">
        <v>75127.025999999998</v>
      </c>
      <c r="B47">
        <v>75127.025999999998</v>
      </c>
    </row>
    <row r="48" spans="1:2" x14ac:dyDescent="0.25">
      <c r="A48" s="17">
        <v>75523.145999999993</v>
      </c>
      <c r="B48">
        <v>75523.145999999993</v>
      </c>
    </row>
    <row r="49" spans="1:2" x14ac:dyDescent="0.25">
      <c r="A49" s="17">
        <v>77168.394</v>
      </c>
      <c r="B49">
        <v>77168.394</v>
      </c>
    </row>
    <row r="50" spans="1:2" x14ac:dyDescent="0.25">
      <c r="A50" s="17">
        <v>79769</v>
      </c>
      <c r="B50">
        <v>79769</v>
      </c>
    </row>
    <row r="51" spans="1:2" x14ac:dyDescent="0.25">
      <c r="A51" s="17">
        <v>79823.31</v>
      </c>
      <c r="B51">
        <v>79823.31</v>
      </c>
    </row>
    <row r="52" spans="1:2" x14ac:dyDescent="0.25">
      <c r="A52" s="17">
        <v>80360.341</v>
      </c>
      <c r="B52">
        <v>80360.341</v>
      </c>
    </row>
    <row r="53" spans="1:2" x14ac:dyDescent="0.25">
      <c r="A53" s="17">
        <v>85182.104000000007</v>
      </c>
      <c r="B53">
        <v>85182.104000000007</v>
      </c>
    </row>
    <row r="54" spans="1:2" x14ac:dyDescent="0.25">
      <c r="A54" s="17">
        <v>85924.900999999998</v>
      </c>
      <c r="B54">
        <v>85924.900999999998</v>
      </c>
    </row>
    <row r="55" spans="1:2" x14ac:dyDescent="0.25">
      <c r="A55" s="17">
        <v>86912.542000000001</v>
      </c>
      <c r="B55">
        <v>86912.542000000001</v>
      </c>
    </row>
    <row r="56" spans="1:2" x14ac:dyDescent="0.25">
      <c r="A56" s="17">
        <v>87410.570999999996</v>
      </c>
      <c r="B56">
        <v>87410.570999999996</v>
      </c>
    </row>
    <row r="57" spans="1:2" x14ac:dyDescent="0.25">
      <c r="A57" s="17">
        <v>90580.988999999987</v>
      </c>
      <c r="B57">
        <v>90580.988999999987</v>
      </c>
    </row>
    <row r="58" spans="1:2" x14ac:dyDescent="0.25">
      <c r="A58" s="17">
        <v>91479</v>
      </c>
      <c r="B58">
        <v>91479</v>
      </c>
    </row>
    <row r="59" spans="1:2" x14ac:dyDescent="0.25">
      <c r="A59" s="17">
        <v>92797.991999999998</v>
      </c>
      <c r="B59">
        <v>92797.991999999998</v>
      </c>
    </row>
    <row r="60" spans="1:2" x14ac:dyDescent="0.25">
      <c r="A60" s="17">
        <v>94814.916999999987</v>
      </c>
      <c r="B60">
        <v>94814.916999999987</v>
      </c>
    </row>
    <row r="61" spans="1:2" x14ac:dyDescent="0.25">
      <c r="A61" s="17">
        <v>96486.49500000001</v>
      </c>
      <c r="B61">
        <v>96486.49500000001</v>
      </c>
    </row>
    <row r="62" spans="1:2" x14ac:dyDescent="0.25">
      <c r="A62" s="17">
        <v>97860.834000000003</v>
      </c>
      <c r="B62">
        <v>97860.834000000003</v>
      </c>
    </row>
    <row r="63" spans="1:2" x14ac:dyDescent="0.25">
      <c r="A63" s="17">
        <v>98053.792999999991</v>
      </c>
      <c r="B63">
        <v>98053.792999999991</v>
      </c>
    </row>
    <row r="64" spans="1:2" x14ac:dyDescent="0.25">
      <c r="A64" s="17">
        <v>98121.573000000004</v>
      </c>
      <c r="B64">
        <v>98121.573000000004</v>
      </c>
    </row>
    <row r="65" spans="1:2" x14ac:dyDescent="0.25">
      <c r="A65" s="17">
        <v>98263.992000000013</v>
      </c>
      <c r="B65">
        <v>98263.992000000013</v>
      </c>
    </row>
    <row r="66" spans="1:2" x14ac:dyDescent="0.25">
      <c r="A66" s="17">
        <v>98415.56</v>
      </c>
      <c r="B66">
        <v>98415.56</v>
      </c>
    </row>
    <row r="67" spans="1:2" x14ac:dyDescent="0.25">
      <c r="A67" s="17">
        <v>99681.278000000006</v>
      </c>
      <c r="B67">
        <v>99681.278000000006</v>
      </c>
    </row>
    <row r="68" spans="1:2" x14ac:dyDescent="0.25">
      <c r="A68" s="17">
        <v>100124</v>
      </c>
      <c r="B68">
        <v>100124</v>
      </c>
    </row>
    <row r="69" spans="1:2" x14ac:dyDescent="0.25">
      <c r="A69" s="17">
        <v>100171.36899999998</v>
      </c>
      <c r="B69">
        <v>100171.36899999998</v>
      </c>
    </row>
    <row r="70" spans="1:2" x14ac:dyDescent="0.25">
      <c r="A70" s="17">
        <v>100573.71799999999</v>
      </c>
      <c r="B70">
        <v>100573.71799999999</v>
      </c>
    </row>
    <row r="71" spans="1:2" x14ac:dyDescent="0.25">
      <c r="A71" s="17">
        <v>100743.205</v>
      </c>
      <c r="B71">
        <v>100743.205</v>
      </c>
    </row>
    <row r="72" spans="1:2" x14ac:dyDescent="0.25">
      <c r="A72" s="17">
        <v>100987.52</v>
      </c>
      <c r="B72">
        <v>100987.52</v>
      </c>
    </row>
    <row r="73" spans="1:2" x14ac:dyDescent="0.25">
      <c r="A73" s="17">
        <v>101869.52100000001</v>
      </c>
      <c r="B73">
        <v>101869.52100000001</v>
      </c>
    </row>
    <row r="74" spans="1:2" x14ac:dyDescent="0.25">
      <c r="A74" s="17">
        <v>101905.144</v>
      </c>
      <c r="B74">
        <v>101905.144</v>
      </c>
    </row>
    <row r="75" spans="1:2" x14ac:dyDescent="0.25">
      <c r="A75" s="17">
        <v>101961.84999999999</v>
      </c>
      <c r="B75">
        <v>101961.84999999999</v>
      </c>
    </row>
    <row r="76" spans="1:2" x14ac:dyDescent="0.25">
      <c r="A76" s="17">
        <v>102830.9</v>
      </c>
      <c r="B76">
        <v>102830.9</v>
      </c>
    </row>
    <row r="77" spans="1:2" x14ac:dyDescent="0.25">
      <c r="A77" s="17">
        <v>103426.845</v>
      </c>
      <c r="B77">
        <v>103426.845</v>
      </c>
    </row>
    <row r="78" spans="1:2" x14ac:dyDescent="0.25">
      <c r="A78" s="17">
        <v>103579.367</v>
      </c>
      <c r="B78">
        <v>103579.367</v>
      </c>
    </row>
    <row r="79" spans="1:2" x14ac:dyDescent="0.25">
      <c r="A79" s="17">
        <v>104088.00900000001</v>
      </c>
      <c r="B79">
        <v>104088.00900000001</v>
      </c>
    </row>
    <row r="80" spans="1:2" x14ac:dyDescent="0.25">
      <c r="A80" s="17">
        <v>104128.387</v>
      </c>
      <c r="B80">
        <v>104128.387</v>
      </c>
    </row>
    <row r="81" spans="1:2" x14ac:dyDescent="0.25">
      <c r="A81" s="17">
        <v>104196.87499999997</v>
      </c>
      <c r="B81">
        <v>104196.87499999997</v>
      </c>
    </row>
    <row r="82" spans="1:2" x14ac:dyDescent="0.25">
      <c r="A82" s="17">
        <v>104286.13099999999</v>
      </c>
      <c r="B82">
        <v>104286.13099999999</v>
      </c>
    </row>
    <row r="83" spans="1:2" x14ac:dyDescent="0.25">
      <c r="A83" s="17">
        <v>104900.592</v>
      </c>
      <c r="B83">
        <v>104900.592</v>
      </c>
    </row>
    <row r="84" spans="1:2" x14ac:dyDescent="0.25">
      <c r="A84" s="17">
        <v>105446.696</v>
      </c>
      <c r="B84">
        <v>105446.696</v>
      </c>
    </row>
    <row r="85" spans="1:2" x14ac:dyDescent="0.25">
      <c r="A85" s="17">
        <v>107196.391</v>
      </c>
      <c r="B85">
        <v>107196.391</v>
      </c>
    </row>
    <row r="86" spans="1:2" x14ac:dyDescent="0.25">
      <c r="A86" s="17">
        <v>107229.24</v>
      </c>
      <c r="B86">
        <v>107229.24</v>
      </c>
    </row>
    <row r="87" spans="1:2" x14ac:dyDescent="0.25">
      <c r="A87" s="17">
        <v>107708.03900000002</v>
      </c>
      <c r="B87">
        <v>107708.03900000002</v>
      </c>
    </row>
    <row r="88" spans="1:2" x14ac:dyDescent="0.25">
      <c r="A88" s="17">
        <v>108220.133</v>
      </c>
      <c r="B88">
        <v>108220.133</v>
      </c>
    </row>
    <row r="89" spans="1:2" x14ac:dyDescent="0.25">
      <c r="A89" s="17">
        <v>108379.613</v>
      </c>
      <c r="B89">
        <v>108379.613</v>
      </c>
    </row>
    <row r="90" spans="1:2" x14ac:dyDescent="0.25">
      <c r="A90" s="17">
        <v>108530</v>
      </c>
      <c r="B90">
        <v>108530</v>
      </c>
    </row>
    <row r="91" spans="1:2" x14ac:dyDescent="0.25">
      <c r="A91" s="17">
        <v>108727.43699999999</v>
      </c>
      <c r="B91">
        <v>108727.43699999999</v>
      </c>
    </row>
    <row r="92" spans="1:2" x14ac:dyDescent="0.25">
      <c r="A92" s="17">
        <v>110690.61600000001</v>
      </c>
      <c r="B92">
        <v>110690.61600000001</v>
      </c>
    </row>
    <row r="93" spans="1:2" x14ac:dyDescent="0.25">
      <c r="A93" s="17">
        <v>110843</v>
      </c>
      <c r="B93">
        <v>110843</v>
      </c>
    </row>
    <row r="94" spans="1:2" x14ac:dyDescent="0.25">
      <c r="A94" s="17">
        <v>111105.47500000001</v>
      </c>
      <c r="B94">
        <v>111105.47500000001</v>
      </c>
    </row>
    <row r="95" spans="1:2" x14ac:dyDescent="0.25">
      <c r="A95" s="17">
        <v>113806</v>
      </c>
      <c r="B95">
        <v>113806</v>
      </c>
    </row>
    <row r="96" spans="1:2" x14ac:dyDescent="0.25">
      <c r="A96" s="17">
        <v>114608.02500000001</v>
      </c>
      <c r="B96">
        <v>114608.02500000001</v>
      </c>
    </row>
    <row r="97" spans="1:2" x14ac:dyDescent="0.25">
      <c r="A97" s="17">
        <v>114913.815</v>
      </c>
      <c r="B97">
        <v>114913.815</v>
      </c>
    </row>
    <row r="98" spans="1:2" x14ac:dyDescent="0.25">
      <c r="A98" s="17">
        <v>115506.766</v>
      </c>
      <c r="B98">
        <v>115506.766</v>
      </c>
    </row>
    <row r="99" spans="1:2" x14ac:dyDescent="0.25">
      <c r="A99" s="17">
        <v>119147.20599999999</v>
      </c>
      <c r="B99">
        <v>119147.20599999999</v>
      </c>
    </row>
    <row r="100" spans="1:2" x14ac:dyDescent="0.25">
      <c r="A100" s="17">
        <v>119282.196</v>
      </c>
      <c r="B100">
        <v>119282.196</v>
      </c>
    </row>
    <row r="101" spans="1:2" x14ac:dyDescent="0.25">
      <c r="A101" s="17">
        <v>121953.52799999999</v>
      </c>
      <c r="B101">
        <v>121953.52799999999</v>
      </c>
    </row>
    <row r="102" spans="1:2" x14ac:dyDescent="0.25">
      <c r="A102" s="17">
        <v>122159.30699999997</v>
      </c>
      <c r="B102">
        <v>122159.30699999997</v>
      </c>
    </row>
    <row r="103" spans="1:2" x14ac:dyDescent="0.25">
      <c r="A103" s="17">
        <v>122781.06600000001</v>
      </c>
      <c r="B103">
        <v>122781.06600000001</v>
      </c>
    </row>
    <row r="104" spans="1:2" x14ac:dyDescent="0.25">
      <c r="A104" s="17">
        <v>123861.754</v>
      </c>
      <c r="B104">
        <v>123861.754</v>
      </c>
    </row>
    <row r="105" spans="1:2" x14ac:dyDescent="0.25">
      <c r="A105" s="17">
        <v>124268.56299999999</v>
      </c>
      <c r="B105">
        <v>124268.56299999999</v>
      </c>
    </row>
    <row r="106" spans="1:2" x14ac:dyDescent="0.25">
      <c r="A106" s="17">
        <v>126582.414</v>
      </c>
      <c r="B106">
        <v>126582.414</v>
      </c>
    </row>
    <row r="107" spans="1:2" x14ac:dyDescent="0.25">
      <c r="A107" s="17">
        <v>126659.93799999999</v>
      </c>
      <c r="B107">
        <v>126659.93799999999</v>
      </c>
    </row>
    <row r="108" spans="1:2" x14ac:dyDescent="0.25">
      <c r="A108" s="17">
        <v>129774.62699999999</v>
      </c>
      <c r="B108">
        <v>129774.62699999999</v>
      </c>
    </row>
    <row r="109" spans="1:2" x14ac:dyDescent="0.25">
      <c r="A109" s="17">
        <v>130061.746</v>
      </c>
      <c r="B109">
        <v>130061.746</v>
      </c>
    </row>
    <row r="110" spans="1:2" x14ac:dyDescent="0.25">
      <c r="A110" s="17">
        <v>130733.015</v>
      </c>
      <c r="B110">
        <v>130733.015</v>
      </c>
    </row>
    <row r="111" spans="1:2" x14ac:dyDescent="0.25">
      <c r="A111" s="17">
        <v>131988.777</v>
      </c>
      <c r="B111">
        <v>131988.777</v>
      </c>
    </row>
    <row r="112" spans="1:2" x14ac:dyDescent="0.25">
      <c r="A112" s="17">
        <v>134744.054</v>
      </c>
      <c r="B112">
        <v>134744.054</v>
      </c>
    </row>
    <row r="113" spans="1:2" x14ac:dyDescent="0.25">
      <c r="A113" s="17">
        <v>135367.51099999997</v>
      </c>
      <c r="B113">
        <v>135367.51099999997</v>
      </c>
    </row>
    <row r="114" spans="1:2" x14ac:dyDescent="0.25">
      <c r="A114" s="17">
        <v>135397.79</v>
      </c>
      <c r="B114">
        <v>135397.79</v>
      </c>
    </row>
    <row r="115" spans="1:2" x14ac:dyDescent="0.25">
      <c r="A115" s="17">
        <v>136765.47700000001</v>
      </c>
      <c r="B115">
        <v>136765.47700000001</v>
      </c>
    </row>
    <row r="116" spans="1:2" x14ac:dyDescent="0.25">
      <c r="A116" s="17">
        <v>139522</v>
      </c>
      <c r="B116">
        <v>139522</v>
      </c>
    </row>
    <row r="117" spans="1:2" x14ac:dyDescent="0.25">
      <c r="A117" s="17">
        <v>139627.06799999997</v>
      </c>
      <c r="B117">
        <v>139627.06799999997</v>
      </c>
    </row>
    <row r="118" spans="1:2" x14ac:dyDescent="0.25">
      <c r="A118" s="17">
        <v>141008.30600000001</v>
      </c>
      <c r="B118">
        <v>141008.30600000001</v>
      </c>
    </row>
    <row r="119" spans="1:2" x14ac:dyDescent="0.25">
      <c r="A119" s="17">
        <v>141084.97</v>
      </c>
      <c r="B119">
        <v>141084.97</v>
      </c>
    </row>
    <row r="120" spans="1:2" x14ac:dyDescent="0.25">
      <c r="A120" s="17">
        <v>143763.56400000001</v>
      </c>
      <c r="B120">
        <v>143763.56400000001</v>
      </c>
    </row>
    <row r="121" spans="1:2" x14ac:dyDescent="0.25">
      <c r="A121" s="17">
        <v>144040.18100000001</v>
      </c>
      <c r="B121">
        <v>144040.18100000001</v>
      </c>
    </row>
    <row r="122" spans="1:2" x14ac:dyDescent="0.25">
      <c r="A122" s="17">
        <v>144493.15500000003</v>
      </c>
      <c r="B122">
        <v>144493.15500000003</v>
      </c>
    </row>
    <row r="123" spans="1:2" x14ac:dyDescent="0.25">
      <c r="A123" s="17">
        <v>144821.76300000001</v>
      </c>
      <c r="B123">
        <v>144821.76300000001</v>
      </c>
    </row>
    <row r="124" spans="1:2" x14ac:dyDescent="0.25">
      <c r="A124" s="17">
        <v>145799</v>
      </c>
      <c r="B124">
        <v>145799</v>
      </c>
    </row>
    <row r="125" spans="1:2" x14ac:dyDescent="0.25">
      <c r="A125" s="17">
        <v>146093.09100000001</v>
      </c>
      <c r="B125">
        <v>146093.09100000001</v>
      </c>
    </row>
    <row r="126" spans="1:2" x14ac:dyDescent="0.25">
      <c r="A126" s="17">
        <v>146348</v>
      </c>
      <c r="B126">
        <v>146348</v>
      </c>
    </row>
    <row r="127" spans="1:2" x14ac:dyDescent="0.25">
      <c r="A127" s="17">
        <v>148398.35399999999</v>
      </c>
      <c r="B127">
        <v>148398.35399999999</v>
      </c>
    </row>
    <row r="128" spans="1:2" x14ac:dyDescent="0.25">
      <c r="A128" s="17">
        <v>148753.85400000002</v>
      </c>
      <c r="B128">
        <v>148753.85400000002</v>
      </c>
    </row>
    <row r="129" spans="1:2" x14ac:dyDescent="0.25">
      <c r="A129" s="17">
        <v>149124.337</v>
      </c>
      <c r="B129">
        <v>149124.337</v>
      </c>
    </row>
    <row r="130" spans="1:2" x14ac:dyDescent="0.25">
      <c r="A130" s="17">
        <v>153659.04</v>
      </c>
      <c r="B130">
        <v>153659.04</v>
      </c>
    </row>
    <row r="131" spans="1:2" x14ac:dyDescent="0.25">
      <c r="A131" s="17">
        <v>153936.32599999997</v>
      </c>
      <c r="B131">
        <v>153936.32599999997</v>
      </c>
    </row>
    <row r="132" spans="1:2" x14ac:dyDescent="0.25">
      <c r="A132" s="17">
        <v>153968.427</v>
      </c>
      <c r="B132">
        <v>153968.427</v>
      </c>
    </row>
    <row r="133" spans="1:2" x14ac:dyDescent="0.25">
      <c r="A133" s="17">
        <v>154215.51999999999</v>
      </c>
      <c r="B133">
        <v>154215.51999999999</v>
      </c>
    </row>
    <row r="134" spans="1:2" x14ac:dyDescent="0.25">
      <c r="A134" s="17">
        <v>156946.19500000001</v>
      </c>
      <c r="B134">
        <v>156946.19500000001</v>
      </c>
    </row>
    <row r="135" spans="1:2" x14ac:dyDescent="0.25">
      <c r="A135" s="17">
        <v>159209.152</v>
      </c>
      <c r="B135">
        <v>159209.152</v>
      </c>
    </row>
    <row r="136" spans="1:2" x14ac:dyDescent="0.25">
      <c r="A136" s="17">
        <v>160565</v>
      </c>
      <c r="B136">
        <v>160565</v>
      </c>
    </row>
    <row r="137" spans="1:2" x14ac:dyDescent="0.25">
      <c r="A137" s="17">
        <v>160589.05199999997</v>
      </c>
      <c r="B137">
        <v>160589.05199999997</v>
      </c>
    </row>
    <row r="138" spans="1:2" x14ac:dyDescent="0.25">
      <c r="A138" s="17">
        <v>161042.63099999999</v>
      </c>
      <c r="B138">
        <v>161042.63099999999</v>
      </c>
    </row>
    <row r="139" spans="1:2" x14ac:dyDescent="0.25">
      <c r="A139" s="17">
        <v>161860</v>
      </c>
      <c r="B139">
        <v>161860</v>
      </c>
    </row>
    <row r="140" spans="1:2" x14ac:dyDescent="0.25">
      <c r="A140" s="17">
        <v>162210.761</v>
      </c>
      <c r="B140">
        <v>162210.761</v>
      </c>
    </row>
    <row r="141" spans="1:2" x14ac:dyDescent="0.25">
      <c r="A141" s="17">
        <v>163016.946</v>
      </c>
      <c r="B141">
        <v>163016.946</v>
      </c>
    </row>
    <row r="142" spans="1:2" x14ac:dyDescent="0.25">
      <c r="A142" s="17">
        <v>163103.18099999998</v>
      </c>
      <c r="B142">
        <v>163103.18099999998</v>
      </c>
    </row>
    <row r="143" spans="1:2" x14ac:dyDescent="0.25">
      <c r="A143" s="17">
        <v>163138.69</v>
      </c>
      <c r="B143">
        <v>163138.69</v>
      </c>
    </row>
    <row r="144" spans="1:2" x14ac:dyDescent="0.25">
      <c r="A144" s="17">
        <v>166100</v>
      </c>
      <c r="B144">
        <v>166100</v>
      </c>
    </row>
    <row r="145" spans="1:2" x14ac:dyDescent="0.25">
      <c r="A145" s="17">
        <v>166616.12299999999</v>
      </c>
      <c r="B145">
        <v>166616.12299999999</v>
      </c>
    </row>
    <row r="146" spans="1:2" x14ac:dyDescent="0.25">
      <c r="A146" s="17">
        <v>169496.19200000001</v>
      </c>
      <c r="B146">
        <v>169496.19200000001</v>
      </c>
    </row>
    <row r="147" spans="1:2" x14ac:dyDescent="0.25">
      <c r="A147" s="17">
        <v>169928.69900000002</v>
      </c>
      <c r="B147">
        <v>169928.69900000002</v>
      </c>
    </row>
    <row r="148" spans="1:2" x14ac:dyDescent="0.25">
      <c r="A148" s="17">
        <v>170806</v>
      </c>
      <c r="B148">
        <v>170806</v>
      </c>
    </row>
    <row r="149" spans="1:2" x14ac:dyDescent="0.25">
      <c r="A149" s="17">
        <v>171204.00700000001</v>
      </c>
      <c r="B149">
        <v>171204.00700000001</v>
      </c>
    </row>
    <row r="150" spans="1:2" x14ac:dyDescent="0.25">
      <c r="A150" s="17">
        <v>173245.33900000001</v>
      </c>
      <c r="B150">
        <v>173245.33900000001</v>
      </c>
    </row>
    <row r="151" spans="1:2" x14ac:dyDescent="0.25">
      <c r="A151" s="17">
        <v>176476.80500000002</v>
      </c>
      <c r="B151">
        <v>176476.80500000002</v>
      </c>
    </row>
    <row r="152" spans="1:2" x14ac:dyDescent="0.25">
      <c r="A152" s="17">
        <v>177622.48499999999</v>
      </c>
      <c r="B152">
        <v>177622.48499999999</v>
      </c>
    </row>
    <row r="153" spans="1:2" x14ac:dyDescent="0.25">
      <c r="A153" s="17">
        <v>180646.57</v>
      </c>
      <c r="B153">
        <v>180646.57</v>
      </c>
    </row>
    <row r="154" spans="1:2" x14ac:dyDescent="0.25">
      <c r="A154" s="17">
        <v>181726.07600000003</v>
      </c>
      <c r="B154">
        <v>181726.07600000003</v>
      </c>
    </row>
    <row r="155" spans="1:2" x14ac:dyDescent="0.25">
      <c r="A155" s="17">
        <v>182389.97899999999</v>
      </c>
      <c r="B155">
        <v>182389.97899999999</v>
      </c>
    </row>
    <row r="156" spans="1:2" x14ac:dyDescent="0.25">
      <c r="A156" s="17">
        <v>182403.61900000001</v>
      </c>
      <c r="B156">
        <v>182403.61900000001</v>
      </c>
    </row>
    <row r="157" spans="1:2" x14ac:dyDescent="0.25">
      <c r="A157" s="17">
        <v>182688.13800000001</v>
      </c>
      <c r="B157">
        <v>182688.13800000001</v>
      </c>
    </row>
    <row r="158" spans="1:2" x14ac:dyDescent="0.25">
      <c r="A158" s="17">
        <v>185815.08900000001</v>
      </c>
      <c r="B158">
        <v>185815.08900000001</v>
      </c>
    </row>
    <row r="159" spans="1:2" x14ac:dyDescent="0.25">
      <c r="A159" s="17">
        <v>185908.43599999999</v>
      </c>
      <c r="B159">
        <v>185908.43599999999</v>
      </c>
    </row>
    <row r="160" spans="1:2" x14ac:dyDescent="0.25">
      <c r="A160" s="17">
        <v>187365.24199999997</v>
      </c>
      <c r="B160">
        <v>187365.24199999997</v>
      </c>
    </row>
    <row r="161" spans="1:2" x14ac:dyDescent="0.25">
      <c r="A161" s="17">
        <v>191074.45299999998</v>
      </c>
      <c r="B161">
        <v>191074.45299999998</v>
      </c>
    </row>
    <row r="162" spans="1:2" x14ac:dyDescent="0.25">
      <c r="A162" s="17">
        <v>191716.89799999999</v>
      </c>
      <c r="B162">
        <v>191716.89799999999</v>
      </c>
    </row>
    <row r="163" spans="1:2" x14ac:dyDescent="0.25">
      <c r="A163" s="17">
        <v>191821.69</v>
      </c>
      <c r="B163">
        <v>191821.69</v>
      </c>
    </row>
    <row r="164" spans="1:2" x14ac:dyDescent="0.25">
      <c r="A164" s="17">
        <v>194184.89699999997</v>
      </c>
      <c r="B164">
        <v>194184.89699999997</v>
      </c>
    </row>
    <row r="165" spans="1:2" x14ac:dyDescent="0.25">
      <c r="A165" s="17">
        <v>194376.12599999999</v>
      </c>
      <c r="B165">
        <v>194376.12599999999</v>
      </c>
    </row>
    <row r="166" spans="1:2" x14ac:dyDescent="0.25">
      <c r="A166" s="17">
        <v>194941.53399999999</v>
      </c>
      <c r="B166">
        <v>194941.53399999999</v>
      </c>
    </row>
    <row r="167" spans="1:2" x14ac:dyDescent="0.25">
      <c r="A167" s="17">
        <v>195402.23900000006</v>
      </c>
      <c r="B167">
        <v>195402.23900000006</v>
      </c>
    </row>
    <row r="168" spans="1:2" x14ac:dyDescent="0.25">
      <c r="A168" s="17">
        <v>196066</v>
      </c>
      <c r="B168">
        <v>196066</v>
      </c>
    </row>
    <row r="169" spans="1:2" x14ac:dyDescent="0.25">
      <c r="A169" s="17">
        <v>196682.19100000002</v>
      </c>
      <c r="B169">
        <v>196682.19100000002</v>
      </c>
    </row>
    <row r="170" spans="1:2" x14ac:dyDescent="0.25">
      <c r="A170" s="17">
        <v>196721.69</v>
      </c>
      <c r="B170">
        <v>196721.69</v>
      </c>
    </row>
    <row r="171" spans="1:2" x14ac:dyDescent="0.25">
      <c r="A171" s="17">
        <v>197109.54499999998</v>
      </c>
      <c r="B171">
        <v>197109.54499999998</v>
      </c>
    </row>
    <row r="172" spans="1:2" x14ac:dyDescent="0.25">
      <c r="A172" s="17">
        <v>197460.386</v>
      </c>
      <c r="B172">
        <v>197460.386</v>
      </c>
    </row>
    <row r="173" spans="1:2" x14ac:dyDescent="0.25">
      <c r="A173" s="17">
        <v>199336.38699999999</v>
      </c>
      <c r="B173">
        <v>199336.38699999999</v>
      </c>
    </row>
    <row r="174" spans="1:2" x14ac:dyDescent="0.25">
      <c r="A174" s="17">
        <v>200339.71099999998</v>
      </c>
      <c r="B174">
        <v>200339.71099999998</v>
      </c>
    </row>
    <row r="175" spans="1:2" x14ac:dyDescent="0.25">
      <c r="A175" s="17">
        <v>200778.611</v>
      </c>
      <c r="B175">
        <v>200778.611</v>
      </c>
    </row>
    <row r="176" spans="1:2" x14ac:dyDescent="0.25">
      <c r="A176" s="17">
        <v>202208.25300000003</v>
      </c>
      <c r="B176">
        <v>202208.25300000003</v>
      </c>
    </row>
    <row r="177" spans="1:2" x14ac:dyDescent="0.25">
      <c r="A177" s="17">
        <v>204064.18100000001</v>
      </c>
      <c r="B177">
        <v>204064.18100000001</v>
      </c>
    </row>
    <row r="178" spans="1:2" x14ac:dyDescent="0.25">
      <c r="A178" s="17">
        <v>204427.45199999999</v>
      </c>
      <c r="B178">
        <v>204427.45199999999</v>
      </c>
    </row>
    <row r="179" spans="1:2" x14ac:dyDescent="0.25">
      <c r="A179" s="17">
        <v>205595.266</v>
      </c>
      <c r="B179">
        <v>205595.266</v>
      </c>
    </row>
    <row r="180" spans="1:2" x14ac:dyDescent="0.25">
      <c r="A180" s="17">
        <v>206817.68899999998</v>
      </c>
      <c r="B180">
        <v>206817.68899999998</v>
      </c>
    </row>
    <row r="181" spans="1:2" x14ac:dyDescent="0.25">
      <c r="A181" s="17">
        <v>209962.06700000001</v>
      </c>
      <c r="B181">
        <v>209962.06700000001</v>
      </c>
    </row>
    <row r="182" spans="1:2" x14ac:dyDescent="0.25">
      <c r="A182" s="17">
        <v>210884.31600000002</v>
      </c>
      <c r="B182">
        <v>210884.31600000002</v>
      </c>
    </row>
    <row r="183" spans="1:2" x14ac:dyDescent="0.25">
      <c r="A183" s="17">
        <v>211574.97099999996</v>
      </c>
      <c r="B183">
        <v>211574.97099999996</v>
      </c>
    </row>
    <row r="184" spans="1:2" x14ac:dyDescent="0.25">
      <c r="A184" s="17">
        <v>211871.59100000001</v>
      </c>
      <c r="B184">
        <v>211871.59100000001</v>
      </c>
    </row>
    <row r="185" spans="1:2" x14ac:dyDescent="0.25">
      <c r="A185" s="17">
        <v>212874.065</v>
      </c>
      <c r="B185">
        <v>212874.065</v>
      </c>
    </row>
    <row r="186" spans="1:2" x14ac:dyDescent="0.25">
      <c r="A186" s="17">
        <v>215069.073</v>
      </c>
      <c r="B186">
        <v>215069.073</v>
      </c>
    </row>
    <row r="187" spans="1:2" x14ac:dyDescent="0.25">
      <c r="A187" s="17">
        <v>215137.42499999999</v>
      </c>
      <c r="B187">
        <v>215137.42499999999</v>
      </c>
    </row>
    <row r="188" spans="1:2" x14ac:dyDescent="0.25">
      <c r="A188" s="17">
        <v>215418.86199999999</v>
      </c>
      <c r="B188">
        <v>215418.86199999999</v>
      </c>
    </row>
    <row r="189" spans="1:2" x14ac:dyDescent="0.25">
      <c r="A189" s="17">
        <v>216449.06599999999</v>
      </c>
      <c r="B189">
        <v>216449.06599999999</v>
      </c>
    </row>
    <row r="190" spans="1:2" x14ac:dyDescent="0.25">
      <c r="A190" s="17">
        <v>216745.17200000002</v>
      </c>
      <c r="B190">
        <v>216745.17200000002</v>
      </c>
    </row>
    <row r="191" spans="1:2" x14ac:dyDescent="0.25">
      <c r="A191" s="17">
        <v>216909.234</v>
      </c>
      <c r="B191">
        <v>216909.234</v>
      </c>
    </row>
    <row r="192" spans="1:2" x14ac:dyDescent="0.25">
      <c r="A192" s="17">
        <v>217680.12600000002</v>
      </c>
      <c r="B192">
        <v>217680.12600000002</v>
      </c>
    </row>
    <row r="193" spans="1:2" x14ac:dyDescent="0.25">
      <c r="A193" s="17">
        <v>219910.652</v>
      </c>
      <c r="B193">
        <v>219910.652</v>
      </c>
    </row>
    <row r="194" spans="1:2" x14ac:dyDescent="0.25">
      <c r="A194" s="17">
        <v>220665.41</v>
      </c>
      <c r="B194">
        <v>220665.41</v>
      </c>
    </row>
    <row r="195" spans="1:2" x14ac:dyDescent="0.25">
      <c r="A195" s="17">
        <v>221115.13299999997</v>
      </c>
      <c r="B195">
        <v>221115.13299999997</v>
      </c>
    </row>
    <row r="196" spans="1:2" x14ac:dyDescent="0.25">
      <c r="A196" s="17">
        <v>221413</v>
      </c>
      <c r="B196">
        <v>221413</v>
      </c>
    </row>
    <row r="197" spans="1:2" x14ac:dyDescent="0.25">
      <c r="A197" s="17">
        <v>221760.88900000002</v>
      </c>
      <c r="B197">
        <v>221760.88900000002</v>
      </c>
    </row>
    <row r="198" spans="1:2" x14ac:dyDescent="0.25">
      <c r="A198" s="17">
        <v>221954.52400000003</v>
      </c>
      <c r="B198">
        <v>221954.52400000003</v>
      </c>
    </row>
    <row r="199" spans="1:2" x14ac:dyDescent="0.25">
      <c r="A199" s="17">
        <v>222136.87800000003</v>
      </c>
      <c r="B199">
        <v>222136.87800000003</v>
      </c>
    </row>
    <row r="200" spans="1:2" x14ac:dyDescent="0.25">
      <c r="A200" s="17">
        <v>222704.23300000001</v>
      </c>
      <c r="B200">
        <v>222704.23300000001</v>
      </c>
    </row>
    <row r="201" spans="1:2" x14ac:dyDescent="0.25">
      <c r="A201" s="17">
        <v>223633.09299999999</v>
      </c>
      <c r="B201">
        <v>223633.09299999999</v>
      </c>
    </row>
    <row r="202" spans="1:2" x14ac:dyDescent="0.25">
      <c r="A202" s="17">
        <v>225142.467</v>
      </c>
      <c r="B202">
        <v>225142.467</v>
      </c>
    </row>
    <row r="203" spans="1:2" x14ac:dyDescent="0.25">
      <c r="A203" s="17">
        <v>228155.08799999999</v>
      </c>
      <c r="B203">
        <v>228155.08799999999</v>
      </c>
    </row>
    <row r="204" spans="1:2" x14ac:dyDescent="0.25">
      <c r="A204" s="17">
        <v>229980.34800000003</v>
      </c>
      <c r="B204">
        <v>229980.34800000003</v>
      </c>
    </row>
    <row r="205" spans="1:2" x14ac:dyDescent="0.25">
      <c r="A205" s="17">
        <v>231483.11300000001</v>
      </c>
      <c r="B205">
        <v>231483.11300000001</v>
      </c>
    </row>
    <row r="206" spans="1:2" x14ac:dyDescent="0.25">
      <c r="A206" s="17">
        <v>232146.71399999998</v>
      </c>
      <c r="B206">
        <v>232146.71399999998</v>
      </c>
    </row>
    <row r="207" spans="1:2" x14ac:dyDescent="0.25">
      <c r="A207" s="17">
        <v>235272.10200000001</v>
      </c>
      <c r="B207">
        <v>235272.10200000001</v>
      </c>
    </row>
    <row r="208" spans="1:2" x14ac:dyDescent="0.25">
      <c r="A208" s="17">
        <v>238014</v>
      </c>
      <c r="B208">
        <v>238014</v>
      </c>
    </row>
    <row r="209" spans="1:2" x14ac:dyDescent="0.25">
      <c r="A209" s="17">
        <v>238126</v>
      </c>
      <c r="B209">
        <v>238126</v>
      </c>
    </row>
    <row r="210" spans="1:2" x14ac:dyDescent="0.25">
      <c r="A210" s="17">
        <v>240990.32299999997</v>
      </c>
      <c r="B210">
        <v>240990.32299999997</v>
      </c>
    </row>
    <row r="211" spans="1:2" x14ac:dyDescent="0.25">
      <c r="A211" s="17">
        <v>244074.64400000003</v>
      </c>
      <c r="B211">
        <v>244074.64400000003</v>
      </c>
    </row>
    <row r="212" spans="1:2" x14ac:dyDescent="0.25">
      <c r="A212" s="17">
        <v>244714.67099999997</v>
      </c>
      <c r="B212">
        <v>244714.67099999997</v>
      </c>
    </row>
    <row r="213" spans="1:2" x14ac:dyDescent="0.25">
      <c r="A213" s="17">
        <v>247536</v>
      </c>
      <c r="B213">
        <v>247536</v>
      </c>
    </row>
    <row r="214" spans="1:2" x14ac:dyDescent="0.25">
      <c r="A214" s="17">
        <v>250777.73700000002</v>
      </c>
      <c r="B214">
        <v>250777.73700000002</v>
      </c>
    </row>
    <row r="215" spans="1:2" x14ac:dyDescent="0.25">
      <c r="A215" s="17">
        <v>252766.33000000002</v>
      </c>
      <c r="B215">
        <v>252766.33000000002</v>
      </c>
    </row>
    <row r="216" spans="1:2" x14ac:dyDescent="0.25">
      <c r="A216" s="17">
        <v>267694</v>
      </c>
      <c r="B216">
        <v>267694</v>
      </c>
    </row>
    <row r="217" spans="1:2" x14ac:dyDescent="0.25">
      <c r="A217" s="17">
        <v>279823</v>
      </c>
      <c r="B217">
        <v>279823</v>
      </c>
    </row>
    <row r="218" spans="1:2" x14ac:dyDescent="0.25">
      <c r="A218" s="17">
        <v>279893.46799999999</v>
      </c>
      <c r="B218">
        <v>279893.46799999999</v>
      </c>
    </row>
    <row r="219" spans="1:2" x14ac:dyDescent="0.25">
      <c r="A219" s="17">
        <v>305229.52599999995</v>
      </c>
      <c r="B219">
        <v>305229.52599999995</v>
      </c>
    </row>
    <row r="220" spans="1:2" x14ac:dyDescent="0.25">
      <c r="A220" s="17">
        <v>310272.429</v>
      </c>
      <c r="B220">
        <v>310272.429</v>
      </c>
    </row>
    <row r="221" spans="1:2" x14ac:dyDescent="0.25">
      <c r="A221" s="17">
        <v>312293.75599999999</v>
      </c>
      <c r="B221">
        <v>312293.75599999999</v>
      </c>
    </row>
    <row r="222" spans="1:2" x14ac:dyDescent="0.25">
      <c r="A222" s="17">
        <v>316553.19199999998</v>
      </c>
      <c r="B222">
        <v>316553.19199999998</v>
      </c>
    </row>
    <row r="223" spans="1:2" x14ac:dyDescent="0.25">
      <c r="A223" s="17">
        <v>318409.65000000002</v>
      </c>
      <c r="B223">
        <v>318409.65000000002</v>
      </c>
    </row>
    <row r="224" spans="1:2" x14ac:dyDescent="0.25">
      <c r="A224" s="17">
        <v>327130.16600000003</v>
      </c>
      <c r="B224">
        <v>327130.16600000003</v>
      </c>
    </row>
    <row r="225" spans="1:2" x14ac:dyDescent="0.25">
      <c r="A225" s="17">
        <v>327188.69200000004</v>
      </c>
      <c r="B225">
        <v>327188.69200000004</v>
      </c>
    </row>
    <row r="226" spans="1:2" x14ac:dyDescent="0.25">
      <c r="A226" s="17">
        <v>327981</v>
      </c>
      <c r="B226">
        <v>327981</v>
      </c>
    </row>
    <row r="227" spans="1:2" x14ac:dyDescent="0.25">
      <c r="A227" s="17">
        <v>329011.85399999999</v>
      </c>
      <c r="B227">
        <v>329011.85399999999</v>
      </c>
    </row>
    <row r="228" spans="1:2" x14ac:dyDescent="0.25">
      <c r="A228" s="17">
        <v>329408.89199999999</v>
      </c>
      <c r="B228">
        <v>329408.89199999999</v>
      </c>
    </row>
    <row r="229" spans="1:2" x14ac:dyDescent="0.25">
      <c r="A229" s="17">
        <v>331030.46400000009</v>
      </c>
      <c r="B229">
        <v>331030.46400000009</v>
      </c>
    </row>
    <row r="230" spans="1:2" x14ac:dyDescent="0.25">
      <c r="A230" s="17">
        <v>332958.20300000004</v>
      </c>
      <c r="B230">
        <v>332958.20300000004</v>
      </c>
    </row>
    <row r="231" spans="1:2" x14ac:dyDescent="0.25">
      <c r="A231" s="17">
        <v>333136.41399999999</v>
      </c>
      <c r="B231">
        <v>333136.41399999999</v>
      </c>
    </row>
    <row r="232" spans="1:2" x14ac:dyDescent="0.25">
      <c r="A232" s="17">
        <v>334410.34900000005</v>
      </c>
      <c r="B232">
        <v>334410.34900000005</v>
      </c>
    </row>
    <row r="233" spans="1:2" x14ac:dyDescent="0.25">
      <c r="A233" s="17">
        <v>334928.58799999999</v>
      </c>
      <c r="B233">
        <v>334928.58799999999</v>
      </c>
    </row>
    <row r="234" spans="1:2" x14ac:dyDescent="0.25">
      <c r="A234" s="17">
        <v>335235.76400000002</v>
      </c>
      <c r="B234">
        <v>335235.76400000002</v>
      </c>
    </row>
    <row r="235" spans="1:2" x14ac:dyDescent="0.25">
      <c r="A235" s="17">
        <v>337102.43699999998</v>
      </c>
      <c r="B235">
        <v>337102.43699999998</v>
      </c>
    </row>
    <row r="236" spans="1:2" x14ac:dyDescent="0.25">
      <c r="A236" s="17">
        <v>344498.26</v>
      </c>
      <c r="B236">
        <v>344498.26</v>
      </c>
    </row>
    <row r="237" spans="1:2" x14ac:dyDescent="0.25">
      <c r="A237" s="17">
        <v>345204.09899999999</v>
      </c>
      <c r="B237">
        <v>345204.09899999999</v>
      </c>
    </row>
    <row r="238" spans="1:2" x14ac:dyDescent="0.25">
      <c r="A238" s="17">
        <v>349662.01200000005</v>
      </c>
      <c r="B238">
        <v>349662.01200000005</v>
      </c>
    </row>
    <row r="239" spans="1:2" x14ac:dyDescent="0.25">
      <c r="A239" s="17">
        <v>351969.01500000001</v>
      </c>
      <c r="B239">
        <v>351969.01500000001</v>
      </c>
    </row>
    <row r="240" spans="1:2" x14ac:dyDescent="0.25">
      <c r="A240" s="17">
        <v>352284.06900000002</v>
      </c>
      <c r="B240">
        <v>352284.06900000002</v>
      </c>
    </row>
    <row r="241" spans="1:2" x14ac:dyDescent="0.25">
      <c r="A241" s="17">
        <v>354282.74400000001</v>
      </c>
      <c r="B241">
        <v>354282.74400000001</v>
      </c>
    </row>
    <row r="242" spans="1:2" x14ac:dyDescent="0.25">
      <c r="A242" s="17">
        <v>357165.55699999997</v>
      </c>
      <c r="B242">
        <v>357165.55699999997</v>
      </c>
    </row>
    <row r="243" spans="1:2" x14ac:dyDescent="0.25">
      <c r="A243" s="17">
        <v>359617</v>
      </c>
      <c r="B243">
        <v>359617</v>
      </c>
    </row>
    <row r="244" spans="1:2" x14ac:dyDescent="0.25">
      <c r="A244" s="17">
        <v>361082.04200000002</v>
      </c>
      <c r="B244">
        <v>361082.04200000002</v>
      </c>
    </row>
    <row r="245" spans="1:2" x14ac:dyDescent="0.25">
      <c r="A245" s="17">
        <v>363604.78300000005</v>
      </c>
      <c r="B245">
        <v>363604.78300000005</v>
      </c>
    </row>
    <row r="246" spans="1:2" x14ac:dyDescent="0.25">
      <c r="A246" s="17">
        <v>364796.11</v>
      </c>
      <c r="B246">
        <v>364796.11</v>
      </c>
    </row>
    <row r="247" spans="1:2" x14ac:dyDescent="0.25">
      <c r="A247" s="17">
        <v>368205.55499999999</v>
      </c>
      <c r="B247">
        <v>368205.55499999999</v>
      </c>
    </row>
    <row r="248" spans="1:2" x14ac:dyDescent="0.25">
      <c r="A248" s="17">
        <v>370820.821</v>
      </c>
      <c r="B248">
        <v>370820.821</v>
      </c>
    </row>
    <row r="249" spans="1:2" x14ac:dyDescent="0.25">
      <c r="A249" s="17">
        <v>375023.73399999994</v>
      </c>
      <c r="B249">
        <v>375023.73399999994</v>
      </c>
    </row>
    <row r="250" spans="1:2" x14ac:dyDescent="0.25">
      <c r="A250" s="17">
        <v>376050.02</v>
      </c>
      <c r="B250">
        <v>376050.02</v>
      </c>
    </row>
    <row r="251" spans="1:2" x14ac:dyDescent="0.25">
      <c r="A251" s="17">
        <v>377792.18399999995</v>
      </c>
      <c r="B251">
        <v>377792.18399999995</v>
      </c>
    </row>
    <row r="252" spans="1:2" x14ac:dyDescent="0.25">
      <c r="A252" s="17">
        <v>390241.39199999999</v>
      </c>
      <c r="B252">
        <v>390241.39199999999</v>
      </c>
    </row>
    <row r="253" spans="1:2" x14ac:dyDescent="0.25">
      <c r="A253" s="17">
        <v>398352.81900000002</v>
      </c>
      <c r="B253">
        <v>398352.81900000002</v>
      </c>
    </row>
    <row r="254" spans="1:2" x14ac:dyDescent="0.25">
      <c r="A254" s="17">
        <v>400443.91600000003</v>
      </c>
      <c r="B254">
        <v>400443.91600000003</v>
      </c>
    </row>
    <row r="255" spans="1:2" x14ac:dyDescent="0.25">
      <c r="A255" s="17">
        <v>403979.19099999999</v>
      </c>
      <c r="B255">
        <v>403979.19099999999</v>
      </c>
    </row>
    <row r="256" spans="1:2" x14ac:dyDescent="0.25">
      <c r="A256" s="17">
        <v>405738.20200000005</v>
      </c>
      <c r="B256">
        <v>405738.20200000005</v>
      </c>
    </row>
    <row r="257" spans="1:2" x14ac:dyDescent="0.25">
      <c r="A257" s="17">
        <v>412925</v>
      </c>
      <c r="B257">
        <v>412925</v>
      </c>
    </row>
    <row r="258" spans="1:2" x14ac:dyDescent="0.25">
      <c r="A258" s="17">
        <v>415836.26399999997</v>
      </c>
      <c r="B258">
        <v>415836.26399999997</v>
      </c>
    </row>
    <row r="259" spans="1:2" x14ac:dyDescent="0.25">
      <c r="A259" s="17">
        <v>420691.66499999992</v>
      </c>
      <c r="B259">
        <v>420691.66499999992</v>
      </c>
    </row>
    <row r="260" spans="1:2" x14ac:dyDescent="0.25">
      <c r="A260" s="17">
        <v>423583.92700000003</v>
      </c>
      <c r="B260">
        <v>423583.92700000003</v>
      </c>
    </row>
    <row r="261" spans="1:2" x14ac:dyDescent="0.25">
      <c r="A261" s="17">
        <v>424855</v>
      </c>
      <c r="B261">
        <v>424855</v>
      </c>
    </row>
    <row r="262" spans="1:2" x14ac:dyDescent="0.25">
      <c r="A262" s="17">
        <v>425502.12299999996</v>
      </c>
      <c r="B262">
        <v>425502.12299999996</v>
      </c>
    </row>
    <row r="263" spans="1:2" x14ac:dyDescent="0.25">
      <c r="A263" s="17">
        <v>431901.16200000001</v>
      </c>
      <c r="B263">
        <v>431901.16200000001</v>
      </c>
    </row>
    <row r="264" spans="1:2" x14ac:dyDescent="0.25">
      <c r="A264" s="17">
        <v>435368.5419999999</v>
      </c>
      <c r="B264">
        <v>435368.5419999999</v>
      </c>
    </row>
    <row r="265" spans="1:2" x14ac:dyDescent="0.25">
      <c r="A265" s="17">
        <v>443362.51999999996</v>
      </c>
      <c r="B265">
        <v>443362.51999999996</v>
      </c>
    </row>
    <row r="266" spans="1:2" x14ac:dyDescent="0.25">
      <c r="A266" s="17">
        <v>445759.51299999992</v>
      </c>
      <c r="B266">
        <v>445759.51299999992</v>
      </c>
    </row>
    <row r="267" spans="1:2" x14ac:dyDescent="0.25">
      <c r="A267" s="17">
        <v>448706.63799999992</v>
      </c>
      <c r="B267">
        <v>448706.63799999992</v>
      </c>
    </row>
    <row r="268" spans="1:2" x14ac:dyDescent="0.25">
      <c r="A268" s="17">
        <v>451940.43000000005</v>
      </c>
      <c r="B268">
        <v>451940.43000000005</v>
      </c>
    </row>
    <row r="269" spans="1:2" x14ac:dyDescent="0.25">
      <c r="A269" s="17">
        <v>465843.67200000008</v>
      </c>
      <c r="B269">
        <v>465843.67200000008</v>
      </c>
    </row>
    <row r="270" spans="1:2" x14ac:dyDescent="0.25">
      <c r="A270" s="17">
        <v>467988.07900000003</v>
      </c>
      <c r="B270">
        <v>467988.07900000003</v>
      </c>
    </row>
    <row r="271" spans="1:2" x14ac:dyDescent="0.25">
      <c r="A271" s="17">
        <v>470891</v>
      </c>
      <c r="B271">
        <v>470891</v>
      </c>
    </row>
    <row r="272" spans="1:2" x14ac:dyDescent="0.25">
      <c r="A272" s="17">
        <v>473665.386</v>
      </c>
      <c r="B272">
        <v>473665.386</v>
      </c>
    </row>
    <row r="273" spans="1:2" x14ac:dyDescent="0.25">
      <c r="A273" s="17">
        <v>476175.16600000003</v>
      </c>
      <c r="B273">
        <v>476175.16600000003</v>
      </c>
    </row>
    <row r="274" spans="1:2" x14ac:dyDescent="0.25">
      <c r="A274" s="17">
        <v>479063.21500000003</v>
      </c>
      <c r="B274">
        <v>479063.21500000003</v>
      </c>
    </row>
    <row r="275" spans="1:2" x14ac:dyDescent="0.25">
      <c r="A275" s="17">
        <v>482035.72400000005</v>
      </c>
      <c r="B275">
        <v>482035.72400000005</v>
      </c>
    </row>
    <row r="276" spans="1:2" x14ac:dyDescent="0.25">
      <c r="A276" s="17">
        <v>482438.99400000006</v>
      </c>
      <c r="B276">
        <v>482438.99400000006</v>
      </c>
    </row>
    <row r="277" spans="1:2" x14ac:dyDescent="0.25">
      <c r="A277" s="17">
        <v>487784.14099999995</v>
      </c>
      <c r="B277">
        <v>487784.14099999995</v>
      </c>
    </row>
    <row r="278" spans="1:2" x14ac:dyDescent="0.25">
      <c r="A278" s="17">
        <v>491649.24900000001</v>
      </c>
      <c r="B278">
        <v>491649.24900000001</v>
      </c>
    </row>
    <row r="279" spans="1:2" x14ac:dyDescent="0.25">
      <c r="A279" s="17">
        <v>493285.83500000002</v>
      </c>
      <c r="B279">
        <v>493285.83500000002</v>
      </c>
    </row>
    <row r="280" spans="1:2" x14ac:dyDescent="0.25">
      <c r="A280" s="17">
        <v>494703.60700000002</v>
      </c>
      <c r="B280">
        <v>494703.60700000002</v>
      </c>
    </row>
    <row r="281" spans="1:2" x14ac:dyDescent="0.25">
      <c r="A281" s="17">
        <v>499633.78200000001</v>
      </c>
      <c r="B281">
        <v>499633.78200000001</v>
      </c>
    </row>
    <row r="282" spans="1:2" x14ac:dyDescent="0.25">
      <c r="A282" s="17">
        <v>502898.71399999992</v>
      </c>
      <c r="B282">
        <v>502898.71399999992</v>
      </c>
    </row>
    <row r="283" spans="1:2" x14ac:dyDescent="0.25">
      <c r="A283" s="17">
        <v>504209.59</v>
      </c>
      <c r="B283">
        <v>504209.59</v>
      </c>
    </row>
    <row r="284" spans="1:2" x14ac:dyDescent="0.25">
      <c r="A284" s="17">
        <v>508735.54100000003</v>
      </c>
      <c r="B284">
        <v>508735.54100000003</v>
      </c>
    </row>
    <row r="285" spans="1:2" x14ac:dyDescent="0.25">
      <c r="A285" s="17">
        <v>509411.62</v>
      </c>
      <c r="B285">
        <v>509411.62</v>
      </c>
    </row>
    <row r="286" spans="1:2" x14ac:dyDescent="0.25">
      <c r="A286" s="17">
        <v>510276.24400000001</v>
      </c>
      <c r="B286">
        <v>510276.24400000001</v>
      </c>
    </row>
    <row r="287" spans="1:2" x14ac:dyDescent="0.25">
      <c r="A287" s="17">
        <v>510297.49100000004</v>
      </c>
      <c r="B287">
        <v>510297.49100000004</v>
      </c>
    </row>
    <row r="288" spans="1:2" x14ac:dyDescent="0.25">
      <c r="A288" s="17">
        <v>514628.57300000003</v>
      </c>
      <c r="B288">
        <v>514628.57300000003</v>
      </c>
    </row>
    <row r="289" spans="1:2" x14ac:dyDescent="0.25">
      <c r="A289" s="17">
        <v>518413.47300000006</v>
      </c>
      <c r="B289">
        <v>518413.47300000006</v>
      </c>
    </row>
    <row r="290" spans="1:2" x14ac:dyDescent="0.25">
      <c r="A290" s="17">
        <v>519122.79700000008</v>
      </c>
      <c r="B290">
        <v>519122.79700000008</v>
      </c>
    </row>
    <row r="291" spans="1:2" x14ac:dyDescent="0.25">
      <c r="A291" s="17">
        <v>519807.239</v>
      </c>
      <c r="B291">
        <v>519807.239</v>
      </c>
    </row>
    <row r="292" spans="1:2" x14ac:dyDescent="0.25">
      <c r="A292" s="17">
        <v>522619.27</v>
      </c>
      <c r="B292">
        <v>522619.27</v>
      </c>
    </row>
    <row r="293" spans="1:2" x14ac:dyDescent="0.25">
      <c r="A293" s="17">
        <v>523842.25199999986</v>
      </c>
      <c r="B293">
        <v>523842.25199999986</v>
      </c>
    </row>
    <row r="294" spans="1:2" x14ac:dyDescent="0.25">
      <c r="A294" s="17">
        <v>524307.08499999996</v>
      </c>
      <c r="B294">
        <v>524307.08499999996</v>
      </c>
    </row>
    <row r="295" spans="1:2" x14ac:dyDescent="0.25">
      <c r="A295" s="17">
        <v>528619.70100000012</v>
      </c>
      <c r="B295">
        <v>528619.70100000012</v>
      </c>
    </row>
    <row r="296" spans="1:2" x14ac:dyDescent="0.25">
      <c r="A296" s="17">
        <v>529871.55399999989</v>
      </c>
      <c r="B296">
        <v>529871.55399999989</v>
      </c>
    </row>
    <row r="297" spans="1:2" x14ac:dyDescent="0.25">
      <c r="A297" s="17">
        <v>530105.98300000001</v>
      </c>
      <c r="B297">
        <v>530105.98300000001</v>
      </c>
    </row>
    <row r="298" spans="1:2" x14ac:dyDescent="0.25">
      <c r="A298" s="17">
        <v>531242.13800000004</v>
      </c>
      <c r="B298">
        <v>531242.13800000004</v>
      </c>
    </row>
    <row r="299" spans="1:2" x14ac:dyDescent="0.25">
      <c r="A299" s="17">
        <v>531465.28399999999</v>
      </c>
      <c r="B299">
        <v>531465.28399999999</v>
      </c>
    </row>
    <row r="300" spans="1:2" x14ac:dyDescent="0.25">
      <c r="A300" s="17">
        <v>534792.00600000005</v>
      </c>
      <c r="B300">
        <v>534792.00600000005</v>
      </c>
    </row>
    <row r="301" spans="1:2" x14ac:dyDescent="0.25">
      <c r="A301" s="17">
        <v>535176.98699999996</v>
      </c>
      <c r="B301">
        <v>535176.98699999996</v>
      </c>
    </row>
    <row r="302" spans="1:2" x14ac:dyDescent="0.25">
      <c r="A302" s="17">
        <v>540218.19299999997</v>
      </c>
      <c r="B302">
        <v>540218.19299999997</v>
      </c>
    </row>
    <row r="303" spans="1:2" x14ac:dyDescent="0.25">
      <c r="A303" s="17">
        <v>540326.72000000009</v>
      </c>
      <c r="B303">
        <v>540326.72000000009</v>
      </c>
    </row>
    <row r="304" spans="1:2" x14ac:dyDescent="0.25">
      <c r="A304" s="17">
        <v>542415.62</v>
      </c>
      <c r="B304">
        <v>542415.62</v>
      </c>
    </row>
    <row r="305" spans="1:2" x14ac:dyDescent="0.25">
      <c r="A305" s="17">
        <v>546632.58599999989</v>
      </c>
      <c r="B305">
        <v>546632.58599999989</v>
      </c>
    </row>
    <row r="306" spans="1:2" x14ac:dyDescent="0.25">
      <c r="A306" s="17">
        <v>547080.58799999999</v>
      </c>
      <c r="B306">
        <v>547080.58799999999</v>
      </c>
    </row>
    <row r="307" spans="1:2" x14ac:dyDescent="0.25">
      <c r="A307" s="17">
        <v>548883.13500000001</v>
      </c>
      <c r="B307">
        <v>548883.13500000001</v>
      </c>
    </row>
    <row r="308" spans="1:2" x14ac:dyDescent="0.25">
      <c r="A308" s="17">
        <v>550598.33199999994</v>
      </c>
      <c r="B308">
        <v>550598.33199999994</v>
      </c>
    </row>
    <row r="309" spans="1:2" x14ac:dyDescent="0.25">
      <c r="A309" s="17">
        <v>553638.56299999997</v>
      </c>
      <c r="B309">
        <v>553638.56299999997</v>
      </c>
    </row>
    <row r="310" spans="1:2" x14ac:dyDescent="0.25">
      <c r="A310" s="17">
        <v>557175.30499999993</v>
      </c>
      <c r="B310">
        <v>557175.30499999993</v>
      </c>
    </row>
    <row r="311" spans="1:2" x14ac:dyDescent="0.25">
      <c r="A311" s="17">
        <v>563888.80200000003</v>
      </c>
      <c r="B311">
        <v>563888.80200000003</v>
      </c>
    </row>
    <row r="312" spans="1:2" x14ac:dyDescent="0.25">
      <c r="A312" s="17">
        <v>565676.80900000012</v>
      </c>
      <c r="B312">
        <v>565676.80900000012</v>
      </c>
    </row>
    <row r="313" spans="1:2" x14ac:dyDescent="0.25">
      <c r="A313" s="17">
        <v>572942.40800000005</v>
      </c>
      <c r="B313">
        <v>572942.40800000005</v>
      </c>
    </row>
    <row r="314" spans="1:2" x14ac:dyDescent="0.25">
      <c r="A314" s="17">
        <v>572946.57799999998</v>
      </c>
      <c r="B314">
        <v>572946.57799999998</v>
      </c>
    </row>
    <row r="315" spans="1:2" x14ac:dyDescent="0.25">
      <c r="A315" s="17">
        <v>575757</v>
      </c>
      <c r="B315">
        <v>575757</v>
      </c>
    </row>
    <row r="316" spans="1:2" x14ac:dyDescent="0.25">
      <c r="A316" s="17">
        <v>575880.59700000007</v>
      </c>
      <c r="B316">
        <v>575880.59700000007</v>
      </c>
    </row>
    <row r="317" spans="1:2" x14ac:dyDescent="0.25">
      <c r="A317" s="17">
        <v>578555</v>
      </c>
      <c r="B317">
        <v>578555</v>
      </c>
    </row>
    <row r="318" spans="1:2" x14ac:dyDescent="0.25">
      <c r="A318" s="17">
        <v>580674.83199999982</v>
      </c>
      <c r="B318">
        <v>580674.83199999982</v>
      </c>
    </row>
    <row r="319" spans="1:2" x14ac:dyDescent="0.25">
      <c r="A319" s="17">
        <v>583976.42999999993</v>
      </c>
      <c r="B319">
        <v>583976.42999999993</v>
      </c>
    </row>
    <row r="320" spans="1:2" x14ac:dyDescent="0.25">
      <c r="A320" s="17">
        <v>585458</v>
      </c>
      <c r="B320">
        <v>585458</v>
      </c>
    </row>
    <row r="321" spans="1:2" x14ac:dyDescent="0.25">
      <c r="A321" s="17">
        <v>585648</v>
      </c>
      <c r="B321">
        <v>585648</v>
      </c>
    </row>
    <row r="322" spans="1:2" x14ac:dyDescent="0.25">
      <c r="A322" s="17">
        <v>588373.31200000015</v>
      </c>
      <c r="B322">
        <v>588373.31200000015</v>
      </c>
    </row>
    <row r="323" spans="1:2" x14ac:dyDescent="0.25">
      <c r="A323" s="17">
        <v>589605.00699999998</v>
      </c>
      <c r="B323">
        <v>589605.00699999998</v>
      </c>
    </row>
    <row r="324" spans="1:2" x14ac:dyDescent="0.25">
      <c r="A324" s="17">
        <v>594243</v>
      </c>
      <c r="B324">
        <v>594243</v>
      </c>
    </row>
    <row r="325" spans="1:2" x14ac:dyDescent="0.25">
      <c r="A325" s="17">
        <v>600585.05200000003</v>
      </c>
      <c r="B325">
        <v>600585.05200000003</v>
      </c>
    </row>
    <row r="326" spans="1:2" x14ac:dyDescent="0.25">
      <c r="A326" s="17">
        <v>602907</v>
      </c>
      <c r="B326">
        <v>602907</v>
      </c>
    </row>
    <row r="327" spans="1:2" x14ac:dyDescent="0.25">
      <c r="A327" s="17">
        <v>607941.39099999995</v>
      </c>
      <c r="B327">
        <v>607941.39099999995</v>
      </c>
    </row>
    <row r="328" spans="1:2" x14ac:dyDescent="0.25">
      <c r="A328" s="17">
        <v>608628.71500000008</v>
      </c>
      <c r="B328">
        <v>608628.71500000008</v>
      </c>
    </row>
    <row r="329" spans="1:2" x14ac:dyDescent="0.25">
      <c r="A329" s="17">
        <v>609713.69300000009</v>
      </c>
      <c r="B329">
        <v>609713.69300000009</v>
      </c>
    </row>
    <row r="330" spans="1:2" x14ac:dyDescent="0.25">
      <c r="A330" s="17">
        <v>615208.02399999998</v>
      </c>
      <c r="B330">
        <v>615208.02399999998</v>
      </c>
    </row>
    <row r="331" spans="1:2" x14ac:dyDescent="0.25">
      <c r="A331" s="17">
        <v>621001.07899999991</v>
      </c>
      <c r="B331">
        <v>621001.07899999991</v>
      </c>
    </row>
    <row r="332" spans="1:2" x14ac:dyDescent="0.25">
      <c r="A332" s="17">
        <v>625529.13699999999</v>
      </c>
      <c r="B332">
        <v>625529.13699999999</v>
      </c>
    </row>
    <row r="333" spans="1:2" x14ac:dyDescent="0.25">
      <c r="A333" s="17">
        <v>626440.18299999984</v>
      </c>
      <c r="B333">
        <v>626440.18299999984</v>
      </c>
    </row>
    <row r="334" spans="1:2" x14ac:dyDescent="0.25">
      <c r="A334" s="17">
        <v>626542.17600000009</v>
      </c>
      <c r="B334">
        <v>626542.17600000009</v>
      </c>
    </row>
    <row r="335" spans="1:2" x14ac:dyDescent="0.25">
      <c r="A335" s="17">
        <v>630731.83900000004</v>
      </c>
      <c r="B335">
        <v>630731.83900000004</v>
      </c>
    </row>
    <row r="336" spans="1:2" x14ac:dyDescent="0.25">
      <c r="A336" s="17">
        <v>631254.91200000001</v>
      </c>
      <c r="B336">
        <v>631254.91200000001</v>
      </c>
    </row>
    <row r="337" spans="1:2" x14ac:dyDescent="0.25">
      <c r="A337" s="17">
        <v>632633.18400000001</v>
      </c>
      <c r="B337">
        <v>632633.18400000001</v>
      </c>
    </row>
    <row r="338" spans="1:2" x14ac:dyDescent="0.25">
      <c r="A338" s="17">
        <v>633101.50099999993</v>
      </c>
      <c r="B338">
        <v>633101.50099999993</v>
      </c>
    </row>
    <row r="339" spans="1:2" x14ac:dyDescent="0.25">
      <c r="A339" s="17">
        <v>638173.098</v>
      </c>
      <c r="B339">
        <v>638173.098</v>
      </c>
    </row>
    <row r="340" spans="1:2" x14ac:dyDescent="0.25">
      <c r="A340" s="17">
        <v>640559.53100000008</v>
      </c>
      <c r="B340">
        <v>640559.53100000008</v>
      </c>
    </row>
    <row r="341" spans="1:2" x14ac:dyDescent="0.25">
      <c r="A341" s="17">
        <v>642380.2919999999</v>
      </c>
      <c r="B341">
        <v>642380.2919999999</v>
      </c>
    </row>
    <row r="342" spans="1:2" x14ac:dyDescent="0.25">
      <c r="A342" s="17">
        <v>643673.36699999997</v>
      </c>
      <c r="B342">
        <v>643673.36699999997</v>
      </c>
    </row>
    <row r="343" spans="1:2" x14ac:dyDescent="0.25">
      <c r="A343" s="17">
        <v>644082.43099999998</v>
      </c>
      <c r="B343">
        <v>644082.43099999998</v>
      </c>
    </row>
    <row r="344" spans="1:2" x14ac:dyDescent="0.25">
      <c r="A344" s="17">
        <v>646890.2350000001</v>
      </c>
      <c r="B344">
        <v>646890.2350000001</v>
      </c>
    </row>
    <row r="345" spans="1:2" x14ac:dyDescent="0.25">
      <c r="A345" s="17">
        <v>648417.78</v>
      </c>
      <c r="B345">
        <v>648417.78</v>
      </c>
    </row>
    <row r="346" spans="1:2" x14ac:dyDescent="0.25">
      <c r="A346" s="17">
        <v>652120.7350000001</v>
      </c>
      <c r="B346">
        <v>652120.7350000001</v>
      </c>
    </row>
    <row r="347" spans="1:2" x14ac:dyDescent="0.25">
      <c r="A347" s="17">
        <v>652141.03500000003</v>
      </c>
      <c r="B347">
        <v>652141.03500000003</v>
      </c>
    </row>
    <row r="348" spans="1:2" x14ac:dyDescent="0.25">
      <c r="A348" s="17">
        <v>653256.08400000003</v>
      </c>
      <c r="B348">
        <v>653256.08400000003</v>
      </c>
    </row>
    <row r="349" spans="1:2" x14ac:dyDescent="0.25">
      <c r="A349" s="17">
        <v>654940.29999999981</v>
      </c>
      <c r="B349">
        <v>654940.29999999981</v>
      </c>
    </row>
    <row r="350" spans="1:2" x14ac:dyDescent="0.25">
      <c r="A350" s="17">
        <v>657268.91899999999</v>
      </c>
      <c r="B350">
        <v>657268.91899999999</v>
      </c>
    </row>
    <row r="351" spans="1:2" x14ac:dyDescent="0.25">
      <c r="A351" s="17">
        <v>657787.43500000006</v>
      </c>
      <c r="B351">
        <v>657787.43500000006</v>
      </c>
    </row>
    <row r="352" spans="1:2" x14ac:dyDescent="0.25">
      <c r="A352" s="17">
        <v>658126.88799999992</v>
      </c>
      <c r="B352">
        <v>658126.88799999992</v>
      </c>
    </row>
    <row r="353" spans="1:2" x14ac:dyDescent="0.25">
      <c r="A353" s="17">
        <v>662117.946</v>
      </c>
      <c r="B353">
        <v>662117.946</v>
      </c>
    </row>
    <row r="354" spans="1:2" x14ac:dyDescent="0.25">
      <c r="A354" s="17">
        <v>666697.375</v>
      </c>
      <c r="B354">
        <v>666697.375</v>
      </c>
    </row>
    <row r="355" spans="1:2" x14ac:dyDescent="0.25">
      <c r="A355" s="17">
        <v>669967.38199999998</v>
      </c>
      <c r="B355">
        <v>669967.38199999998</v>
      </c>
    </row>
    <row r="356" spans="1:2" x14ac:dyDescent="0.25">
      <c r="A356" s="17">
        <v>673623.65300000017</v>
      </c>
      <c r="B356">
        <v>673623.65300000017</v>
      </c>
    </row>
    <row r="357" spans="1:2" x14ac:dyDescent="0.25">
      <c r="A357" s="17">
        <v>674358.52300000004</v>
      </c>
      <c r="B357">
        <v>674358.52300000004</v>
      </c>
    </row>
    <row r="358" spans="1:2" x14ac:dyDescent="0.25">
      <c r="A358" s="17">
        <v>679271.78300000005</v>
      </c>
      <c r="B358">
        <v>679271.78300000005</v>
      </c>
    </row>
    <row r="359" spans="1:2" x14ac:dyDescent="0.25">
      <c r="A359" s="17">
        <v>684867.26799999992</v>
      </c>
      <c r="B359">
        <v>684867.26799999992</v>
      </c>
    </row>
    <row r="360" spans="1:2" x14ac:dyDescent="0.25">
      <c r="A360" s="17">
        <v>685171</v>
      </c>
      <c r="B360">
        <v>685171</v>
      </c>
    </row>
    <row r="361" spans="1:2" x14ac:dyDescent="0.25">
      <c r="A361" s="17">
        <v>697305.32900000014</v>
      </c>
      <c r="B361">
        <v>697305.32900000014</v>
      </c>
    </row>
    <row r="362" spans="1:2" x14ac:dyDescent="0.25">
      <c r="A362" s="17">
        <v>702069.39100000006</v>
      </c>
      <c r="B362">
        <v>702069.39100000006</v>
      </c>
    </row>
    <row r="363" spans="1:2" x14ac:dyDescent="0.25">
      <c r="A363" s="17">
        <v>704882.67799999996</v>
      </c>
      <c r="B363">
        <v>704882.67799999996</v>
      </c>
    </row>
    <row r="364" spans="1:2" x14ac:dyDescent="0.25">
      <c r="A364" s="17">
        <v>711725.32799999998</v>
      </c>
      <c r="B364">
        <v>711725.32799999998</v>
      </c>
    </row>
    <row r="365" spans="1:2" x14ac:dyDescent="0.25">
      <c r="A365" s="17">
        <v>711996.04200000002</v>
      </c>
      <c r="B365">
        <v>711996.04200000002</v>
      </c>
    </row>
    <row r="366" spans="1:2" x14ac:dyDescent="0.25">
      <c r="A366" s="17">
        <v>715403</v>
      </c>
      <c r="B366">
        <v>715403</v>
      </c>
    </row>
    <row r="367" spans="1:2" x14ac:dyDescent="0.25">
      <c r="A367" s="17">
        <v>717047</v>
      </c>
      <c r="B367">
        <v>717047</v>
      </c>
    </row>
    <row r="368" spans="1:2" x14ac:dyDescent="0.25">
      <c r="A368" s="17">
        <v>719647.12700000009</v>
      </c>
      <c r="B368">
        <v>719647.12700000009</v>
      </c>
    </row>
    <row r="369" spans="1:2" x14ac:dyDescent="0.25">
      <c r="A369" s="17">
        <v>726494.95100000012</v>
      </c>
      <c r="B369">
        <v>726494.95100000012</v>
      </c>
    </row>
    <row r="370" spans="1:2" x14ac:dyDescent="0.25">
      <c r="A370" s="17">
        <v>728822</v>
      </c>
      <c r="B370">
        <v>728822</v>
      </c>
    </row>
    <row r="371" spans="1:2" x14ac:dyDescent="0.25">
      <c r="A371" s="17">
        <v>731481.52600000007</v>
      </c>
      <c r="B371">
        <v>731481.52600000007</v>
      </c>
    </row>
    <row r="372" spans="1:2" x14ac:dyDescent="0.25">
      <c r="A372" s="17">
        <v>737784.39100000006</v>
      </c>
      <c r="B372">
        <v>737784.39100000006</v>
      </c>
    </row>
    <row r="373" spans="1:2" x14ac:dyDescent="0.25">
      <c r="A373" s="17">
        <v>738967</v>
      </c>
      <c r="B373">
        <v>738967</v>
      </c>
    </row>
    <row r="374" spans="1:2" x14ac:dyDescent="0.25">
      <c r="A374" s="17">
        <v>746452.62699999975</v>
      </c>
      <c r="B374">
        <v>746452.62699999975</v>
      </c>
    </row>
    <row r="375" spans="1:2" x14ac:dyDescent="0.25">
      <c r="A375" s="17">
        <v>750219.01399999997</v>
      </c>
      <c r="B375">
        <v>750219.01399999997</v>
      </c>
    </row>
    <row r="376" spans="1:2" x14ac:dyDescent="0.25">
      <c r="A376" s="17">
        <v>757984.86999999988</v>
      </c>
      <c r="B376">
        <v>757984.86999999988</v>
      </c>
    </row>
    <row r="377" spans="1:2" x14ac:dyDescent="0.25">
      <c r="A377" s="17">
        <v>764067.15800000005</v>
      </c>
      <c r="B377">
        <v>764067.15800000005</v>
      </c>
    </row>
    <row r="378" spans="1:2" x14ac:dyDescent="0.25">
      <c r="A378" s="17">
        <v>771614.17000000027</v>
      </c>
      <c r="B378">
        <v>771614.17000000027</v>
      </c>
    </row>
    <row r="379" spans="1:2" x14ac:dyDescent="0.25">
      <c r="A379" s="17">
        <v>775641.15599999996</v>
      </c>
      <c r="B379">
        <v>775641.15599999996</v>
      </c>
    </row>
    <row r="380" spans="1:2" x14ac:dyDescent="0.25">
      <c r="A380" s="17">
        <v>780456.72800000012</v>
      </c>
      <c r="B380">
        <v>780456.72800000012</v>
      </c>
    </row>
    <row r="381" spans="1:2" x14ac:dyDescent="0.25">
      <c r="A381" s="17">
        <v>789620.11900000018</v>
      </c>
      <c r="B381">
        <v>789620.11900000018</v>
      </c>
    </row>
    <row r="382" spans="1:2" x14ac:dyDescent="0.25">
      <c r="A382" s="17">
        <v>797921.89899999998</v>
      </c>
      <c r="B382">
        <v>797921.89899999998</v>
      </c>
    </row>
    <row r="383" spans="1:2" x14ac:dyDescent="0.25">
      <c r="A383" s="17">
        <v>806691.15300000005</v>
      </c>
      <c r="B383">
        <v>806691.15300000005</v>
      </c>
    </row>
    <row r="384" spans="1:2" x14ac:dyDescent="0.25">
      <c r="A384" s="17">
        <v>814059.98300000001</v>
      </c>
      <c r="B384">
        <v>814059.98300000001</v>
      </c>
    </row>
    <row r="385" spans="1:2" x14ac:dyDescent="0.25">
      <c r="A385" s="17">
        <v>815548.31700000004</v>
      </c>
      <c r="B385">
        <v>815548.31700000004</v>
      </c>
    </row>
    <row r="386" spans="1:2" x14ac:dyDescent="0.25">
      <c r="A386" s="17">
        <v>816798.20400000003</v>
      </c>
      <c r="B386">
        <v>816798.20400000003</v>
      </c>
    </row>
    <row r="387" spans="1:2" x14ac:dyDescent="0.25">
      <c r="A387" s="17">
        <v>822426</v>
      </c>
      <c r="B387">
        <v>822426</v>
      </c>
    </row>
    <row r="388" spans="1:2" x14ac:dyDescent="0.25">
      <c r="A388" s="17">
        <v>827825.34299999988</v>
      </c>
      <c r="B388">
        <v>827825.34299999988</v>
      </c>
    </row>
    <row r="389" spans="1:2" x14ac:dyDescent="0.25">
      <c r="A389" s="17">
        <v>831393.0199999999</v>
      </c>
      <c r="B389">
        <v>831393.0199999999</v>
      </c>
    </row>
    <row r="390" spans="1:2" x14ac:dyDescent="0.25">
      <c r="A390" s="17">
        <v>840575.18400000001</v>
      </c>
      <c r="B390">
        <v>840575.18400000001</v>
      </c>
    </row>
    <row r="391" spans="1:2" x14ac:dyDescent="0.25">
      <c r="A391" s="17">
        <v>852456.78099999996</v>
      </c>
      <c r="B391">
        <v>852456.78099999996</v>
      </c>
    </row>
    <row r="392" spans="1:2" x14ac:dyDescent="0.25">
      <c r="A392" s="17">
        <v>857056</v>
      </c>
      <c r="B392">
        <v>857056</v>
      </c>
    </row>
    <row r="393" spans="1:2" x14ac:dyDescent="0.25">
      <c r="A393" s="17">
        <v>876662.41700000002</v>
      </c>
      <c r="B393">
        <v>876662.41700000002</v>
      </c>
    </row>
    <row r="394" spans="1:2" x14ac:dyDescent="0.25">
      <c r="A394" s="17">
        <v>887653.75200000009</v>
      </c>
      <c r="B394">
        <v>887653.75200000009</v>
      </c>
    </row>
    <row r="395" spans="1:2" x14ac:dyDescent="0.25">
      <c r="A395" s="17">
        <v>888642.42099999997</v>
      </c>
      <c r="B395">
        <v>888642.42099999997</v>
      </c>
    </row>
    <row r="396" spans="1:2" x14ac:dyDescent="0.25">
      <c r="A396" s="17">
        <v>891925.98000000021</v>
      </c>
      <c r="B396">
        <v>891925.98000000021</v>
      </c>
    </row>
    <row r="397" spans="1:2" x14ac:dyDescent="0.25">
      <c r="A397" s="17">
        <v>912824</v>
      </c>
      <c r="B397">
        <v>912824</v>
      </c>
    </row>
    <row r="398" spans="1:2" x14ac:dyDescent="0.25">
      <c r="A398" s="17">
        <v>916347.80900000001</v>
      </c>
      <c r="B398">
        <v>916347.80900000001</v>
      </c>
    </row>
    <row r="399" spans="1:2" x14ac:dyDescent="0.25">
      <c r="A399" s="17">
        <v>925551.01699999999</v>
      </c>
      <c r="B399">
        <v>925551.01699999999</v>
      </c>
    </row>
    <row r="400" spans="1:2" x14ac:dyDescent="0.25">
      <c r="A400" s="17">
        <v>926522.93799999997</v>
      </c>
      <c r="B400">
        <v>926522.93799999997</v>
      </c>
    </row>
    <row r="401" spans="1:2" x14ac:dyDescent="0.25">
      <c r="A401" s="17">
        <v>944765.9639999998</v>
      </c>
      <c r="B401">
        <v>944765.9639999998</v>
      </c>
    </row>
    <row r="402" spans="1:2" x14ac:dyDescent="0.25">
      <c r="A402" s="17">
        <v>966163.201</v>
      </c>
      <c r="B402">
        <v>966163.201</v>
      </c>
    </row>
    <row r="403" spans="1:2" x14ac:dyDescent="0.25">
      <c r="A403" s="17">
        <v>1006219.0380000001</v>
      </c>
      <c r="B403">
        <v>1006219.0380000001</v>
      </c>
    </row>
    <row r="404" spans="1:2" x14ac:dyDescent="0.25">
      <c r="A404" s="17">
        <v>1009586.7609999999</v>
      </c>
      <c r="B404">
        <v>1009586.7609999999</v>
      </c>
    </row>
    <row r="405" spans="1:2" x14ac:dyDescent="0.25">
      <c r="A405" s="17">
        <v>1016674</v>
      </c>
      <c r="B405">
        <v>1016674</v>
      </c>
    </row>
    <row r="406" spans="1:2" x14ac:dyDescent="0.25">
      <c r="A406" s="17">
        <v>1092768</v>
      </c>
      <c r="B406">
        <v>1092768</v>
      </c>
    </row>
    <row r="407" spans="1:2" x14ac:dyDescent="0.25">
      <c r="A407" s="17">
        <v>1092960.996</v>
      </c>
      <c r="B407">
        <v>1092960.996</v>
      </c>
    </row>
    <row r="408" spans="1:2" x14ac:dyDescent="0.25">
      <c r="A408" s="17">
        <v>1103767.3969999999</v>
      </c>
      <c r="B408">
        <v>1103767.3969999999</v>
      </c>
    </row>
    <row r="409" spans="1:2" x14ac:dyDescent="0.25">
      <c r="A409" s="17">
        <v>1107477.497</v>
      </c>
      <c r="B409">
        <v>1107477.497</v>
      </c>
    </row>
    <row r="410" spans="1:2" x14ac:dyDescent="0.25">
      <c r="A410" s="17">
        <v>1108492.4809999997</v>
      </c>
      <c r="B410">
        <v>1108492.4809999997</v>
      </c>
    </row>
    <row r="411" spans="1:2" x14ac:dyDescent="0.25">
      <c r="A411" s="17">
        <v>1117019.777</v>
      </c>
      <c r="B411">
        <v>1117019.777</v>
      </c>
    </row>
    <row r="412" spans="1:2" x14ac:dyDescent="0.25">
      <c r="A412" s="17">
        <v>1120960.4409999999</v>
      </c>
      <c r="B412">
        <v>1120960.4409999999</v>
      </c>
    </row>
    <row r="413" spans="1:2" x14ac:dyDescent="0.25">
      <c r="A413" s="17">
        <v>1140317.3420000002</v>
      </c>
      <c r="B413">
        <v>1140317.3420000002</v>
      </c>
    </row>
    <row r="414" spans="1:2" x14ac:dyDescent="0.25">
      <c r="A414" s="17">
        <v>1173941.3229999999</v>
      </c>
      <c r="B414">
        <v>1173941.3229999999</v>
      </c>
    </row>
    <row r="415" spans="1:2" x14ac:dyDescent="0.25">
      <c r="A415" s="17">
        <v>1196706.6189999999</v>
      </c>
      <c r="B415">
        <v>1196706.6189999999</v>
      </c>
    </row>
    <row r="416" spans="1:2" x14ac:dyDescent="0.25">
      <c r="A416" s="17">
        <v>1218463.7429999998</v>
      </c>
      <c r="B416">
        <v>1218463.7429999998</v>
      </c>
    </row>
    <row r="417" spans="1:2" x14ac:dyDescent="0.25">
      <c r="A417" s="17">
        <v>1222337</v>
      </c>
      <c r="B417">
        <v>1222337</v>
      </c>
    </row>
    <row r="418" spans="1:2" x14ac:dyDescent="0.25">
      <c r="A418" s="17">
        <v>1251837.165</v>
      </c>
      <c r="B418">
        <v>1251837.165</v>
      </c>
    </row>
    <row r="419" spans="1:2" x14ac:dyDescent="0.25">
      <c r="A419" s="17">
        <v>1281695.0470000003</v>
      </c>
      <c r="B419">
        <v>1281695.0470000003</v>
      </c>
    </row>
    <row r="420" spans="1:2" x14ac:dyDescent="0.25">
      <c r="A420" s="17">
        <v>1284341.7079999999</v>
      </c>
      <c r="B420">
        <v>1284341.7079999999</v>
      </c>
    </row>
    <row r="421" spans="1:2" x14ac:dyDescent="0.25">
      <c r="A421" s="17">
        <v>1384215.7519999999</v>
      </c>
      <c r="B421">
        <v>1384215.7519999999</v>
      </c>
    </row>
    <row r="422" spans="1:2" x14ac:dyDescent="0.25">
      <c r="A422" s="17">
        <v>1411505.7579999999</v>
      </c>
      <c r="B422">
        <v>1411505.7579999999</v>
      </c>
    </row>
    <row r="423" spans="1:2" x14ac:dyDescent="0.25">
      <c r="A423" s="17">
        <v>1414455.6530000002</v>
      </c>
      <c r="B423">
        <v>1414455.6530000002</v>
      </c>
    </row>
    <row r="424" spans="1:2" x14ac:dyDescent="0.25">
      <c r="A424" s="17">
        <v>1425554.115</v>
      </c>
      <c r="B424">
        <v>1425554.115</v>
      </c>
    </row>
    <row r="425" spans="1:2" x14ac:dyDescent="0.25">
      <c r="A425" s="17">
        <v>1437239.8929999999</v>
      </c>
      <c r="B425">
        <v>1437239.8929999999</v>
      </c>
    </row>
    <row r="426" spans="1:2" x14ac:dyDescent="0.25">
      <c r="A426" s="17">
        <v>1439760.6870000002</v>
      </c>
      <c r="B426">
        <v>1439760.6870000002</v>
      </c>
    </row>
    <row r="427" spans="1:2" x14ac:dyDescent="0.25">
      <c r="A427" s="17">
        <v>1465775.003</v>
      </c>
      <c r="B427">
        <v>1465775.003</v>
      </c>
    </row>
    <row r="428" spans="1:2" x14ac:dyDescent="0.25">
      <c r="A428" s="17">
        <v>1527214.067</v>
      </c>
      <c r="B428">
        <v>1527214.067</v>
      </c>
    </row>
    <row r="429" spans="1:2" x14ac:dyDescent="0.25">
      <c r="A429" s="17">
        <v>1539053.0080000001</v>
      </c>
      <c r="B429">
        <v>1539053.0080000001</v>
      </c>
    </row>
    <row r="430" spans="1:2" x14ac:dyDescent="0.25">
      <c r="A430" s="17">
        <v>1577652.5309999995</v>
      </c>
      <c r="B430">
        <v>1577652.5309999995</v>
      </c>
    </row>
    <row r="431" spans="1:2" x14ac:dyDescent="0.25">
      <c r="A431" s="17">
        <v>1589560.7439999999</v>
      </c>
      <c r="B431">
        <v>1589560.7439999999</v>
      </c>
    </row>
    <row r="432" spans="1:2" x14ac:dyDescent="0.25">
      <c r="A432" s="17">
        <v>1592840</v>
      </c>
      <c r="B432">
        <v>1592840</v>
      </c>
    </row>
    <row r="433" spans="1:2" x14ac:dyDescent="0.25">
      <c r="A433" s="17">
        <v>1612178.3759999999</v>
      </c>
      <c r="B433">
        <v>1612178.3759999999</v>
      </c>
    </row>
    <row r="434" spans="1:2" x14ac:dyDescent="0.25">
      <c r="A434" s="17">
        <v>1630097.4740000002</v>
      </c>
      <c r="B434">
        <v>1630097.4740000002</v>
      </c>
    </row>
    <row r="435" spans="1:2" x14ac:dyDescent="0.25">
      <c r="A435" s="17">
        <v>1701279</v>
      </c>
      <c r="B435">
        <v>1701279</v>
      </c>
    </row>
    <row r="436" spans="1:2" x14ac:dyDescent="0.25">
      <c r="A436" s="17">
        <v>2463994.8449999997</v>
      </c>
      <c r="B436">
        <v>2463994.8449999997</v>
      </c>
    </row>
    <row r="437" spans="1:2" x14ac:dyDescent="0.25">
      <c r="A437" s="17">
        <v>2494175.1060000001</v>
      </c>
      <c r="B437">
        <v>2494175.1060000001</v>
      </c>
    </row>
    <row r="438" spans="1:2" x14ac:dyDescent="0.25">
      <c r="A438" s="17">
        <v>2534376.4980000001</v>
      </c>
      <c r="B438">
        <v>2534376.4980000001</v>
      </c>
    </row>
    <row r="439" spans="1:2" x14ac:dyDescent="0.25">
      <c r="A439" s="17">
        <v>2601011.6279999996</v>
      </c>
      <c r="B439">
        <v>2601011.6279999996</v>
      </c>
    </row>
    <row r="440" spans="1:2" x14ac:dyDescent="0.25">
      <c r="A440" s="17">
        <v>2611113.6860000002</v>
      </c>
      <c r="B440">
        <v>2611113.6860000002</v>
      </c>
    </row>
    <row r="441" spans="1:2" x14ac:dyDescent="0.25">
      <c r="A441" s="17">
        <v>2757327.9390000002</v>
      </c>
      <c r="B441">
        <v>2757327.9390000002</v>
      </c>
    </row>
    <row r="442" spans="1:2" x14ac:dyDescent="0.25">
      <c r="A442" s="17">
        <v>2781504.3129999996</v>
      </c>
      <c r="B442">
        <v>2781504.3129999996</v>
      </c>
    </row>
    <row r="443" spans="1:2" x14ac:dyDescent="0.25">
      <c r="A443" s="17">
        <v>3081557</v>
      </c>
      <c r="B443">
        <v>3081557</v>
      </c>
    </row>
    <row r="444" spans="1:2" x14ac:dyDescent="0.25">
      <c r="A444" s="17">
        <v>3153918.483</v>
      </c>
      <c r="B444">
        <v>3153918.483</v>
      </c>
    </row>
    <row r="445" spans="1:2" x14ac:dyDescent="0.25">
      <c r="A445" s="17">
        <v>3928032.1449999996</v>
      </c>
      <c r="B445">
        <v>3928032.1449999996</v>
      </c>
    </row>
    <row r="446" spans="1:2" x14ac:dyDescent="0.25">
      <c r="A446" s="17">
        <v>3975091.1390000004</v>
      </c>
      <c r="B446">
        <v>3975091.1390000004</v>
      </c>
    </row>
    <row r="447" spans="1:2" x14ac:dyDescent="0.25">
      <c r="A447" s="17">
        <v>4154120.5430000001</v>
      </c>
      <c r="B447">
        <v>4154120.5430000001</v>
      </c>
    </row>
    <row r="448" spans="1:2" x14ac:dyDescent="0.25">
      <c r="A448" s="17">
        <v>4245239.1329999994</v>
      </c>
      <c r="B448">
        <v>4245239.1329999994</v>
      </c>
    </row>
    <row r="449" spans="1:2" x14ac:dyDescent="0.25">
      <c r="A449" s="17">
        <v>4385206.4120000005</v>
      </c>
      <c r="B449">
        <v>4385206.4120000005</v>
      </c>
    </row>
    <row r="450" spans="1:2" x14ac:dyDescent="0.25">
      <c r="A450" s="17">
        <v>4555376.8249999993</v>
      </c>
      <c r="B450">
        <v>4555376.8249999993</v>
      </c>
    </row>
    <row r="451" spans="1:2" x14ac:dyDescent="0.25">
      <c r="A451" s="17">
        <v>4760799.2470000004</v>
      </c>
      <c r="B451">
        <v>4760799.2470000004</v>
      </c>
    </row>
    <row r="452" spans="1:2" x14ac:dyDescent="0.25">
      <c r="A452" s="17">
        <v>4922170.5189999994</v>
      </c>
      <c r="B452">
        <v>4922170.5189999994</v>
      </c>
    </row>
    <row r="453" spans="1:2" x14ac:dyDescent="0.25">
      <c r="A453" s="17">
        <v>5026258</v>
      </c>
      <c r="B453">
        <v>5026258</v>
      </c>
    </row>
    <row r="454" spans="1:2" x14ac:dyDescent="0.25">
      <c r="A454" s="17" t="s">
        <v>465</v>
      </c>
      <c r="B454">
        <v>242461086.02600005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Integrated Data</vt:lpstr>
      <vt:lpstr>Final Data</vt:lpstr>
      <vt:lpstr>Statistical analysis </vt:lpstr>
      <vt:lpstr>Pivot Death</vt:lpstr>
      <vt:lpstr>Pivot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Maknoon</dc:creator>
  <cp:lastModifiedBy>Maknoon</cp:lastModifiedBy>
  <dcterms:created xsi:type="dcterms:W3CDTF">2024-03-30T13:54:47Z</dcterms:created>
  <dcterms:modified xsi:type="dcterms:W3CDTF">2024-04-17T08:43:23Z</dcterms:modified>
</cp:coreProperties>
</file>