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watson/Documents/Projects/Elkhorn Slough/"/>
    </mc:Choice>
  </mc:AlternateContent>
  <xr:revisionPtr revIDLastSave="0" documentId="13_ncr:1_{D7EBA3C4-E11F-A94C-9A50-271DD7F48C7B}" xr6:coauthVersionLast="47" xr6:coauthVersionMax="47" xr10:uidLastSave="{00000000-0000-0000-0000-000000000000}"/>
  <bookViews>
    <workbookView xWindow="1060" yWindow="500" windowWidth="26400" windowHeight="15800" xr2:uid="{71367B4D-03DC-F748-AF34-05200834E3FD}"/>
  </bookViews>
  <sheets>
    <sheet name="bulk density" sheetId="5" r:id="rId1"/>
    <sheet name="final" sheetId="7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7" i="7" l="1"/>
  <c r="AA45" i="7"/>
  <c r="AA53" i="7"/>
  <c r="AA47" i="7"/>
  <c r="AA43" i="7"/>
  <c r="AA42" i="7"/>
  <c r="AA41" i="7"/>
  <c r="AA40" i="7"/>
  <c r="Y45" i="7"/>
  <c r="X45" i="7"/>
  <c r="W45" i="7"/>
  <c r="V45" i="7"/>
  <c r="U45" i="7"/>
  <c r="T45" i="7"/>
  <c r="S45" i="7"/>
  <c r="R45" i="7"/>
  <c r="Q45" i="7"/>
  <c r="P45" i="7"/>
  <c r="AA50" i="7"/>
  <c r="AA49" i="7"/>
  <c r="AA48" i="7"/>
  <c r="Y53" i="7"/>
  <c r="X53" i="7"/>
  <c r="W53" i="7"/>
  <c r="V53" i="7"/>
  <c r="U53" i="7"/>
  <c r="T53" i="7"/>
  <c r="S53" i="7"/>
  <c r="R53" i="7"/>
  <c r="Q53" i="7"/>
  <c r="P53" i="7"/>
  <c r="Y37" i="7"/>
  <c r="X37" i="7"/>
  <c r="W37" i="7"/>
  <c r="V37" i="7"/>
  <c r="U37" i="7"/>
  <c r="T37" i="7"/>
  <c r="S37" i="7"/>
  <c r="R37" i="7"/>
  <c r="Q37" i="7"/>
  <c r="P37" i="7"/>
  <c r="AA35" i="7"/>
  <c r="AA34" i="7"/>
  <c r="AA33" i="7"/>
  <c r="AA32" i="7"/>
  <c r="L20" i="7"/>
  <c r="L21" i="7"/>
  <c r="L22" i="7"/>
  <c r="L23" i="7"/>
  <c r="L24" i="7"/>
  <c r="L25" i="7"/>
  <c r="L26" i="7"/>
  <c r="L27" i="7"/>
  <c r="L28" i="7"/>
  <c r="L29" i="7"/>
  <c r="J21" i="7"/>
  <c r="J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83" i="7"/>
  <c r="G84" i="7"/>
  <c r="G85" i="7"/>
  <c r="G86" i="7"/>
  <c r="G87" i="7"/>
  <c r="G88" i="7"/>
  <c r="G89" i="7"/>
  <c r="G90" i="7"/>
  <c r="G91" i="7"/>
  <c r="G92" i="7"/>
  <c r="G93" i="7"/>
  <c r="G2" i="7"/>
  <c r="T89" i="5"/>
  <c r="T90" i="5"/>
  <c r="P126" i="5"/>
  <c r="T124" i="5"/>
  <c r="P124" i="5"/>
  <c r="T2" i="5"/>
  <c r="AA73" i="5"/>
  <c r="AB73" i="5"/>
  <c r="AC70" i="5"/>
  <c r="AA72" i="5"/>
  <c r="AA71" i="5"/>
  <c r="AA70" i="5"/>
  <c r="AC73" i="5"/>
  <c r="AB72" i="5"/>
  <c r="AC72" i="5"/>
  <c r="AB71" i="5"/>
  <c r="AC71" i="5"/>
  <c r="AB70" i="5"/>
  <c r="T84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88" i="5"/>
  <c r="T87" i="5"/>
  <c r="T86" i="5"/>
  <c r="T85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I48" i="5"/>
  <c r="K48" i="5"/>
  <c r="K180" i="5"/>
  <c r="I180" i="5"/>
  <c r="K178" i="5"/>
  <c r="I178" i="5"/>
  <c r="K174" i="5"/>
  <c r="I174" i="5"/>
  <c r="K172" i="5"/>
  <c r="I172" i="5"/>
  <c r="K168" i="5"/>
  <c r="I168" i="5"/>
  <c r="K166" i="5"/>
  <c r="I166" i="5"/>
  <c r="K162" i="5"/>
  <c r="I162" i="5"/>
  <c r="K160" i="5"/>
  <c r="I160" i="5"/>
  <c r="K156" i="5"/>
  <c r="I156" i="5"/>
  <c r="K154" i="5"/>
  <c r="I154" i="5"/>
  <c r="K150" i="5"/>
  <c r="I150" i="5"/>
  <c r="K148" i="5"/>
  <c r="I148" i="5"/>
  <c r="K144" i="5"/>
  <c r="I144" i="5"/>
  <c r="K142" i="5"/>
  <c r="I142" i="5"/>
  <c r="K138" i="5"/>
  <c r="I138" i="5"/>
  <c r="K136" i="5"/>
  <c r="I136" i="5"/>
  <c r="K132" i="5"/>
  <c r="I132" i="5"/>
  <c r="K130" i="5"/>
  <c r="I130" i="5"/>
  <c r="K126" i="5"/>
  <c r="I126" i="5"/>
  <c r="K124" i="5"/>
  <c r="I124" i="5"/>
  <c r="K120" i="5"/>
  <c r="I120" i="5"/>
  <c r="K118" i="5"/>
  <c r="I118" i="5"/>
  <c r="K114" i="5"/>
  <c r="I114" i="5"/>
  <c r="K112" i="5"/>
  <c r="I112" i="5"/>
  <c r="K108" i="5"/>
  <c r="I108" i="5"/>
  <c r="K106" i="5"/>
  <c r="I106" i="5"/>
  <c r="K102" i="5"/>
  <c r="I102" i="5"/>
  <c r="K100" i="5"/>
  <c r="I100" i="5"/>
  <c r="K96" i="5"/>
  <c r="I96" i="5"/>
  <c r="K94" i="5"/>
  <c r="I94" i="5"/>
  <c r="K90" i="5"/>
  <c r="I90" i="5"/>
  <c r="K88" i="5"/>
  <c r="I88" i="5"/>
  <c r="K84" i="5"/>
  <c r="I84" i="5"/>
  <c r="K82" i="5"/>
  <c r="I82" i="5"/>
  <c r="K78" i="5"/>
  <c r="I78" i="5"/>
  <c r="K76" i="5"/>
  <c r="I76" i="5"/>
  <c r="K72" i="5"/>
  <c r="I72" i="5"/>
  <c r="K70" i="5"/>
  <c r="I70" i="5"/>
  <c r="K66" i="5"/>
  <c r="I66" i="5"/>
  <c r="K64" i="5"/>
  <c r="I64" i="5"/>
  <c r="K60" i="5"/>
  <c r="I60" i="5"/>
  <c r="K58" i="5"/>
  <c r="I58" i="5"/>
  <c r="K54" i="5"/>
  <c r="I54" i="5"/>
  <c r="K52" i="5"/>
  <c r="I52" i="5"/>
  <c r="I40" i="5"/>
  <c r="K46" i="5"/>
  <c r="I46" i="5"/>
  <c r="K42" i="5"/>
  <c r="I42" i="5"/>
  <c r="K40" i="5"/>
  <c r="K36" i="5"/>
  <c r="I36" i="5"/>
  <c r="K34" i="5"/>
  <c r="I34" i="5"/>
  <c r="K30" i="5"/>
  <c r="I30" i="5"/>
  <c r="K28" i="5"/>
  <c r="I28" i="5"/>
  <c r="K24" i="5"/>
  <c r="I24" i="5"/>
  <c r="K22" i="5"/>
  <c r="I22" i="5"/>
  <c r="K18" i="5"/>
  <c r="I18" i="5"/>
  <c r="K16" i="5"/>
  <c r="I16" i="5"/>
  <c r="K12" i="5"/>
  <c r="I12" i="5"/>
  <c r="K10" i="5"/>
  <c r="I10" i="5"/>
  <c r="K6" i="5"/>
  <c r="I6" i="5"/>
  <c r="K4" i="5"/>
  <c r="I4" i="5"/>
</calcChain>
</file>

<file path=xl/sharedStrings.xml><?xml version="1.0" encoding="utf-8"?>
<sst xmlns="http://schemas.openxmlformats.org/spreadsheetml/2006/main" count="1109" uniqueCount="44">
  <si>
    <t>T3P1</t>
  </si>
  <si>
    <t>0-5</t>
  </si>
  <si>
    <t>5-10</t>
  </si>
  <si>
    <t>10-15</t>
  </si>
  <si>
    <t>15-20</t>
  </si>
  <si>
    <t>20-25</t>
  </si>
  <si>
    <t>25-30</t>
  </si>
  <si>
    <t>T3P2</t>
  </si>
  <si>
    <t>T3P3</t>
  </si>
  <si>
    <t>T3P4</t>
  </si>
  <si>
    <t>T3P5</t>
  </si>
  <si>
    <t>T3P6</t>
  </si>
  <si>
    <t>T3P7</t>
  </si>
  <si>
    <t>T3P10</t>
  </si>
  <si>
    <t>T3P9</t>
  </si>
  <si>
    <t>T3P8</t>
  </si>
  <si>
    <t>T4P1</t>
  </si>
  <si>
    <t>T4P2</t>
  </si>
  <si>
    <t>T4P3</t>
  </si>
  <si>
    <t>T4P4</t>
  </si>
  <si>
    <t>T4P5</t>
  </si>
  <si>
    <t>T4P6</t>
  </si>
  <si>
    <t>T4P7</t>
  </si>
  <si>
    <t>T4P8</t>
  </si>
  <si>
    <t>T4P9</t>
  </si>
  <si>
    <t>T4P10</t>
  </si>
  <si>
    <t>T9P1</t>
  </si>
  <si>
    <t>T9P2</t>
  </si>
  <si>
    <t>T9P3</t>
  </si>
  <si>
    <t>T9P4</t>
  </si>
  <si>
    <t>T9P5</t>
  </si>
  <si>
    <t>T9P6</t>
  </si>
  <si>
    <t>T9P7</t>
  </si>
  <si>
    <t>T9P8</t>
  </si>
  <si>
    <t>T9P10</t>
  </si>
  <si>
    <t>T9P9</t>
  </si>
  <si>
    <t>*</t>
  </si>
  <si>
    <t>bulk density</t>
  </si>
  <si>
    <t>2018 % OC</t>
  </si>
  <si>
    <t>2021 %OC</t>
  </si>
  <si>
    <t>10-20</t>
  </si>
  <si>
    <t>20-30</t>
  </si>
  <si>
    <t>2018 OC</t>
  </si>
  <si>
    <t>2022 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</si>
</sst>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 Light"/>
      <family val="2"/>
      <scheme val="major"/>
    </font>
    <font>
      <sz val="12"/>
      <color theme="1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2" fontId="0" fillId="0" borderId="0" xfId="0" applyNumberFormat="1"/>
    <xf numFmtId="2" fontId="0" fillId="0" borderId="1" xfId="0" applyNumberFormat="1" applyBorder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2" xfId="0" applyFont="1" applyBorder="1" applyAlignment="1">
      <alignment vertical="top"/>
    </xf>
    <xf numFmtId="0" fontId="3" fillId="0" borderId="0" xfId="0" applyFont="1"/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'bulk density'!$AG$70:$AG$73</c:f>
                <c:numCache>
                  <c:formatCode>General</c:formatCode>
                  <c:ptCount val="4"/>
                  <c:pt idx="0">
                    <c:v>8.6991294362688423E-4</c:v>
                  </c:pt>
                  <c:pt idx="1">
                    <c:v>1.3359572629333221E-3</c:v>
                  </c:pt>
                  <c:pt idx="2">
                    <c:v>2.9867264118647358E-3</c:v>
                  </c:pt>
                  <c:pt idx="3">
                    <c:v>9.6116007907714172E-4</c:v>
                  </c:pt>
                </c:numCache>
              </c:numRef>
            </c:plus>
            <c:minus>
              <c:numRef>
                <c:f>'bulk density'!$AG$70:$AG$73</c:f>
                <c:numCache>
                  <c:formatCode>General</c:formatCode>
                  <c:ptCount val="4"/>
                  <c:pt idx="0">
                    <c:v>8.6991294362688423E-4</c:v>
                  </c:pt>
                  <c:pt idx="1">
                    <c:v>1.3359572629333221E-3</c:v>
                  </c:pt>
                  <c:pt idx="2">
                    <c:v>2.9867264118647358E-3</c:v>
                  </c:pt>
                  <c:pt idx="3">
                    <c:v>9.6116007907714172E-4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'bulk density'!$AE$70:$AE$73</c:f>
              <c:strCache>
                <c:ptCount val="4"/>
                <c:pt idx="0">
                  <c:v>0-5</c:v>
                </c:pt>
                <c:pt idx="1">
                  <c:v>5-10</c:v>
                </c:pt>
                <c:pt idx="2">
                  <c:v>10-20</c:v>
                </c:pt>
                <c:pt idx="3">
                  <c:v>20-30</c:v>
                </c:pt>
              </c:strCache>
            </c:strRef>
          </c:cat>
          <c:val>
            <c:numRef>
              <c:f>'bulk density'!$AF$70:$AF$73</c:f>
              <c:numCache>
                <c:formatCode>General</c:formatCode>
                <c:ptCount val="4"/>
                <c:pt idx="0">
                  <c:v>-2.824495602262972E-4</c:v>
                </c:pt>
                <c:pt idx="1">
                  <c:v>3.5611837244222053E-3</c:v>
                </c:pt>
                <c:pt idx="2">
                  <c:v>5.062995812341666E-3</c:v>
                </c:pt>
                <c:pt idx="3">
                  <c:v>2.7913834370925481E-3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4-C848-8D18-DC181DDE8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21280"/>
        <c:axId val="816386687"/>
      </c:barChart>
      <c:catAx>
        <c:axId val="4601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86687"/>
        <c:crosses val="autoZero"/>
        <c:auto val="1"/>
        <c:lblAlgn val="ctr"/>
        <c:lblOffset val="100"/>
        <c:noMultiLvlLbl val="0"/>
      </c:catAx>
      <c:valAx>
        <c:axId val="8163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final!$C$2:$C$121</c:f>
              <c:numCache>
                <c:formatCode>General</c:formatCode>
                <c:ptCount val="120"/>
                <c:pt idx="0">
                  <c:v>1.4917382612869268</c:v>
                </c:pt>
                <c:pt idx="1">
                  <c:v>1.1165</c:v>
                </c:pt>
                <c:pt idx="2">
                  <c:v>0.97399999999999998</c:v>
                </c:pt>
                <c:pt idx="3">
                  <c:v>1.26675</c:v>
                </c:pt>
                <c:pt idx="4">
                  <c:v>1.7289475945561006</c:v>
                </c:pt>
                <c:pt idx="5">
                  <c:v>1.4515</c:v>
                </c:pt>
                <c:pt idx="6">
                  <c:v>1.5309078947368422</c:v>
                </c:pt>
                <c:pt idx="7">
                  <c:v>1.5147499999999998</c:v>
                </c:pt>
                <c:pt idx="8">
                  <c:v>1.3667850225941327</c:v>
                </c:pt>
                <c:pt idx="9">
                  <c:v>1.59</c:v>
                </c:pt>
                <c:pt idx="10">
                  <c:v>1.7642500000000001</c:v>
                </c:pt>
                <c:pt idx="11">
                  <c:v>1.94225</c:v>
                </c:pt>
                <c:pt idx="12">
                  <c:v>1.6875973545204177</c:v>
                </c:pt>
                <c:pt idx="13">
                  <c:v>1.4509999999999998</c:v>
                </c:pt>
                <c:pt idx="14">
                  <c:v>1.5105</c:v>
                </c:pt>
                <c:pt idx="15">
                  <c:v>1.6812499999999999</c:v>
                </c:pt>
                <c:pt idx="16">
                  <c:v>1.7587046759237053</c:v>
                </c:pt>
                <c:pt idx="17">
                  <c:v>1.8415000000000001</c:v>
                </c:pt>
                <c:pt idx="18">
                  <c:v>2.0122499999999999</c:v>
                </c:pt>
                <c:pt idx="19">
                  <c:v>1.4547500000000002</c:v>
                </c:pt>
                <c:pt idx="20">
                  <c:v>1.4188930915153926</c:v>
                </c:pt>
                <c:pt idx="21">
                  <c:v>1.6580000000000001</c:v>
                </c:pt>
                <c:pt idx="22">
                  <c:v>1.4085000000000001</c:v>
                </c:pt>
                <c:pt idx="23">
                  <c:v>1.7847500000000001</c:v>
                </c:pt>
                <c:pt idx="24">
                  <c:v>1.5354860501347438</c:v>
                </c:pt>
                <c:pt idx="25">
                  <c:v>1.64</c:v>
                </c:pt>
                <c:pt idx="26">
                  <c:v>1.46225</c:v>
                </c:pt>
                <c:pt idx="27">
                  <c:v>1.6095000000000002</c:v>
                </c:pt>
                <c:pt idx="28">
                  <c:v>1.9951947081304919</c:v>
                </c:pt>
                <c:pt idx="29">
                  <c:v>1.9655</c:v>
                </c:pt>
                <c:pt idx="30">
                  <c:v>2.0547500000000003</c:v>
                </c:pt>
                <c:pt idx="31">
                  <c:v>1.7371184210526316</c:v>
                </c:pt>
                <c:pt idx="32">
                  <c:v>1.6737730989180832</c:v>
                </c:pt>
                <c:pt idx="33">
                  <c:v>1.83</c:v>
                </c:pt>
                <c:pt idx="34">
                  <c:v>1.9892500000000002</c:v>
                </c:pt>
                <c:pt idx="35">
                  <c:v>2.0389999999999997</c:v>
                </c:pt>
                <c:pt idx="36">
                  <c:v>1.3340000000000001</c:v>
                </c:pt>
                <c:pt idx="37">
                  <c:v>1.4469999999999998</c:v>
                </c:pt>
                <c:pt idx="38">
                  <c:v>1.7439999999999998</c:v>
                </c:pt>
                <c:pt idx="39">
                  <c:v>1.75</c:v>
                </c:pt>
                <c:pt idx="40">
                  <c:v>1.5509575347575271</c:v>
                </c:pt>
                <c:pt idx="41">
                  <c:v>1.446</c:v>
                </c:pt>
                <c:pt idx="42">
                  <c:v>1.3770000000000002</c:v>
                </c:pt>
                <c:pt idx="43">
                  <c:v>1.61775</c:v>
                </c:pt>
                <c:pt idx="44">
                  <c:v>1.5344976543992672</c:v>
                </c:pt>
                <c:pt idx="45">
                  <c:v>1.5985</c:v>
                </c:pt>
                <c:pt idx="46">
                  <c:v>1.6759999999999999</c:v>
                </c:pt>
                <c:pt idx="47">
                  <c:v>1.8947499999999999</c:v>
                </c:pt>
                <c:pt idx="48">
                  <c:v>1.4602998975442985</c:v>
                </c:pt>
                <c:pt idx="49">
                  <c:v>1.5255000000000001</c:v>
                </c:pt>
                <c:pt idx="50">
                  <c:v>1.6230408163265306</c:v>
                </c:pt>
                <c:pt idx="51">
                  <c:v>1.5728661616161617</c:v>
                </c:pt>
                <c:pt idx="52">
                  <c:v>1.3678814568676649</c:v>
                </c:pt>
                <c:pt idx="53">
                  <c:v>1.4119999999999999</c:v>
                </c:pt>
                <c:pt idx="54">
                  <c:v>1.5307499999999998</c:v>
                </c:pt>
                <c:pt idx="55">
                  <c:v>1.4712499999999999</c:v>
                </c:pt>
                <c:pt idx="56">
                  <c:v>1.5323317859213414</c:v>
                </c:pt>
                <c:pt idx="57">
                  <c:v>1.819</c:v>
                </c:pt>
                <c:pt idx="58">
                  <c:v>1.8757499999999998</c:v>
                </c:pt>
                <c:pt idx="59">
                  <c:v>1.8625</c:v>
                </c:pt>
                <c:pt idx="60">
                  <c:v>1.426510788323599</c:v>
                </c:pt>
                <c:pt idx="61">
                  <c:v>1.5855000000000001</c:v>
                </c:pt>
                <c:pt idx="62">
                  <c:v>1.918591584158416</c:v>
                </c:pt>
                <c:pt idx="63">
                  <c:v>1.8254736842105261</c:v>
                </c:pt>
                <c:pt idx="64">
                  <c:v>1.7279244410809931</c:v>
                </c:pt>
                <c:pt idx="65">
                  <c:v>1.8965000000000001</c:v>
                </c:pt>
                <c:pt idx="66">
                  <c:v>1.8076702127659576</c:v>
                </c:pt>
                <c:pt idx="67">
                  <c:v>1.95675</c:v>
                </c:pt>
                <c:pt idx="68">
                  <c:v>1.6848991552528658</c:v>
                </c:pt>
                <c:pt idx="69">
                  <c:v>1.788</c:v>
                </c:pt>
                <c:pt idx="70">
                  <c:v>1.92225</c:v>
                </c:pt>
                <c:pt idx="71">
                  <c:v>1.8599999999999999</c:v>
                </c:pt>
                <c:pt idx="72">
                  <c:v>1.6518327627533</c:v>
                </c:pt>
                <c:pt idx="73">
                  <c:v>1.7865</c:v>
                </c:pt>
                <c:pt idx="74">
                  <c:v>1.7856089108910891</c:v>
                </c:pt>
                <c:pt idx="75">
                  <c:v>1.754465053763441</c:v>
                </c:pt>
                <c:pt idx="76">
                  <c:v>1.6402072288879463</c:v>
                </c:pt>
                <c:pt idx="77">
                  <c:v>1.7190000000000001</c:v>
                </c:pt>
                <c:pt idx="78">
                  <c:v>1.6837499999999999</c:v>
                </c:pt>
                <c:pt idx="79">
                  <c:v>1.7224999999999999</c:v>
                </c:pt>
                <c:pt idx="80">
                  <c:v>0.99502246716305531</c:v>
                </c:pt>
                <c:pt idx="81">
                  <c:v>1.3544999999999998</c:v>
                </c:pt>
                <c:pt idx="82">
                  <c:v>1.5867500000000001</c:v>
                </c:pt>
                <c:pt idx="83">
                  <c:v>1.5677499999999998</c:v>
                </c:pt>
                <c:pt idx="84">
                  <c:v>1.7632796657306611</c:v>
                </c:pt>
                <c:pt idx="85">
                  <c:v>1.8825000000000001</c:v>
                </c:pt>
                <c:pt idx="86">
                  <c:v>1.8293064516129032</c:v>
                </c:pt>
                <c:pt idx="87">
                  <c:v>2.01275</c:v>
                </c:pt>
                <c:pt idx="88">
                  <c:v>1.624210811229388</c:v>
                </c:pt>
                <c:pt idx="89">
                  <c:v>1.903</c:v>
                </c:pt>
                <c:pt idx="90">
                  <c:v>1.92675</c:v>
                </c:pt>
                <c:pt idx="91">
                  <c:v>1.9149183673469388</c:v>
                </c:pt>
                <c:pt idx="92">
                  <c:v>1.7920626095918319</c:v>
                </c:pt>
                <c:pt idx="93">
                  <c:v>1.796</c:v>
                </c:pt>
                <c:pt idx="94">
                  <c:v>1.9649999999999999</c:v>
                </c:pt>
                <c:pt idx="95">
                  <c:v>1.8220000000000001</c:v>
                </c:pt>
                <c:pt idx="96">
                  <c:v>1.620525782233242</c:v>
                </c:pt>
                <c:pt idx="97">
                  <c:v>1.9869999999999999</c:v>
                </c:pt>
                <c:pt idx="98">
                  <c:v>1.8227704081632652</c:v>
                </c:pt>
                <c:pt idx="99">
                  <c:v>1.9</c:v>
                </c:pt>
                <c:pt idx="100">
                  <c:v>1.7740214992431504</c:v>
                </c:pt>
                <c:pt idx="101">
                  <c:v>2.0059999999999998</c:v>
                </c:pt>
                <c:pt idx="102">
                  <c:v>1.951778350515464</c:v>
                </c:pt>
                <c:pt idx="103">
                  <c:v>1.9824974226804124</c:v>
                </c:pt>
                <c:pt idx="104">
                  <c:v>1.5644724045196394</c:v>
                </c:pt>
                <c:pt idx="105">
                  <c:v>1.7755000000000001</c:v>
                </c:pt>
                <c:pt idx="106">
                  <c:v>2.12575</c:v>
                </c:pt>
                <c:pt idx="107">
                  <c:v>1.9395</c:v>
                </c:pt>
                <c:pt idx="108">
                  <c:v>1.57902287457131</c:v>
                </c:pt>
                <c:pt idx="109">
                  <c:v>1.9080000000000001</c:v>
                </c:pt>
                <c:pt idx="110">
                  <c:v>2.1254999999999997</c:v>
                </c:pt>
                <c:pt idx="111">
                  <c:v>2.0047499999999996</c:v>
                </c:pt>
                <c:pt idx="112">
                  <c:v>1.5362850516018056</c:v>
                </c:pt>
                <c:pt idx="113">
                  <c:v>1.879</c:v>
                </c:pt>
                <c:pt idx="114">
                  <c:v>1.9244999999999999</c:v>
                </c:pt>
                <c:pt idx="115">
                  <c:v>2.01925</c:v>
                </c:pt>
                <c:pt idx="116">
                  <c:v>1.6735</c:v>
                </c:pt>
                <c:pt idx="117">
                  <c:v>1.9450000000000001</c:v>
                </c:pt>
                <c:pt idx="118">
                  <c:v>1.9352499999999999</c:v>
                </c:pt>
                <c:pt idx="119">
                  <c:v>1.95825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F-E542-A124-7E6449461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27664"/>
        <c:axId val="1971997391"/>
      </c:scatterChart>
      <c:valAx>
        <c:axId val="58592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97391"/>
        <c:crosses val="autoZero"/>
        <c:crossBetween val="midCat"/>
      </c:valAx>
      <c:valAx>
        <c:axId val="19719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2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468066491688542E-2"/>
                  <c:y val="0.24270705745115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final!$P$37:$Y$37</c:f>
              <c:numCache>
                <c:formatCode>General</c:formatCode>
                <c:ptCount val="10"/>
                <c:pt idx="0">
                  <c:v>1.1816230435478212</c:v>
                </c:pt>
                <c:pt idx="1">
                  <c:v>1.5452938973382973</c:v>
                </c:pt>
                <c:pt idx="2">
                  <c:v>1.7282975037656889</c:v>
                </c:pt>
                <c:pt idx="3">
                  <c:v>1.5870162257534031</c:v>
                </c:pt>
                <c:pt idx="4">
                  <c:v>1.7557007793206176</c:v>
                </c:pt>
                <c:pt idx="5">
                  <c:v>1.5772321819192321</c:v>
                </c:pt>
                <c:pt idx="6">
                  <c:v>1.5531643416891241</c:v>
                </c:pt>
                <c:pt idx="7">
                  <c:v>1.9240719250392928</c:v>
                </c:pt>
                <c:pt idx="8">
                  <c:v>1.9267121831530138</c:v>
                </c:pt>
                <c:pt idx="9">
                  <c:v>1.6281666666666663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5-9F4A-B6F5-04994A319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21200"/>
        <c:axId val="205484928"/>
      </c:scatterChart>
      <c:valAx>
        <c:axId val="2050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4928"/>
        <c:crosses val="autoZero"/>
        <c:crossBetween val="midCat"/>
      </c:valAx>
      <c:valAx>
        <c:axId val="2054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sediment bulk densities at Hester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T3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final!$P$30:$Y$30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final!$P$37:$Y$37</c:f>
              <c:numCache>
                <c:formatCode>General</c:formatCode>
                <c:ptCount val="10"/>
                <c:pt idx="0">
                  <c:v>1.1816230435478212</c:v>
                </c:pt>
                <c:pt idx="1">
                  <c:v>1.5452938973382973</c:v>
                </c:pt>
                <c:pt idx="2">
                  <c:v>1.7282975037656889</c:v>
                </c:pt>
                <c:pt idx="3">
                  <c:v>1.5870162257534031</c:v>
                </c:pt>
                <c:pt idx="4">
                  <c:v>1.7557007793206176</c:v>
                </c:pt>
                <c:pt idx="5">
                  <c:v>1.5772321819192321</c:v>
                </c:pt>
                <c:pt idx="6">
                  <c:v>1.5531643416891241</c:v>
                </c:pt>
                <c:pt idx="7">
                  <c:v>1.9240719250392928</c:v>
                </c:pt>
                <c:pt idx="8">
                  <c:v>1.9267121831530138</c:v>
                </c:pt>
                <c:pt idx="9">
                  <c:v>1.6281666666666663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C-E24F-9CE8-289BFF085331}"/>
            </c:ext>
          </c:extLst>
        </c:ser>
        <c:ser>
          <c:idx val="1"/>
          <c:order val="1"/>
          <c:tx>
            <c:v>T4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final!$P$30:$Y$30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final!$P$45:$Y$45</c:f>
              <c:numCache>
                <c:formatCode>General</c:formatCode>
                <c:ptCount val="10"/>
                <c:pt idx="0">
                  <c:v>1.4977429224595882</c:v>
                </c:pt>
                <c:pt idx="1">
                  <c:v>1.7124162757332113</c:v>
                </c:pt>
                <c:pt idx="2">
                  <c:v>1.5629356422382805</c:v>
                </c:pt>
                <c:pt idx="3">
                  <c:v>1.4639802428112771</c:v>
                </c:pt>
                <c:pt idx="4">
                  <c:v>1.8046386309868903</c:v>
                </c:pt>
                <c:pt idx="5">
                  <c:v>1.750023554176914</c:v>
                </c:pt>
                <c:pt idx="6">
                  <c:v>1.858877477768818</c:v>
                </c:pt>
                <c:pt idx="7">
                  <c:v>1.8395665258754776</c:v>
                </c:pt>
                <c:pt idx="8">
                  <c:v>1.753080115343727</c:v>
                </c:pt>
                <c:pt idx="9">
                  <c:v>1.6952845381479911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C-E24F-9CE8-289BFF085331}"/>
            </c:ext>
          </c:extLst>
        </c:ser>
        <c:ser>
          <c:idx val="2"/>
          <c:order val="2"/>
          <c:tx>
            <c:v>T9</c:v>
          </c:tx>
          <c:spPr>
            <a:ln w="63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final!$P$30:$Y$30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final!$P$53:$Y$53</c:f>
              <c:numCache>
                <c:formatCode>General</c:formatCode>
                <c:ptCount val="10"/>
                <c:pt idx="0">
                  <c:v>1.4430870778605094</c:v>
                </c:pt>
                <c:pt idx="1">
                  <c:v>1.8883154281594114</c:v>
                </c:pt>
                <c:pt idx="2">
                  <c:v>1.868424590987211</c:v>
                </c:pt>
                <c:pt idx="3">
                  <c:v>1.8603437682653052</c:v>
                </c:pt>
                <c:pt idx="4">
                  <c:v>1.8421777664266286</c:v>
                </c:pt>
                <c:pt idx="5">
                  <c:v>1.9414288409391505</c:v>
                </c:pt>
                <c:pt idx="6">
                  <c:v>1.9117454007532733</c:v>
                </c:pt>
                <c:pt idx="7">
                  <c:v>1.957920479095218</c:v>
                </c:pt>
                <c:pt idx="8">
                  <c:v>1.8837975086003009</c:v>
                </c:pt>
                <c:pt idx="9">
                  <c:v>1.9009166666666666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C-E24F-9CE8-289BFF085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58959"/>
        <c:axId val="2144020463"/>
      </c:scatterChart>
      <c:valAx>
        <c:axId val="21438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plot</a:t>
                </a:r>
                <a:r>
                  <a:rPr lang="en-US" baseline="0"/>
                  <a:t> number (low= upland / high = channel)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144020463"/>
        <c:crosses val="autoZero"/>
        <c:crossBetween val="midCat"/>
      </c:valAx>
      <c:valAx>
        <c:axId val="2144020463"/>
        <c:scaling>
          <c:orientation val="minMax"/>
          <c:max val="2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bulk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14385895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611549</xdr:colOff>
      <xdr:row>52</xdr:row>
      <xdr:rowOff>19931</xdr:rowOff>
    </xdr:from>
    <xdr:to>
      <xdr:col>33</xdr:col>
      <xdr:colOff>226148</xdr:colOff>
      <xdr:row>65</xdr:row>
      <xdr:rowOff>119518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9849A-C581-294B-8F83-FB454186A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585304</xdr:colOff>
      <xdr:row>2</xdr:row>
      <xdr:rowOff>114668</xdr:rowOff>
    </xdr:from>
    <xdr:to>
      <xdr:col>13</xdr:col>
      <xdr:colOff>187739</xdr:colOff>
      <xdr:row>16</xdr:row>
      <xdr:rowOff>23376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96DCE-794D-B95F-95FD-214EE2184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640817</xdr:colOff>
      <xdr:row>33</xdr:row>
      <xdr:rowOff>51584</xdr:rowOff>
    </xdr:from>
    <xdr:to>
      <xdr:col>13</xdr:col>
      <xdr:colOff>243252</xdr:colOff>
      <xdr:row>46</xdr:row>
      <xdr:rowOff>165129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912891-7C32-E3CB-1B84-753FFF7D8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171450</xdr:colOff>
      <xdr:row>34</xdr:row>
      <xdr:rowOff>107950</xdr:rowOff>
    </xdr:from>
    <xdr:to>
      <xdr:col>24</xdr:col>
      <xdr:colOff>615950</xdr:colOff>
      <xdr:row>48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7CC37-6688-E516-1160-98BD479FF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C11A9-653E-B94C-B496-B8236F9817C4}">
  <dimension ref="A1:AG181"/>
  <sheetViews>
    <sheetView tabSelected="1" topLeftCell="C1" zoomScale="90" workbookViewId="0">
      <selection activeCell="L21" sqref="L21"/>
    </sheetView>
  </sheetViews>
  <sheetFormatPr baseColWidth="10" defaultRowHeight="16" x14ac:dyDescent="0.2"/>
  <sheetData>
    <row r="1" spans="1:25" x14ac:dyDescent="0.2">
      <c r="D1" t="s">
        <v>37</v>
      </c>
      <c r="E1" t="s">
        <v>38</v>
      </c>
      <c r="F1" t="s">
        <v>39</v>
      </c>
      <c r="P1" t="s">
        <v>37</v>
      </c>
      <c r="Q1" t="s">
        <v>38</v>
      </c>
      <c r="R1" t="s">
        <v>39</v>
      </c>
    </row>
    <row r="2" spans="1:25" x14ac:dyDescent="0.2">
      <c r="B2" t="s">
        <v>0</v>
      </c>
      <c r="C2" s="1" t="s">
        <v>1</v>
      </c>
      <c r="D2" s="2">
        <v>1.4917382612869268</v>
      </c>
      <c r="F2" s="5">
        <v>1.1591336116910168E-2</v>
      </c>
      <c r="N2" t="s">
        <v>0</v>
      </c>
      <c r="O2" s="1" t="s">
        <v>1</v>
      </c>
      <c r="P2" s="2">
        <v>1.4917382612869268</v>
      </c>
      <c r="Q2" s="4">
        <v>1.0989000000000001E-2</v>
      </c>
      <c r="R2" s="5">
        <v>1.1591336116910168E-2</v>
      </c>
      <c r="T2" s="5">
        <f>R2-Q2</f>
        <v>6.023361169101675E-4</v>
      </c>
      <c r="X2" t="s">
        <v>1</v>
      </c>
      <c r="Y2">
        <v>6.023361169101675E-4</v>
      </c>
    </row>
    <row r="3" spans="1:25" x14ac:dyDescent="0.2">
      <c r="B3" t="s">
        <v>0</v>
      </c>
      <c r="C3" s="1" t="s">
        <v>2</v>
      </c>
      <c r="D3" s="2">
        <v>1.1165</v>
      </c>
      <c r="F3" s="5">
        <v>1.1582882462686503E-2</v>
      </c>
      <c r="N3" t="s">
        <v>0</v>
      </c>
      <c r="O3" s="1" t="s">
        <v>2</v>
      </c>
      <c r="P3" s="2">
        <v>1.1165</v>
      </c>
      <c r="Q3" s="4">
        <v>9.0799999999999995E-3</v>
      </c>
      <c r="R3" s="5">
        <v>1.1582882462686503E-2</v>
      </c>
      <c r="T3" s="5">
        <f t="shared" ref="T3:T27" si="0">R3-Q3</f>
        <v>2.5028824626865034E-3</v>
      </c>
      <c r="X3" t="s">
        <v>1</v>
      </c>
      <c r="Y3">
        <v>-5.2645210043458408E-3</v>
      </c>
    </row>
    <row r="4" spans="1:25" x14ac:dyDescent="0.2">
      <c r="A4" t="s">
        <v>36</v>
      </c>
      <c r="B4" t="s">
        <v>0</v>
      </c>
      <c r="C4" s="1" t="s">
        <v>3</v>
      </c>
      <c r="D4" s="2">
        <v>1.0375000000000001</v>
      </c>
      <c r="F4" s="5">
        <v>1.2894855115316304E-2</v>
      </c>
      <c r="H4" s="1" t="s">
        <v>40</v>
      </c>
      <c r="I4" s="2">
        <f>AVERAGE(D4:D5)</f>
        <v>0.97399999999999998</v>
      </c>
      <c r="K4" s="2">
        <f>AVERAGE(F4:F5)</f>
        <v>1.2003223810585554E-2</v>
      </c>
      <c r="N4" t="s">
        <v>0</v>
      </c>
      <c r="O4" s="1" t="s">
        <v>40</v>
      </c>
      <c r="P4" s="2">
        <v>0.97399999999999998</v>
      </c>
      <c r="Q4" s="4">
        <v>1.0501999999999999E-2</v>
      </c>
      <c r="R4" s="5">
        <v>1.2003223810585554E-2</v>
      </c>
      <c r="T4" s="5">
        <f t="shared" si="0"/>
        <v>1.5012238105855547E-3</v>
      </c>
      <c r="X4" t="s">
        <v>1</v>
      </c>
      <c r="Y4">
        <v>1.5343871356299915E-3</v>
      </c>
    </row>
    <row r="5" spans="1:25" x14ac:dyDescent="0.2">
      <c r="B5" t="s">
        <v>0</v>
      </c>
      <c r="C5" s="1" t="s">
        <v>4</v>
      </c>
      <c r="D5" s="2">
        <v>0.91049999999999998</v>
      </c>
      <c r="F5" s="5">
        <v>1.1111592505854802E-2</v>
      </c>
      <c r="G5" s="2"/>
      <c r="N5" t="s">
        <v>0</v>
      </c>
      <c r="O5" s="1" t="s">
        <v>41</v>
      </c>
      <c r="P5" s="2">
        <v>1.26675</v>
      </c>
      <c r="Q5" s="4">
        <v>1.2992999999999999E-2</v>
      </c>
      <c r="R5" s="5">
        <v>1.0228708765325188E-2</v>
      </c>
      <c r="T5" s="5">
        <f t="shared" si="0"/>
        <v>-2.7642912346748112E-3</v>
      </c>
      <c r="X5" t="s">
        <v>1</v>
      </c>
      <c r="Y5">
        <v>-4.1556185935638585E-3</v>
      </c>
    </row>
    <row r="6" spans="1:25" x14ac:dyDescent="0.2">
      <c r="B6" t="s">
        <v>0</v>
      </c>
      <c r="C6" s="1" t="s">
        <v>5</v>
      </c>
      <c r="D6" s="2">
        <v>1.2090000000000001</v>
      </c>
      <c r="F6" s="5">
        <v>1.1112076415738043E-2</v>
      </c>
      <c r="G6" s="2"/>
      <c r="H6" s="1" t="s">
        <v>41</v>
      </c>
      <c r="I6" s="2">
        <f>AVERAGE(D6:D7)</f>
        <v>1.26675</v>
      </c>
      <c r="K6" s="2">
        <f>AVERAGE(F6:F7)</f>
        <v>1.0228708765325188E-2</v>
      </c>
      <c r="N6" t="s">
        <v>7</v>
      </c>
      <c r="O6" s="1" t="s">
        <v>1</v>
      </c>
      <c r="P6" s="2">
        <v>1.7289475945561006</v>
      </c>
      <c r="Q6" s="4">
        <v>1.8912999999999999E-2</v>
      </c>
      <c r="R6" s="5">
        <v>1.3648478995654158E-2</v>
      </c>
      <c r="T6" s="5">
        <f t="shared" si="0"/>
        <v>-5.2645210043458408E-3</v>
      </c>
      <c r="X6" t="s">
        <v>1</v>
      </c>
      <c r="Y6">
        <v>-3.1288582729070615E-3</v>
      </c>
    </row>
    <row r="7" spans="1:25" x14ac:dyDescent="0.2">
      <c r="B7" t="s">
        <v>0</v>
      </c>
      <c r="C7" s="1" t="s">
        <v>6</v>
      </c>
      <c r="D7" s="2">
        <v>1.3244999999999998</v>
      </c>
      <c r="F7" s="5">
        <v>9.3453411149123315E-3</v>
      </c>
      <c r="G7" s="2"/>
      <c r="N7" t="s">
        <v>7</v>
      </c>
      <c r="O7" s="1" t="s">
        <v>2</v>
      </c>
      <c r="P7" s="2">
        <v>1.4515</v>
      </c>
      <c r="Q7" s="4">
        <v>8.3669999999999994E-3</v>
      </c>
      <c r="R7" s="5">
        <v>8.3454190398698572E-3</v>
      </c>
      <c r="T7" s="5">
        <f t="shared" si="0"/>
        <v>-2.1580960130142268E-5</v>
      </c>
      <c r="X7" t="s">
        <v>1</v>
      </c>
      <c r="Y7">
        <v>-3.9765998327409863E-3</v>
      </c>
    </row>
    <row r="8" spans="1:25" x14ac:dyDescent="0.2">
      <c r="B8" t="s">
        <v>7</v>
      </c>
      <c r="C8" s="1" t="s">
        <v>1</v>
      </c>
      <c r="D8" s="2">
        <v>1.7289475945561006</v>
      </c>
      <c r="F8" s="5">
        <v>1.3648478995654158E-2</v>
      </c>
      <c r="N8" t="s">
        <v>7</v>
      </c>
      <c r="O8" s="1" t="s">
        <v>40</v>
      </c>
      <c r="P8" s="2">
        <v>1.5309078947368422</v>
      </c>
      <c r="Q8" s="4">
        <v>2.1975999999999999E-2</v>
      </c>
      <c r="R8" s="5">
        <v>9.6902734872130712E-3</v>
      </c>
      <c r="T8" s="5">
        <f t="shared" si="0"/>
        <v>-1.2285726512786928E-2</v>
      </c>
      <c r="X8" t="s">
        <v>1</v>
      </c>
      <c r="Y8">
        <v>-7.8830712949490428E-3</v>
      </c>
    </row>
    <row r="9" spans="1:25" x14ac:dyDescent="0.2">
      <c r="B9" t="s">
        <v>7</v>
      </c>
      <c r="C9" s="1" t="s">
        <v>2</v>
      </c>
      <c r="D9" s="2">
        <v>1.4515</v>
      </c>
      <c r="F9" s="5">
        <v>8.3454190398698572E-3</v>
      </c>
      <c r="N9" t="s">
        <v>7</v>
      </c>
      <c r="O9" s="1" t="s">
        <v>41</v>
      </c>
      <c r="P9" s="2">
        <v>1.5147499999999998</v>
      </c>
      <c r="Q9" s="4">
        <v>1.038E-2</v>
      </c>
      <c r="R9" s="5">
        <v>9.9335778179971222E-3</v>
      </c>
      <c r="T9" s="5">
        <f t="shared" si="0"/>
        <v>-4.4642218200287818E-4</v>
      </c>
      <c r="X9" t="s">
        <v>1</v>
      </c>
      <c r="Y9">
        <v>-3.1224161849711021E-3</v>
      </c>
    </row>
    <row r="10" spans="1:25" x14ac:dyDescent="0.2">
      <c r="A10" t="s">
        <v>36</v>
      </c>
      <c r="B10" t="s">
        <v>7</v>
      </c>
      <c r="C10" s="1" t="s">
        <v>3</v>
      </c>
      <c r="D10" s="2">
        <v>1.3363157894736843</v>
      </c>
      <c r="F10" s="5">
        <v>9.8122426265999062E-3</v>
      </c>
      <c r="H10" s="1" t="s">
        <v>40</v>
      </c>
      <c r="I10" s="2">
        <f>AVERAGE(D10:D11)</f>
        <v>1.5309078947368422</v>
      </c>
      <c r="K10" s="2">
        <f>AVERAGE(F10:F11)</f>
        <v>9.6902734872130712E-3</v>
      </c>
      <c r="N10" t="s">
        <v>8</v>
      </c>
      <c r="O10" s="1" t="s">
        <v>1</v>
      </c>
      <c r="P10" s="2">
        <v>1.3667850225941327</v>
      </c>
      <c r="Q10" s="4">
        <v>1.1209E-2</v>
      </c>
      <c r="R10" s="5">
        <v>1.2743387135629992E-2</v>
      </c>
      <c r="T10" s="5">
        <f t="shared" si="0"/>
        <v>1.5343871356299915E-3</v>
      </c>
      <c r="X10" t="s">
        <v>1</v>
      </c>
      <c r="Y10">
        <v>-5.7888048780487724E-3</v>
      </c>
    </row>
    <row r="11" spans="1:25" x14ac:dyDescent="0.2">
      <c r="B11" t="s">
        <v>7</v>
      </c>
      <c r="C11" s="1" t="s">
        <v>4</v>
      </c>
      <c r="D11" s="2">
        <v>1.7255</v>
      </c>
      <c r="F11" s="5">
        <v>9.568304347826238E-3</v>
      </c>
      <c r="N11" t="s">
        <v>8</v>
      </c>
      <c r="O11" s="1" t="s">
        <v>2</v>
      </c>
      <c r="P11" s="2">
        <v>1.59</v>
      </c>
      <c r="Q11" s="4">
        <v>9.7719999999999994E-3</v>
      </c>
      <c r="R11" s="5">
        <v>7.8916291940504708E-3</v>
      </c>
      <c r="T11" s="5">
        <f t="shared" si="0"/>
        <v>-1.8803708059495286E-3</v>
      </c>
      <c r="X11" t="s">
        <v>1</v>
      </c>
      <c r="Y11">
        <v>-5.5658354403257115E-3</v>
      </c>
    </row>
    <row r="12" spans="1:25" x14ac:dyDescent="0.2">
      <c r="B12" t="s">
        <v>7</v>
      </c>
      <c r="C12" s="1" t="s">
        <v>5</v>
      </c>
      <c r="D12" s="2">
        <v>1.6844999999999999</v>
      </c>
      <c r="F12" s="5">
        <v>9.444079909046622E-3</v>
      </c>
      <c r="H12" s="1" t="s">
        <v>41</v>
      </c>
      <c r="I12" s="2">
        <f>AVERAGE(D12:D13)</f>
        <v>1.5147499999999998</v>
      </c>
      <c r="K12" s="2">
        <f>AVERAGE(F12:F13)</f>
        <v>9.9335778179971222E-3</v>
      </c>
      <c r="N12" t="s">
        <v>8</v>
      </c>
      <c r="O12" s="1" t="s">
        <v>40</v>
      </c>
      <c r="P12" s="2">
        <v>1.7642500000000001</v>
      </c>
      <c r="Q12" s="4">
        <v>9.5720000000000006E-3</v>
      </c>
      <c r="R12" s="5">
        <v>5.9158954830380948E-3</v>
      </c>
      <c r="T12" s="5">
        <f t="shared" si="0"/>
        <v>-3.6561045169619059E-3</v>
      </c>
      <c r="X12" t="s">
        <v>1</v>
      </c>
      <c r="Y12">
        <v>5.9846052943500925E-3</v>
      </c>
    </row>
    <row r="13" spans="1:25" x14ac:dyDescent="0.2">
      <c r="B13" t="s">
        <v>7</v>
      </c>
      <c r="C13" s="1" t="s">
        <v>6</v>
      </c>
      <c r="D13" s="2">
        <v>1.345</v>
      </c>
      <c r="F13" s="5">
        <v>1.0423075726947622E-2</v>
      </c>
      <c r="N13" t="s">
        <v>8</v>
      </c>
      <c r="O13" s="1" t="s">
        <v>41</v>
      </c>
      <c r="P13" s="2">
        <v>1.94225</v>
      </c>
      <c r="Q13" s="4">
        <v>6.1380000000000002E-3</v>
      </c>
      <c r="R13" s="5">
        <v>7.6873074161638143E-3</v>
      </c>
      <c r="T13" s="5">
        <f t="shared" si="0"/>
        <v>1.5493074161638141E-3</v>
      </c>
      <c r="X13" t="s">
        <v>1</v>
      </c>
      <c r="Y13">
        <v>-6.4739310344826724E-3</v>
      </c>
    </row>
    <row r="14" spans="1:25" x14ac:dyDescent="0.2">
      <c r="B14" t="s">
        <v>8</v>
      </c>
      <c r="C14" s="1" t="s">
        <v>1</v>
      </c>
      <c r="D14" s="2">
        <v>1.3667850225941327</v>
      </c>
      <c r="F14" s="5">
        <v>1.2743387135629992E-2</v>
      </c>
      <c r="N14" t="s">
        <v>9</v>
      </c>
      <c r="O14" s="1" t="s">
        <v>1</v>
      </c>
      <c r="P14" s="2">
        <v>1.6875973545204177</v>
      </c>
      <c r="Q14" s="4">
        <v>1.1776E-2</v>
      </c>
      <c r="R14" s="5">
        <v>7.6203814064361415E-3</v>
      </c>
      <c r="T14" s="5">
        <f t="shared" si="0"/>
        <v>-4.1556185935638585E-3</v>
      </c>
      <c r="X14" t="s">
        <v>1</v>
      </c>
      <c r="Y14">
        <v>1.5723961374352821E-4</v>
      </c>
    </row>
    <row r="15" spans="1:25" x14ac:dyDescent="0.2">
      <c r="B15" t="s">
        <v>8</v>
      </c>
      <c r="C15" s="1" t="s">
        <v>2</v>
      </c>
      <c r="D15" s="2">
        <v>1.59</v>
      </c>
      <c r="F15" s="5">
        <v>7.8916291940504708E-3</v>
      </c>
      <c r="N15" t="s">
        <v>9</v>
      </c>
      <c r="O15" s="1" t="s">
        <v>2</v>
      </c>
      <c r="P15" s="2">
        <v>1.4509999999999998</v>
      </c>
      <c r="Q15" s="4">
        <v>1.1599999999999999E-2</v>
      </c>
      <c r="R15" s="5">
        <v>9.6357941834452013E-3</v>
      </c>
      <c r="T15" s="5">
        <f t="shared" si="0"/>
        <v>-1.9642058165547979E-3</v>
      </c>
      <c r="X15" t="s">
        <v>1</v>
      </c>
      <c r="Y15">
        <v>4.8419821709491141E-4</v>
      </c>
    </row>
    <row r="16" spans="1:25" x14ac:dyDescent="0.2">
      <c r="A16" t="s">
        <v>36</v>
      </c>
      <c r="B16" t="s">
        <v>8</v>
      </c>
      <c r="C16" s="1" t="s">
        <v>3</v>
      </c>
      <c r="D16" s="2">
        <v>1.716</v>
      </c>
      <c r="F16" s="5">
        <v>5.8796618130578836E-3</v>
      </c>
      <c r="H16" s="1" t="s">
        <v>40</v>
      </c>
      <c r="I16" s="2">
        <f>AVERAGE(D16:D17)</f>
        <v>1.7642500000000001</v>
      </c>
      <c r="K16" s="2">
        <f>AVERAGE(F16:F17)</f>
        <v>5.9158954830380948E-3</v>
      </c>
      <c r="N16" t="s">
        <v>9</v>
      </c>
      <c r="O16" s="1" t="s">
        <v>40</v>
      </c>
      <c r="P16" s="2">
        <v>1.5105</v>
      </c>
      <c r="Q16" s="4">
        <v>1.1738E-2</v>
      </c>
      <c r="R16" s="5">
        <v>9.4744668261901917E-3</v>
      </c>
      <c r="T16" s="5">
        <f t="shared" si="0"/>
        <v>-2.2635331738098084E-3</v>
      </c>
      <c r="X16" t="s">
        <v>1</v>
      </c>
      <c r="Y16">
        <v>-3.6132817395368453E-3</v>
      </c>
    </row>
    <row r="17" spans="1:25" x14ac:dyDescent="0.2">
      <c r="B17" t="s">
        <v>8</v>
      </c>
      <c r="C17" s="1" t="s">
        <v>4</v>
      </c>
      <c r="D17" s="2">
        <v>1.8125</v>
      </c>
      <c r="F17" s="5">
        <v>5.9521291530183059E-3</v>
      </c>
      <c r="N17" t="s">
        <v>9</v>
      </c>
      <c r="O17" s="1" t="s">
        <v>41</v>
      </c>
      <c r="P17" s="2">
        <v>1.6812499999999999</v>
      </c>
      <c r="Q17" s="4">
        <v>7.6449999999999999E-3</v>
      </c>
      <c r="R17" s="5">
        <v>7.4953998302183383E-3</v>
      </c>
      <c r="T17" s="5">
        <f t="shared" si="0"/>
        <v>-1.4960016978166155E-4</v>
      </c>
      <c r="X17" t="s">
        <v>1</v>
      </c>
      <c r="Y17">
        <v>-6.0361049198158143E-4</v>
      </c>
    </row>
    <row r="18" spans="1:25" x14ac:dyDescent="0.2">
      <c r="B18" t="s">
        <v>8</v>
      </c>
      <c r="C18" s="1" t="s">
        <v>5</v>
      </c>
      <c r="D18" s="2">
        <v>1.9015</v>
      </c>
      <c r="F18" s="5">
        <v>8.9298157129000192E-3</v>
      </c>
      <c r="H18" s="1" t="s">
        <v>41</v>
      </c>
      <c r="I18" s="2">
        <f>AVERAGE(D18:D19)</f>
        <v>1.94225</v>
      </c>
      <c r="K18" s="2">
        <f>AVERAGE(F18:F19)</f>
        <v>7.6873074161638143E-3</v>
      </c>
      <c r="N18" t="s">
        <v>10</v>
      </c>
      <c r="O18" s="1" t="s">
        <v>1</v>
      </c>
      <c r="P18" s="2">
        <v>1.7587046759237053</v>
      </c>
      <c r="Q18" s="4">
        <v>1.2534E-2</v>
      </c>
      <c r="R18" s="5">
        <v>9.4051417270929385E-3</v>
      </c>
      <c r="T18" s="5">
        <f t="shared" si="0"/>
        <v>-3.1288582729070615E-3</v>
      </c>
      <c r="X18" t="s">
        <v>1</v>
      </c>
      <c r="Y18">
        <v>-1.5143023255814528E-3</v>
      </c>
    </row>
    <row r="19" spans="1:25" x14ac:dyDescent="0.2">
      <c r="B19" t="s">
        <v>8</v>
      </c>
      <c r="C19" s="1" t="s">
        <v>6</v>
      </c>
      <c r="D19" s="2">
        <v>1.9830000000000001</v>
      </c>
      <c r="F19" s="5">
        <v>6.4447991194276086E-3</v>
      </c>
      <c r="N19" t="s">
        <v>10</v>
      </c>
      <c r="O19" s="1" t="s">
        <v>2</v>
      </c>
      <c r="P19" s="2">
        <v>1.8415000000000001</v>
      </c>
      <c r="Q19" s="4">
        <v>9.7949999999999999E-3</v>
      </c>
      <c r="R19" s="5">
        <v>4.8158930602957999E-2</v>
      </c>
      <c r="T19" s="5">
        <f t="shared" si="0"/>
        <v>3.8363930602958E-2</v>
      </c>
      <c r="X19" t="s">
        <v>1</v>
      </c>
      <c r="Y19">
        <v>9.0442362447093212E-4</v>
      </c>
    </row>
    <row r="20" spans="1:25" x14ac:dyDescent="0.2">
      <c r="B20" t="s">
        <v>9</v>
      </c>
      <c r="C20" s="1" t="s">
        <v>1</v>
      </c>
      <c r="D20" s="2">
        <v>1.6875973545204177</v>
      </c>
      <c r="F20" s="5">
        <v>7.6203814064361415E-3</v>
      </c>
      <c r="N20" t="s">
        <v>10</v>
      </c>
      <c r="O20" s="1" t="s">
        <v>40</v>
      </c>
      <c r="P20" s="2">
        <v>2.0122499999999999</v>
      </c>
      <c r="Q20" s="4">
        <v>1.3129E-2</v>
      </c>
      <c r="R20" s="5">
        <v>9.7160004778229885E-3</v>
      </c>
      <c r="T20" s="5">
        <f t="shared" si="0"/>
        <v>-3.4129995221770116E-3</v>
      </c>
      <c r="X20" t="s">
        <v>1</v>
      </c>
      <c r="Y20">
        <v>-5.1276187198909425E-4</v>
      </c>
    </row>
    <row r="21" spans="1:25" x14ac:dyDescent="0.2">
      <c r="B21" t="s">
        <v>9</v>
      </c>
      <c r="C21" s="1" t="s">
        <v>2</v>
      </c>
      <c r="D21" s="2">
        <v>1.4509999999999998</v>
      </c>
      <c r="F21" s="5">
        <v>9.6357941834452013E-3</v>
      </c>
      <c r="N21" t="s">
        <v>10</v>
      </c>
      <c r="O21" s="1" t="s">
        <v>41</v>
      </c>
      <c r="P21" s="2">
        <v>1.4547500000000002</v>
      </c>
      <c r="Q21" s="4">
        <v>8.5660000000000007E-3</v>
      </c>
      <c r="R21" s="5">
        <v>1.6519732970093078E-2</v>
      </c>
      <c r="T21" s="5">
        <f t="shared" si="0"/>
        <v>7.9537329700930769E-3</v>
      </c>
      <c r="X21" t="s">
        <v>1</v>
      </c>
      <c r="Y21">
        <v>-1.1421933593750242E-3</v>
      </c>
    </row>
    <row r="22" spans="1:25" x14ac:dyDescent="0.2">
      <c r="A22" t="s">
        <v>36</v>
      </c>
      <c r="B22" t="s">
        <v>9</v>
      </c>
      <c r="C22" s="1" t="s">
        <v>3</v>
      </c>
      <c r="D22" s="2">
        <v>1.42</v>
      </c>
      <c r="F22" s="5">
        <v>9.3713254254770353E-3</v>
      </c>
      <c r="H22" s="1" t="s">
        <v>40</v>
      </c>
      <c r="I22" s="2">
        <f>AVERAGE(D22:D23)</f>
        <v>1.5105</v>
      </c>
      <c r="K22" s="2">
        <f>AVERAGE(F22:F23)</f>
        <v>9.4744668261901917E-3</v>
      </c>
      <c r="N22" t="s">
        <v>11</v>
      </c>
      <c r="O22" s="1" t="s">
        <v>1</v>
      </c>
      <c r="P22" s="2">
        <v>1.4188930915153926</v>
      </c>
      <c r="Q22" s="4">
        <v>1.2418999999999999E-2</v>
      </c>
      <c r="R22" s="5">
        <v>8.4424001672590131E-3</v>
      </c>
      <c r="T22" s="5">
        <f t="shared" si="0"/>
        <v>-3.9765998327409863E-3</v>
      </c>
      <c r="X22" t="s">
        <v>1</v>
      </c>
      <c r="Y22">
        <v>1.7250337367881386E-2</v>
      </c>
    </row>
    <row r="23" spans="1:25" x14ac:dyDescent="0.2">
      <c r="B23" t="s">
        <v>9</v>
      </c>
      <c r="C23" s="1" t="s">
        <v>4</v>
      </c>
      <c r="D23" s="2">
        <v>1.601</v>
      </c>
      <c r="F23" s="5">
        <v>9.5776082269033481E-3</v>
      </c>
      <c r="N23" t="s">
        <v>11</v>
      </c>
      <c r="O23" s="1" t="s">
        <v>2</v>
      </c>
      <c r="P23" s="2">
        <v>1.6580000000000001</v>
      </c>
      <c r="Q23" s="4">
        <v>1.2461E-2</v>
      </c>
      <c r="R23" s="5">
        <v>8.8428284854563857E-3</v>
      </c>
      <c r="T23" s="5">
        <f t="shared" si="0"/>
        <v>-3.6181715145436142E-3</v>
      </c>
      <c r="X23" t="s">
        <v>1</v>
      </c>
      <c r="Y23">
        <v>4.4098057797447975E-3</v>
      </c>
    </row>
    <row r="24" spans="1:25" x14ac:dyDescent="0.2">
      <c r="B24" t="s">
        <v>9</v>
      </c>
      <c r="C24" s="1" t="s">
        <v>5</v>
      </c>
      <c r="D24" s="2">
        <v>1.7925</v>
      </c>
      <c r="F24" s="5">
        <v>7.9203716448724842E-3</v>
      </c>
      <c r="H24" s="1" t="s">
        <v>41</v>
      </c>
      <c r="I24" s="2">
        <f>AVERAGE(D24:D25)</f>
        <v>1.6812499999999999</v>
      </c>
      <c r="K24" s="2">
        <f>AVERAGE(F24:F25)</f>
        <v>7.4953998302183383E-3</v>
      </c>
      <c r="N24" t="s">
        <v>11</v>
      </c>
      <c r="O24" s="1" t="s">
        <v>40</v>
      </c>
      <c r="P24" s="2">
        <v>1.4085000000000001</v>
      </c>
      <c r="Q24" s="4">
        <v>1.2022E-2</v>
      </c>
      <c r="R24" s="5">
        <v>1.2666954984554642E-2</v>
      </c>
      <c r="T24" s="5">
        <f t="shared" si="0"/>
        <v>6.4495498455464234E-4</v>
      </c>
      <c r="X24" t="s">
        <v>1</v>
      </c>
      <c r="Y24">
        <v>-8.2330136287617987E-4</v>
      </c>
    </row>
    <row r="25" spans="1:25" x14ac:dyDescent="0.2">
      <c r="B25" t="s">
        <v>9</v>
      </c>
      <c r="C25" s="1" t="s">
        <v>6</v>
      </c>
      <c r="D25" s="2">
        <v>1.57</v>
      </c>
      <c r="F25" s="5">
        <v>7.0704280155641924E-3</v>
      </c>
      <c r="N25" t="s">
        <v>11</v>
      </c>
      <c r="O25" s="1" t="s">
        <v>41</v>
      </c>
      <c r="P25" s="2">
        <v>1.7847500000000001</v>
      </c>
      <c r="Q25" s="4">
        <v>1.4144E-2</v>
      </c>
      <c r="R25" s="5">
        <v>8.4464654625257853E-3</v>
      </c>
      <c r="T25" s="5">
        <f t="shared" si="0"/>
        <v>-5.6975345374742151E-3</v>
      </c>
      <c r="X25" t="s">
        <v>1</v>
      </c>
      <c r="Y25">
        <v>2.0727058826704079E-3</v>
      </c>
    </row>
    <row r="26" spans="1:25" x14ac:dyDescent="0.2">
      <c r="B26" t="s">
        <v>10</v>
      </c>
      <c r="C26" s="1" t="s">
        <v>1</v>
      </c>
      <c r="D26" s="2">
        <v>1.7587046759237053</v>
      </c>
      <c r="F26" s="5">
        <v>9.4051417270929385E-3</v>
      </c>
      <c r="N26" t="s">
        <v>12</v>
      </c>
      <c r="O26" s="1" t="s">
        <v>1</v>
      </c>
      <c r="P26" s="2">
        <v>1.5354860501347438</v>
      </c>
      <c r="Q26" s="4">
        <v>1.6695999999999999E-2</v>
      </c>
      <c r="R26" s="5">
        <v>8.8129287050509562E-3</v>
      </c>
      <c r="T26" s="5">
        <f t="shared" si="0"/>
        <v>-7.8830712949490428E-3</v>
      </c>
      <c r="X26" t="s">
        <v>1</v>
      </c>
      <c r="Y26">
        <v>1.7904771487794856E-3</v>
      </c>
    </row>
    <row r="27" spans="1:25" x14ac:dyDescent="0.2">
      <c r="B27" t="s">
        <v>10</v>
      </c>
      <c r="C27" s="1" t="s">
        <v>2</v>
      </c>
      <c r="D27" s="2">
        <v>1.8415000000000001</v>
      </c>
      <c r="F27" s="5">
        <v>4.8158930602957999E-2</v>
      </c>
      <c r="N27" t="s">
        <v>12</v>
      </c>
      <c r="O27" s="1" t="s">
        <v>2</v>
      </c>
      <c r="P27" s="2">
        <v>1.64</v>
      </c>
      <c r="Q27" s="4">
        <v>3.4689999999999999E-3</v>
      </c>
      <c r="R27" s="5">
        <v>1.067004548408056E-2</v>
      </c>
      <c r="T27" s="5">
        <f t="shared" si="0"/>
        <v>7.20104548408056E-3</v>
      </c>
      <c r="X27" t="s">
        <v>1</v>
      </c>
      <c r="Y27">
        <v>2.3818705773995408E-3</v>
      </c>
    </row>
    <row r="28" spans="1:25" x14ac:dyDescent="0.2">
      <c r="A28" t="s">
        <v>36</v>
      </c>
      <c r="B28" t="s">
        <v>10</v>
      </c>
      <c r="C28" s="1" t="s">
        <v>3</v>
      </c>
      <c r="D28" s="2">
        <v>1.9505000000000001</v>
      </c>
      <c r="F28" s="5">
        <v>9.2183912950717199E-3</v>
      </c>
      <c r="H28" s="1" t="s">
        <v>40</v>
      </c>
      <c r="I28" s="2">
        <f>AVERAGE(D28:D29)</f>
        <v>2.0122499999999999</v>
      </c>
      <c r="K28" s="2">
        <f>AVERAGE(F28:F29)</f>
        <v>9.7160004778229885E-3</v>
      </c>
      <c r="N28" t="s">
        <v>12</v>
      </c>
      <c r="O28" s="1" t="s">
        <v>40</v>
      </c>
      <c r="P28" s="2">
        <v>1.46225</v>
      </c>
      <c r="Q28" s="4">
        <v>3.6579999999999998E-3</v>
      </c>
      <c r="R28" s="5">
        <v>1.6951510949082371E-2</v>
      </c>
      <c r="T28" s="5">
        <f>R28-Q28</f>
        <v>1.3293510949082371E-2</v>
      </c>
      <c r="X28" t="s">
        <v>1</v>
      </c>
      <c r="Y28">
        <v>1.4825307377048409E-3</v>
      </c>
    </row>
    <row r="29" spans="1:25" x14ac:dyDescent="0.2">
      <c r="B29" t="s">
        <v>10</v>
      </c>
      <c r="C29" s="1" t="s">
        <v>4</v>
      </c>
      <c r="D29" s="2">
        <v>2.0739999999999998</v>
      </c>
      <c r="F29" s="5">
        <v>1.0213609660574255E-2</v>
      </c>
      <c r="N29" t="s">
        <v>12</v>
      </c>
      <c r="O29" s="1" t="s">
        <v>41</v>
      </c>
      <c r="P29" s="2">
        <v>1.6095000000000002</v>
      </c>
      <c r="Q29" s="4">
        <v>1.3278E-2</v>
      </c>
      <c r="R29" s="5">
        <v>1.1189275718372447E-2</v>
      </c>
      <c r="T29" s="5">
        <f t="shared" ref="T29:T92" si="1">R29-Q29</f>
        <v>-2.088724281627553E-3</v>
      </c>
      <c r="X29" t="s">
        <v>1</v>
      </c>
      <c r="Y29">
        <v>2.2673442422834721E-3</v>
      </c>
    </row>
    <row r="30" spans="1:25" x14ac:dyDescent="0.2">
      <c r="B30" t="s">
        <v>10</v>
      </c>
      <c r="C30" s="1" t="s">
        <v>5</v>
      </c>
      <c r="D30" s="2">
        <v>1.3240000000000001</v>
      </c>
      <c r="F30" s="5">
        <v>2.0883291457286426E-2</v>
      </c>
      <c r="H30" s="1" t="s">
        <v>41</v>
      </c>
      <c r="I30" s="2">
        <f>AVERAGE(D30:D31)</f>
        <v>1.4547500000000002</v>
      </c>
      <c r="K30" s="2">
        <f>AVERAGE(F30:F31)</f>
        <v>1.6519732970093078E-2</v>
      </c>
      <c r="N30" t="s">
        <v>15</v>
      </c>
      <c r="O30" s="1" t="s">
        <v>1</v>
      </c>
      <c r="P30" s="2">
        <v>1.9951947081304919</v>
      </c>
      <c r="Q30" s="4">
        <v>1.0611000000000001E-2</v>
      </c>
      <c r="R30" s="5">
        <v>7.4885838150288986E-3</v>
      </c>
      <c r="T30" s="5">
        <f t="shared" si="1"/>
        <v>-3.1224161849711021E-3</v>
      </c>
      <c r="X30" t="s">
        <v>1</v>
      </c>
      <c r="Y30">
        <v>-3.1129640274384432E-4</v>
      </c>
    </row>
    <row r="31" spans="1:25" x14ac:dyDescent="0.2">
      <c r="B31" t="s">
        <v>10</v>
      </c>
      <c r="C31" s="1" t="s">
        <v>6</v>
      </c>
      <c r="D31" s="2">
        <v>1.5855000000000001</v>
      </c>
      <c r="F31" s="5">
        <v>1.2156174482899731E-2</v>
      </c>
      <c r="N31" t="s">
        <v>15</v>
      </c>
      <c r="O31" s="1" t="s">
        <v>2</v>
      </c>
      <c r="P31" s="2">
        <v>1.9655</v>
      </c>
      <c r="Q31" s="4">
        <v>1.3153E-2</v>
      </c>
      <c r="R31" s="5">
        <v>1.004694937256616E-2</v>
      </c>
      <c r="T31" s="5">
        <f t="shared" si="1"/>
        <v>-3.1060506274338401E-3</v>
      </c>
      <c r="X31" t="s">
        <v>1</v>
      </c>
      <c r="Y31">
        <v>4.0846555449666026E-3</v>
      </c>
    </row>
    <row r="32" spans="1:25" x14ac:dyDescent="0.2">
      <c r="B32" t="s">
        <v>11</v>
      </c>
      <c r="C32" s="1" t="s">
        <v>1</v>
      </c>
      <c r="D32" s="2">
        <v>1.4188930915153926</v>
      </c>
      <c r="F32" s="5">
        <v>8.4424001672590131E-3</v>
      </c>
      <c r="N32" t="s">
        <v>15</v>
      </c>
      <c r="O32" s="1" t="s">
        <v>40</v>
      </c>
      <c r="P32" s="2">
        <v>2.0547500000000003</v>
      </c>
      <c r="Q32" s="4">
        <v>1.1724999999999999E-2</v>
      </c>
      <c r="R32" s="5">
        <v>2.6906688784438713E-2</v>
      </c>
      <c r="T32" s="5">
        <f t="shared" si="1"/>
        <v>1.5181688784438714E-2</v>
      </c>
      <c r="X32" t="s">
        <v>40</v>
      </c>
      <c r="Y32">
        <v>1.5012238105855547E-3</v>
      </c>
    </row>
    <row r="33" spans="1:25" x14ac:dyDescent="0.2">
      <c r="B33" t="s">
        <v>11</v>
      </c>
      <c r="C33" s="1" t="s">
        <v>2</v>
      </c>
      <c r="D33" s="2">
        <v>1.6580000000000001</v>
      </c>
      <c r="F33" s="5">
        <v>8.8428284854563857E-3</v>
      </c>
      <c r="N33" t="s">
        <v>15</v>
      </c>
      <c r="O33" s="1" t="s">
        <v>41</v>
      </c>
      <c r="P33" s="2">
        <v>1.7371184210526316</v>
      </c>
      <c r="Q33" s="4">
        <v>1.0418999999999999E-2</v>
      </c>
      <c r="R33" s="5">
        <v>1.0298102433362318E-2</v>
      </c>
      <c r="T33" s="5">
        <f t="shared" si="1"/>
        <v>-1.2089756663768124E-4</v>
      </c>
      <c r="X33" t="s">
        <v>40</v>
      </c>
      <c r="Y33">
        <v>-1.2285726512786928E-2</v>
      </c>
    </row>
    <row r="34" spans="1:25" x14ac:dyDescent="0.2">
      <c r="A34" t="s">
        <v>36</v>
      </c>
      <c r="B34" t="s">
        <v>11</v>
      </c>
      <c r="C34" s="1" t="s">
        <v>3</v>
      </c>
      <c r="D34" s="2">
        <v>1.3905000000000001</v>
      </c>
      <c r="F34" s="5">
        <v>1.4467288530845916E-2</v>
      </c>
      <c r="H34" s="1" t="s">
        <v>40</v>
      </c>
      <c r="I34" s="2">
        <f>AVERAGE(D34:D35)</f>
        <v>1.4085000000000001</v>
      </c>
      <c r="K34" s="2">
        <f>AVERAGE(F34:F35)</f>
        <v>1.2666954984554642E-2</v>
      </c>
      <c r="N34" t="s">
        <v>14</v>
      </c>
      <c r="O34" s="1" t="s">
        <v>1</v>
      </c>
      <c r="P34" s="2">
        <v>1.6737730989180832</v>
      </c>
      <c r="Q34" s="4">
        <v>1.4981E-2</v>
      </c>
      <c r="R34" s="5">
        <v>9.1921951219512271E-3</v>
      </c>
      <c r="T34" s="5">
        <f t="shared" si="1"/>
        <v>-5.7888048780487724E-3</v>
      </c>
      <c r="X34" t="s">
        <v>40</v>
      </c>
      <c r="Y34">
        <v>-3.6561045169619059E-3</v>
      </c>
    </row>
    <row r="35" spans="1:25" x14ac:dyDescent="0.2">
      <c r="B35" t="s">
        <v>11</v>
      </c>
      <c r="C35" s="1" t="s">
        <v>4</v>
      </c>
      <c r="D35" s="2">
        <v>1.4265000000000001</v>
      </c>
      <c r="F35" s="5">
        <v>1.0866621438263368E-2</v>
      </c>
      <c r="N35" t="s">
        <v>14</v>
      </c>
      <c r="O35" s="1" t="s">
        <v>2</v>
      </c>
      <c r="P35" s="2">
        <v>1.83</v>
      </c>
      <c r="Q35" s="4">
        <v>1.0199E-2</v>
      </c>
      <c r="R35" s="5">
        <v>1.0998131212723696E-2</v>
      </c>
      <c r="T35" s="5">
        <f t="shared" si="1"/>
        <v>7.991312127236961E-4</v>
      </c>
      <c r="X35" t="s">
        <v>40</v>
      </c>
      <c r="Y35">
        <v>-2.2635331738098084E-3</v>
      </c>
    </row>
    <row r="36" spans="1:25" x14ac:dyDescent="0.2">
      <c r="B36" t="s">
        <v>11</v>
      </c>
      <c r="C36" s="1" t="s">
        <v>5</v>
      </c>
      <c r="D36" s="2">
        <v>1.6205000000000001</v>
      </c>
      <c r="F36" s="5">
        <v>9.3324202867537363E-3</v>
      </c>
      <c r="H36" s="1" t="s">
        <v>41</v>
      </c>
      <c r="I36" s="2">
        <f>AVERAGE(D36:D37)</f>
        <v>1.7847500000000001</v>
      </c>
      <c r="K36" s="2">
        <f>AVERAGE(F36:F37)</f>
        <v>8.4464654625257853E-3</v>
      </c>
      <c r="N36" t="s">
        <v>14</v>
      </c>
      <c r="O36" s="1" t="s">
        <v>40</v>
      </c>
      <c r="P36" s="2">
        <v>1.9892500000000002</v>
      </c>
      <c r="Q36" s="4">
        <v>9.7260000000000003E-3</v>
      </c>
      <c r="R36" s="5">
        <v>9.3467946952383359E-3</v>
      </c>
      <c r="T36" s="5">
        <f t="shared" si="1"/>
        <v>-3.7920530476166434E-4</v>
      </c>
      <c r="X36" t="s">
        <v>40</v>
      </c>
      <c r="Y36">
        <v>-3.4129995221770116E-3</v>
      </c>
    </row>
    <row r="37" spans="1:25" x14ac:dyDescent="0.2">
      <c r="B37" t="s">
        <v>11</v>
      </c>
      <c r="C37" s="1" t="s">
        <v>6</v>
      </c>
      <c r="D37" s="2">
        <v>1.9490000000000001</v>
      </c>
      <c r="F37" s="5">
        <v>7.5605106382978333E-3</v>
      </c>
      <c r="N37" t="s">
        <v>14</v>
      </c>
      <c r="O37" s="1" t="s">
        <v>41</v>
      </c>
      <c r="P37" s="2">
        <v>2.0389999999999997</v>
      </c>
      <c r="Q37" s="4">
        <v>7.6819999999999996E-3</v>
      </c>
      <c r="R37" s="5">
        <v>8.8115663497683704E-3</v>
      </c>
      <c r="T37" s="5">
        <f t="shared" si="1"/>
        <v>1.1295663497683708E-3</v>
      </c>
      <c r="X37" t="s">
        <v>40</v>
      </c>
      <c r="Y37">
        <v>6.4495498455464234E-4</v>
      </c>
    </row>
    <row r="38" spans="1:25" x14ac:dyDescent="0.2">
      <c r="B38" t="s">
        <v>12</v>
      </c>
      <c r="C38" s="1" t="s">
        <v>1</v>
      </c>
      <c r="D38" s="2">
        <v>1.5354860501347438</v>
      </c>
      <c r="F38" s="5">
        <v>0.77001368279051852</v>
      </c>
      <c r="N38" t="s">
        <v>13</v>
      </c>
      <c r="O38" s="1" t="s">
        <v>1</v>
      </c>
      <c r="P38" s="2">
        <v>1.3340000000000001</v>
      </c>
      <c r="Q38" s="4">
        <v>1.5862000000000001E-2</v>
      </c>
      <c r="R38" s="5">
        <v>1.029616455967429E-2</v>
      </c>
      <c r="T38" s="5">
        <f t="shared" si="1"/>
        <v>-5.5658354403257115E-3</v>
      </c>
      <c r="X38" t="s">
        <v>40</v>
      </c>
      <c r="Y38">
        <v>1.3293510949082371E-2</v>
      </c>
    </row>
    <row r="39" spans="1:25" x14ac:dyDescent="0.2">
      <c r="B39" t="s">
        <v>12</v>
      </c>
      <c r="C39" s="1" t="s">
        <v>2</v>
      </c>
      <c r="D39" s="2">
        <v>1.64</v>
      </c>
      <c r="F39" s="5">
        <v>1.067004548408056E-2</v>
      </c>
      <c r="N39" t="s">
        <v>13</v>
      </c>
      <c r="O39" s="1" t="s">
        <v>2</v>
      </c>
      <c r="P39" s="2">
        <v>1.4469999999999998</v>
      </c>
      <c r="Q39" s="4">
        <v>1.2446E-2</v>
      </c>
      <c r="R39" s="5">
        <v>9.1748195669606094E-3</v>
      </c>
      <c r="T39" s="5">
        <f t="shared" si="1"/>
        <v>-3.2711804330393911E-3</v>
      </c>
      <c r="X39" t="s">
        <v>40</v>
      </c>
      <c r="Y39">
        <v>1.5181688784438714E-2</v>
      </c>
    </row>
    <row r="40" spans="1:25" x14ac:dyDescent="0.2">
      <c r="A40" t="s">
        <v>36</v>
      </c>
      <c r="B40" t="s">
        <v>12</v>
      </c>
      <c r="C40" s="1" t="s">
        <v>3</v>
      </c>
      <c r="D40" s="2">
        <v>1.3544999999999998</v>
      </c>
      <c r="F40" s="5">
        <v>1.6839771729587474E-2</v>
      </c>
      <c r="H40" s="1" t="s">
        <v>40</v>
      </c>
      <c r="I40" s="2">
        <f>AVERAGE(D40:D41)</f>
        <v>1.46225</v>
      </c>
      <c r="K40" s="2">
        <f>AVERAGE(F40:F41)</f>
        <v>1.6951510949082371E-2</v>
      </c>
      <c r="N40" t="s">
        <v>13</v>
      </c>
      <c r="O40" s="1" t="s">
        <v>40</v>
      </c>
      <c r="P40" s="2">
        <v>1.7439999999999998</v>
      </c>
      <c r="Q40" s="4">
        <v>1.325E-2</v>
      </c>
      <c r="R40" s="5">
        <v>1.0527492074058276E-2</v>
      </c>
      <c r="T40" s="5">
        <f t="shared" si="1"/>
        <v>-2.7225079259417233E-3</v>
      </c>
      <c r="X40" t="s">
        <v>40</v>
      </c>
      <c r="Y40">
        <v>-3.7920530476166434E-4</v>
      </c>
    </row>
    <row r="41" spans="1:25" x14ac:dyDescent="0.2">
      <c r="B41" t="s">
        <v>12</v>
      </c>
      <c r="C41" s="1" t="s">
        <v>4</v>
      </c>
      <c r="D41" s="2">
        <v>1.57</v>
      </c>
      <c r="F41" s="5">
        <v>1.7063250168577265E-2</v>
      </c>
      <c r="N41" t="s">
        <v>13</v>
      </c>
      <c r="O41" s="1" t="s">
        <v>41</v>
      </c>
      <c r="P41" s="2">
        <v>1.75</v>
      </c>
      <c r="Q41" s="4">
        <v>1.3153E-2</v>
      </c>
      <c r="R41" s="5">
        <v>1.1506940678921055E-2</v>
      </c>
      <c r="T41" s="5">
        <f t="shared" si="1"/>
        <v>-1.6460593210789447E-3</v>
      </c>
      <c r="X41" t="s">
        <v>40</v>
      </c>
      <c r="Y41">
        <v>-2.7225079259417233E-3</v>
      </c>
    </row>
    <row r="42" spans="1:25" x14ac:dyDescent="0.2">
      <c r="B42" t="s">
        <v>12</v>
      </c>
      <c r="C42" s="1" t="s">
        <v>5</v>
      </c>
      <c r="D42" s="2">
        <v>1.6085</v>
      </c>
      <c r="F42" s="5">
        <v>1.7880033003300478E-2</v>
      </c>
      <c r="H42" s="1" t="s">
        <v>41</v>
      </c>
      <c r="I42" s="2">
        <f>AVERAGE(D42:D43)</f>
        <v>1.6095000000000002</v>
      </c>
      <c r="K42" s="2">
        <f>AVERAGE(F42:F43)</f>
        <v>1.1189275718372447E-2</v>
      </c>
      <c r="N42" t="s">
        <v>16</v>
      </c>
      <c r="O42" s="1" t="s">
        <v>1</v>
      </c>
      <c r="P42" s="2">
        <v>1.5509575347575271</v>
      </c>
      <c r="Q42" s="4">
        <v>4.9439999999999996E-3</v>
      </c>
      <c r="R42" s="5">
        <v>1.0928605294350092E-2</v>
      </c>
      <c r="T42" s="5">
        <f t="shared" si="1"/>
        <v>5.9846052943500925E-3</v>
      </c>
      <c r="X42" t="s">
        <v>40</v>
      </c>
      <c r="Y42">
        <v>1.6919132643051539E-4</v>
      </c>
    </row>
    <row r="43" spans="1:25" x14ac:dyDescent="0.2">
      <c r="B43" t="s">
        <v>12</v>
      </c>
      <c r="C43" s="1" t="s">
        <v>6</v>
      </c>
      <c r="D43" s="2">
        <v>1.6105</v>
      </c>
      <c r="F43" s="5">
        <v>4.4985184334444157E-3</v>
      </c>
      <c r="N43" t="s">
        <v>16</v>
      </c>
      <c r="O43" s="1" t="s">
        <v>2</v>
      </c>
      <c r="P43" s="2">
        <v>1.446</v>
      </c>
      <c r="Q43" s="4">
        <v>6.9750000000000003E-3</v>
      </c>
      <c r="R43" s="5">
        <v>9.0085315028192517E-3</v>
      </c>
      <c r="T43" s="5">
        <f t="shared" si="1"/>
        <v>2.0335315028192514E-3</v>
      </c>
      <c r="X43" t="s">
        <v>40</v>
      </c>
      <c r="Y43">
        <v>8.708049097797102E-2</v>
      </c>
    </row>
    <row r="44" spans="1:25" x14ac:dyDescent="0.2">
      <c r="B44" t="s">
        <v>15</v>
      </c>
      <c r="C44" s="1" t="s">
        <v>1</v>
      </c>
      <c r="D44" s="2">
        <v>1.9951947081304919</v>
      </c>
      <c r="F44" s="5">
        <v>7.4885838150288986E-3</v>
      </c>
      <c r="N44" t="s">
        <v>16</v>
      </c>
      <c r="O44" s="1" t="s">
        <v>40</v>
      </c>
      <c r="P44" s="2">
        <v>1.3770000000000002</v>
      </c>
      <c r="Q44" s="4">
        <v>9.1769999999999994E-3</v>
      </c>
      <c r="R44" s="5">
        <v>9.3461913264305148E-3</v>
      </c>
      <c r="T44" s="5">
        <f t="shared" si="1"/>
        <v>1.6919132643051539E-4</v>
      </c>
      <c r="X44" t="s">
        <v>40</v>
      </c>
      <c r="Y44">
        <v>7.4708902839642523E-4</v>
      </c>
    </row>
    <row r="45" spans="1:25" x14ac:dyDescent="0.2">
      <c r="B45" t="s">
        <v>15</v>
      </c>
      <c r="C45" s="1" t="s">
        <v>2</v>
      </c>
      <c r="D45" s="2">
        <v>1.9655</v>
      </c>
      <c r="F45" s="5">
        <v>1.004694937256616E-2</v>
      </c>
      <c r="N45" t="s">
        <v>16</v>
      </c>
      <c r="O45" s="1" t="s">
        <v>41</v>
      </c>
      <c r="P45" s="2">
        <v>1.61775</v>
      </c>
      <c r="Q45" s="4">
        <v>4.5440000000000003E-3</v>
      </c>
      <c r="R45" s="5">
        <v>4.3802124504032907E-3</v>
      </c>
      <c r="T45" s="5">
        <f t="shared" si="1"/>
        <v>-1.637875495967096E-4</v>
      </c>
      <c r="X45" t="s">
        <v>40</v>
      </c>
      <c r="Y45">
        <v>-1.5355642187011073E-3</v>
      </c>
    </row>
    <row r="46" spans="1:25" x14ac:dyDescent="0.2">
      <c r="A46" t="s">
        <v>36</v>
      </c>
      <c r="B46" t="s">
        <v>15</v>
      </c>
      <c r="C46" s="1" t="s">
        <v>3</v>
      </c>
      <c r="D46" s="2">
        <v>2.177</v>
      </c>
      <c r="F46" s="5">
        <v>4.5479180887371941E-2</v>
      </c>
      <c r="H46" s="1" t="s">
        <v>40</v>
      </c>
      <c r="I46" s="2">
        <f>AVERAGE(D46:D47)</f>
        <v>2.0547500000000003</v>
      </c>
      <c r="K46" s="2">
        <f>AVERAGE(F46:F47)</f>
        <v>2.6906688784438713E-2</v>
      </c>
      <c r="N46" t="s">
        <v>17</v>
      </c>
      <c r="O46" s="1" t="s">
        <v>1</v>
      </c>
      <c r="P46" s="2">
        <v>1.5344976543992672</v>
      </c>
      <c r="Q46" s="4">
        <v>1.3436E-2</v>
      </c>
      <c r="R46" s="5">
        <v>6.9620689655173276E-3</v>
      </c>
      <c r="T46" s="5">
        <f t="shared" si="1"/>
        <v>-6.4739310344826724E-3</v>
      </c>
      <c r="X46" t="s">
        <v>40</v>
      </c>
      <c r="Y46">
        <v>1.625728907618103E-3</v>
      </c>
    </row>
    <row r="47" spans="1:25" x14ac:dyDescent="0.2">
      <c r="B47" t="s">
        <v>15</v>
      </c>
      <c r="C47" s="1" t="s">
        <v>4</v>
      </c>
      <c r="D47" s="2">
        <v>1.9325000000000001</v>
      </c>
      <c r="F47" s="5">
        <v>8.3341966815054878E-3</v>
      </c>
      <c r="N47" t="s">
        <v>17</v>
      </c>
      <c r="O47" s="1" t="s">
        <v>2</v>
      </c>
      <c r="P47" s="2">
        <v>1.5985</v>
      </c>
      <c r="Q47" s="4">
        <v>7.4720000000000003E-3</v>
      </c>
      <c r="R47" s="5">
        <v>8.2286974789915566E-3</v>
      </c>
      <c r="T47" s="5">
        <f t="shared" si="1"/>
        <v>7.5669747899155624E-4</v>
      </c>
      <c r="X47" t="s">
        <v>40</v>
      </c>
      <c r="Y47">
        <v>-3.8444420826870256E-3</v>
      </c>
    </row>
    <row r="48" spans="1:25" x14ac:dyDescent="0.2">
      <c r="B48" t="s">
        <v>15</v>
      </c>
      <c r="C48" s="1" t="s">
        <v>5</v>
      </c>
      <c r="D48" s="2">
        <v>1.554736842105263</v>
      </c>
      <c r="F48" s="5">
        <v>1.0339252995066946E-2</v>
      </c>
      <c r="H48" s="1" t="s">
        <v>41</v>
      </c>
      <c r="I48" s="2">
        <f>AVERAGE(D48:D49)</f>
        <v>1.7371184210526316</v>
      </c>
      <c r="K48" s="2">
        <f>AVERAGE(F48:F49)</f>
        <v>1.0298102433362318E-2</v>
      </c>
      <c r="N48" t="s">
        <v>17</v>
      </c>
      <c r="O48" s="1" t="s">
        <v>40</v>
      </c>
      <c r="P48" s="2">
        <v>1.6759999999999999</v>
      </c>
      <c r="Q48" s="4">
        <v>5.9540000000000001E-3</v>
      </c>
      <c r="R48" s="5">
        <v>9.3034490977971021E-2</v>
      </c>
      <c r="T48" s="5">
        <f t="shared" si="1"/>
        <v>8.708049097797102E-2</v>
      </c>
      <c r="X48" t="s">
        <v>40</v>
      </c>
      <c r="Y48">
        <v>2.8787342695033883E-3</v>
      </c>
    </row>
    <row r="49" spans="1:25" x14ac:dyDescent="0.2">
      <c r="B49" t="s">
        <v>15</v>
      </c>
      <c r="C49" s="1" t="s">
        <v>6</v>
      </c>
      <c r="D49" s="2">
        <v>1.9195</v>
      </c>
      <c r="F49" s="5">
        <v>1.0256951871657689E-2</v>
      </c>
      <c r="N49" t="s">
        <v>17</v>
      </c>
      <c r="O49" s="1" t="s">
        <v>41</v>
      </c>
      <c r="P49" s="2">
        <v>1.8947499999999999</v>
      </c>
      <c r="Q49" s="4">
        <v>6.5709999999999996E-3</v>
      </c>
      <c r="R49" s="5">
        <v>6.5142674718310029E-3</v>
      </c>
      <c r="T49" s="5">
        <f t="shared" si="1"/>
        <v>-5.6732528168996696E-5</v>
      </c>
      <c r="X49" t="s">
        <v>40</v>
      </c>
      <c r="Y49">
        <v>1.7608812511873181E-3</v>
      </c>
    </row>
    <row r="50" spans="1:25" x14ac:dyDescent="0.2">
      <c r="B50" t="s">
        <v>14</v>
      </c>
      <c r="C50" s="1" t="s">
        <v>1</v>
      </c>
      <c r="D50" s="2">
        <v>1.6737730989180832</v>
      </c>
      <c r="F50" s="5">
        <v>9.1921951219512271E-3</v>
      </c>
      <c r="N50" t="s">
        <v>18</v>
      </c>
      <c r="O50" s="1" t="s">
        <v>1</v>
      </c>
      <c r="P50" s="2">
        <v>1.4602998975442985</v>
      </c>
      <c r="Q50" s="4">
        <v>8.0040000000000007E-3</v>
      </c>
      <c r="R50" s="5">
        <v>8.1612396137435289E-3</v>
      </c>
      <c r="T50" s="5">
        <f t="shared" si="1"/>
        <v>1.5723961374352821E-4</v>
      </c>
      <c r="X50" t="s">
        <v>40</v>
      </c>
      <c r="Y50">
        <v>2.7326161553854937E-3</v>
      </c>
    </row>
    <row r="51" spans="1:25" x14ac:dyDescent="0.2">
      <c r="B51" t="s">
        <v>14</v>
      </c>
      <c r="C51" s="1" t="s">
        <v>2</v>
      </c>
      <c r="D51" s="2">
        <v>1.83</v>
      </c>
      <c r="F51" s="5">
        <v>1.0998131212723696E-2</v>
      </c>
      <c r="N51" t="s">
        <v>18</v>
      </c>
      <c r="O51" s="1" t="s">
        <v>2</v>
      </c>
      <c r="P51" s="2">
        <v>1.5255000000000001</v>
      </c>
      <c r="Q51" s="4">
        <v>5.4609999999999997E-3</v>
      </c>
      <c r="R51" s="5">
        <v>7.019018404907899E-3</v>
      </c>
      <c r="T51" s="5">
        <f t="shared" si="1"/>
        <v>1.5580184049078993E-3</v>
      </c>
      <c r="X51" t="s">
        <v>40</v>
      </c>
      <c r="Y51">
        <v>4.2427227314870671E-3</v>
      </c>
    </row>
    <row r="52" spans="1:25" x14ac:dyDescent="0.2">
      <c r="A52" t="s">
        <v>36</v>
      </c>
      <c r="B52" t="s">
        <v>14</v>
      </c>
      <c r="C52" s="1" t="s">
        <v>3</v>
      </c>
      <c r="D52" s="2">
        <v>1.8819999999999999</v>
      </c>
      <c r="F52" s="5">
        <v>9.9539208074533314E-3</v>
      </c>
      <c r="H52" s="1" t="s">
        <v>40</v>
      </c>
      <c r="I52" s="2">
        <f>AVERAGE(D52:D53)</f>
        <v>1.9892500000000002</v>
      </c>
      <c r="K52" s="2">
        <f>AVERAGE(F52:F53)</f>
        <v>9.3467946952383359E-3</v>
      </c>
      <c r="N52" t="s">
        <v>18</v>
      </c>
      <c r="O52" s="1" t="s">
        <v>40</v>
      </c>
      <c r="P52" s="2">
        <v>1.6230408163265306</v>
      </c>
      <c r="Q52" s="4">
        <v>4.0379999999999999E-3</v>
      </c>
      <c r="R52" s="5">
        <v>4.7850890283964252E-3</v>
      </c>
      <c r="T52" s="5">
        <f t="shared" si="1"/>
        <v>7.4708902839642523E-4</v>
      </c>
      <c r="X52" t="s">
        <v>40</v>
      </c>
      <c r="Y52">
        <v>5.9984075186710339E-3</v>
      </c>
    </row>
    <row r="53" spans="1:25" x14ac:dyDescent="0.2">
      <c r="B53" t="s">
        <v>14</v>
      </c>
      <c r="C53" s="1" t="s">
        <v>4</v>
      </c>
      <c r="D53" s="2">
        <v>2.0965000000000003</v>
      </c>
      <c r="F53" s="5">
        <v>8.7396685830233405E-3</v>
      </c>
      <c r="N53" t="s">
        <v>18</v>
      </c>
      <c r="O53" s="1" t="s">
        <v>41</v>
      </c>
      <c r="P53" s="2">
        <v>1.5728661616161617</v>
      </c>
      <c r="Q53" s="4">
        <v>3.679E-3</v>
      </c>
      <c r="R53" s="5">
        <v>6.7893953157098855E-3</v>
      </c>
      <c r="T53" s="5">
        <f t="shared" si="1"/>
        <v>3.1103953157098855E-3</v>
      </c>
      <c r="X53" t="s">
        <v>40</v>
      </c>
      <c r="Y53">
        <v>6.5535702004945262E-3</v>
      </c>
    </row>
    <row r="54" spans="1:25" x14ac:dyDescent="0.2">
      <c r="B54" t="s">
        <v>14</v>
      </c>
      <c r="C54" s="1" t="s">
        <v>5</v>
      </c>
      <c r="D54" s="2">
        <v>2.0314999999999999</v>
      </c>
      <c r="F54" s="5">
        <v>8.4877835587928475E-3</v>
      </c>
      <c r="H54" s="1" t="s">
        <v>41</v>
      </c>
      <c r="I54" s="2">
        <f>AVERAGE(D54:D55)</f>
        <v>2.0389999999999997</v>
      </c>
      <c r="K54" s="2">
        <f>AVERAGE(F54:F55)</f>
        <v>8.8115663497683704E-3</v>
      </c>
      <c r="N54" t="s">
        <v>19</v>
      </c>
      <c r="O54" s="1" t="s">
        <v>1</v>
      </c>
      <c r="P54" s="2">
        <v>1.3678814568676649</v>
      </c>
      <c r="Q54" s="4">
        <v>9.3620000000000005E-3</v>
      </c>
      <c r="R54" s="5">
        <v>9.8461982170949119E-3</v>
      </c>
      <c r="T54" s="5">
        <f t="shared" si="1"/>
        <v>4.8419821709491141E-4</v>
      </c>
      <c r="X54" t="s">
        <v>40</v>
      </c>
      <c r="Y54">
        <v>8.318942786868835E-3</v>
      </c>
    </row>
    <row r="55" spans="1:25" x14ac:dyDescent="0.2">
      <c r="B55" t="s">
        <v>14</v>
      </c>
      <c r="C55" s="1" t="s">
        <v>6</v>
      </c>
      <c r="D55" s="2">
        <v>2.0465</v>
      </c>
      <c r="F55" s="5">
        <v>9.1353491407438949E-3</v>
      </c>
      <c r="N55" t="s">
        <v>19</v>
      </c>
      <c r="O55" s="1" t="s">
        <v>2</v>
      </c>
      <c r="P55" s="2">
        <v>1.4119999999999999</v>
      </c>
      <c r="Q55" s="4">
        <v>8.9949999999999995E-3</v>
      </c>
      <c r="R55" s="5">
        <v>9.9422182064601936E-3</v>
      </c>
      <c r="T55" s="5">
        <f t="shared" si="1"/>
        <v>9.472182064601941E-4</v>
      </c>
      <c r="X55" t="s">
        <v>40</v>
      </c>
      <c r="Y55">
        <v>4.1320966830931784E-3</v>
      </c>
    </row>
    <row r="56" spans="1:25" x14ac:dyDescent="0.2">
      <c r="B56" t="s">
        <v>13</v>
      </c>
      <c r="C56" s="1" t="s">
        <v>1</v>
      </c>
      <c r="D56" s="2">
        <v>1.3340000000000001</v>
      </c>
      <c r="F56" s="5">
        <v>1.029616455967429E-2</v>
      </c>
      <c r="N56" t="s">
        <v>19</v>
      </c>
      <c r="O56" s="1" t="s">
        <v>40</v>
      </c>
      <c r="P56" s="2">
        <v>1.5307499999999998</v>
      </c>
      <c r="Q56" s="4">
        <v>9.9860000000000001E-3</v>
      </c>
      <c r="R56" s="5">
        <v>8.4504357812988928E-3</v>
      </c>
      <c r="T56" s="5">
        <f t="shared" si="1"/>
        <v>-1.5355642187011073E-3</v>
      </c>
      <c r="X56" t="s">
        <v>40</v>
      </c>
      <c r="Y56">
        <v>6.3539786424601091E-3</v>
      </c>
    </row>
    <row r="57" spans="1:25" x14ac:dyDescent="0.2">
      <c r="B57" t="s">
        <v>13</v>
      </c>
      <c r="C57" s="1" t="s">
        <v>2</v>
      </c>
      <c r="D57" s="2">
        <v>1.4469999999999998</v>
      </c>
      <c r="F57" s="5">
        <v>9.1748195669606094E-3</v>
      </c>
      <c r="N57" t="s">
        <v>19</v>
      </c>
      <c r="O57" s="1" t="s">
        <v>41</v>
      </c>
      <c r="P57" s="2">
        <v>1.4712499999999999</v>
      </c>
      <c r="Q57" s="4">
        <v>8.9899999999999997E-3</v>
      </c>
      <c r="R57" s="5">
        <v>1.3062733817440364E-2</v>
      </c>
      <c r="T57" s="5">
        <f t="shared" si="1"/>
        <v>4.0727338174403639E-3</v>
      </c>
      <c r="X57" t="s">
        <v>40</v>
      </c>
      <c r="Y57">
        <v>4.8080868232032456E-3</v>
      </c>
    </row>
    <row r="58" spans="1:25" x14ac:dyDescent="0.2">
      <c r="A58" t="s">
        <v>36</v>
      </c>
      <c r="B58" t="s">
        <v>13</v>
      </c>
      <c r="C58" s="1" t="s">
        <v>3</v>
      </c>
      <c r="D58" s="2">
        <v>1.6144999999999998</v>
      </c>
      <c r="F58" s="5">
        <v>1.0377152504220629E-2</v>
      </c>
      <c r="H58" s="1" t="s">
        <v>40</v>
      </c>
      <c r="I58" s="2">
        <f>AVERAGE(D58:D59)</f>
        <v>1.7439999999999998</v>
      </c>
      <c r="K58" s="2">
        <f>AVERAGE(F58:F59)</f>
        <v>1.0527492074058276E-2</v>
      </c>
      <c r="N58" t="s">
        <v>20</v>
      </c>
      <c r="O58" s="1" t="s">
        <v>1</v>
      </c>
      <c r="P58" s="2">
        <v>1.5323317859213414</v>
      </c>
      <c r="Q58" s="4">
        <v>9.2779999999999998E-3</v>
      </c>
      <c r="R58" s="5">
        <v>5.6647182604631545E-3</v>
      </c>
      <c r="T58" s="5">
        <f t="shared" si="1"/>
        <v>-3.6132817395368453E-3</v>
      </c>
      <c r="X58" t="s">
        <v>40</v>
      </c>
      <c r="Y58">
        <v>4.8374096064611296E-3</v>
      </c>
    </row>
    <row r="59" spans="1:25" x14ac:dyDescent="0.2">
      <c r="B59" t="s">
        <v>13</v>
      </c>
      <c r="C59" s="1" t="s">
        <v>4</v>
      </c>
      <c r="D59" s="2">
        <v>1.8734999999999999</v>
      </c>
      <c r="F59" s="5">
        <v>1.0677831643895921E-2</v>
      </c>
      <c r="N59" t="s">
        <v>20</v>
      </c>
      <c r="O59" s="1" t="s">
        <v>2</v>
      </c>
      <c r="P59" s="2">
        <v>1.819</v>
      </c>
      <c r="Q59" s="4">
        <v>5.3460000000000001E-3</v>
      </c>
      <c r="R59" s="5">
        <v>9.800553544815906E-3</v>
      </c>
      <c r="T59" s="5">
        <f t="shared" si="1"/>
        <v>4.4545535448159059E-3</v>
      </c>
      <c r="X59" t="s">
        <v>40</v>
      </c>
      <c r="Y59">
        <v>3.0062818338986519E-3</v>
      </c>
    </row>
    <row r="60" spans="1:25" x14ac:dyDescent="0.2">
      <c r="B60" t="s">
        <v>13</v>
      </c>
      <c r="C60" s="1" t="s">
        <v>5</v>
      </c>
      <c r="D60" s="2">
        <v>1.798</v>
      </c>
      <c r="F60" s="5">
        <v>1.0055496264674535E-2</v>
      </c>
      <c r="H60" s="1" t="s">
        <v>41</v>
      </c>
      <c r="I60" s="2">
        <f>AVERAGE(D60:D61)</f>
        <v>1.75</v>
      </c>
      <c r="K60" s="2">
        <f>AVERAGE(F60:F61)</f>
        <v>1.1506940678921055E-2</v>
      </c>
      <c r="N60" t="s">
        <v>20</v>
      </c>
      <c r="O60" s="1" t="s">
        <v>40</v>
      </c>
      <c r="P60" s="2">
        <v>1.8757499999999998</v>
      </c>
      <c r="Q60" s="4">
        <v>4.8849999999999996E-3</v>
      </c>
      <c r="R60" s="5">
        <v>6.5107289076181026E-3</v>
      </c>
      <c r="T60" s="5">
        <f t="shared" si="1"/>
        <v>1.625728907618103E-3</v>
      </c>
      <c r="X60" t="s">
        <v>40</v>
      </c>
      <c r="Y60">
        <v>6.8807919202502552E-4</v>
      </c>
    </row>
    <row r="61" spans="1:25" x14ac:dyDescent="0.2">
      <c r="B61" t="s">
        <v>13</v>
      </c>
      <c r="C61" s="1" t="s">
        <v>6</v>
      </c>
      <c r="D61" s="2">
        <v>1.702</v>
      </c>
      <c r="F61" s="5">
        <v>1.2958385093167577E-2</v>
      </c>
      <c r="N61" t="s">
        <v>20</v>
      </c>
      <c r="O61" s="1" t="s">
        <v>41</v>
      </c>
      <c r="P61" s="2">
        <v>1.8625</v>
      </c>
      <c r="Q61" s="4">
        <v>5.4809999999999998E-3</v>
      </c>
      <c r="R61" s="5">
        <v>7.3754175444809399E-3</v>
      </c>
      <c r="T61" s="5">
        <f t="shared" si="1"/>
        <v>1.8944175444809402E-3</v>
      </c>
      <c r="X61" t="s">
        <v>40</v>
      </c>
      <c r="Y61">
        <v>5.4342711642608099E-3</v>
      </c>
    </row>
    <row r="62" spans="1:25" x14ac:dyDescent="0.2">
      <c r="B62" t="s">
        <v>16</v>
      </c>
      <c r="C62" s="1" t="s">
        <v>1</v>
      </c>
      <c r="D62" s="2">
        <v>1.5509575347575271</v>
      </c>
      <c r="F62" s="5">
        <v>1.0928605294350092E-2</v>
      </c>
      <c r="N62" t="s">
        <v>21</v>
      </c>
      <c r="O62" s="1" t="s">
        <v>1</v>
      </c>
      <c r="P62" s="2">
        <v>1.426510788323599</v>
      </c>
      <c r="Q62" s="4">
        <v>1.2677000000000001E-2</v>
      </c>
      <c r="R62" s="5">
        <v>1.2073389508018419E-2</v>
      </c>
      <c r="T62" s="5">
        <f t="shared" si="1"/>
        <v>-6.0361049198158143E-4</v>
      </c>
      <c r="X62" t="s">
        <v>41</v>
      </c>
      <c r="Y62">
        <v>-2.7642912346748112E-3</v>
      </c>
    </row>
    <row r="63" spans="1:25" x14ac:dyDescent="0.2">
      <c r="B63" t="s">
        <v>16</v>
      </c>
      <c r="C63" s="1" t="s">
        <v>2</v>
      </c>
      <c r="D63" s="2">
        <v>1.446</v>
      </c>
      <c r="F63" s="5">
        <v>9.0085315028192517E-3</v>
      </c>
      <c r="N63" t="s">
        <v>21</v>
      </c>
      <c r="O63" s="1" t="s">
        <v>2</v>
      </c>
      <c r="P63" s="2">
        <v>1.5855000000000001</v>
      </c>
      <c r="Q63" s="4">
        <v>1.2508E-2</v>
      </c>
      <c r="R63" s="5">
        <v>1.3566241651487442E-2</v>
      </c>
      <c r="T63" s="5">
        <f t="shared" si="1"/>
        <v>1.0582416514874418E-3</v>
      </c>
      <c r="X63" t="s">
        <v>41</v>
      </c>
      <c r="Y63">
        <v>-4.4642218200287818E-4</v>
      </c>
    </row>
    <row r="64" spans="1:25" x14ac:dyDescent="0.2">
      <c r="A64" t="s">
        <v>36</v>
      </c>
      <c r="B64" t="s">
        <v>16</v>
      </c>
      <c r="C64" s="1" t="s">
        <v>3</v>
      </c>
      <c r="D64" s="2">
        <v>1.3075000000000001</v>
      </c>
      <c r="F64" s="5">
        <v>1.1429131286740758E-2</v>
      </c>
      <c r="H64" s="1" t="s">
        <v>40</v>
      </c>
      <c r="I64" s="2">
        <f>AVERAGE(D64:D65)</f>
        <v>1.3770000000000002</v>
      </c>
      <c r="K64" s="2">
        <f>AVERAGE(F64:F65)</f>
        <v>9.3461913264305148E-3</v>
      </c>
      <c r="N64" t="s">
        <v>21</v>
      </c>
      <c r="O64" s="1" t="s">
        <v>40</v>
      </c>
      <c r="P64" s="2">
        <v>1.918591584158416</v>
      </c>
      <c r="Q64" s="4">
        <v>1.3171E-2</v>
      </c>
      <c r="R64" s="5">
        <v>9.3265579173129748E-3</v>
      </c>
      <c r="T64" s="5">
        <f t="shared" si="1"/>
        <v>-3.8444420826870256E-3</v>
      </c>
      <c r="X64" t="s">
        <v>41</v>
      </c>
      <c r="Y64">
        <v>1.5493074161638141E-3</v>
      </c>
    </row>
    <row r="65" spans="1:33" x14ac:dyDescent="0.2">
      <c r="B65" t="s">
        <v>16</v>
      </c>
      <c r="C65" s="1" t="s">
        <v>4</v>
      </c>
      <c r="D65" s="2">
        <v>1.4465000000000001</v>
      </c>
      <c r="F65" s="5">
        <v>7.2632513661202731E-3</v>
      </c>
      <c r="N65" t="s">
        <v>21</v>
      </c>
      <c r="O65" s="1" t="s">
        <v>41</v>
      </c>
      <c r="P65" s="2">
        <v>1.8254736842105261</v>
      </c>
      <c r="Q65" s="4">
        <v>1.8164E-2</v>
      </c>
      <c r="R65" s="5">
        <v>9.4228962946110474E-3</v>
      </c>
      <c r="T65" s="5">
        <f t="shared" si="1"/>
        <v>-8.7411037053889522E-3</v>
      </c>
      <c r="X65" t="s">
        <v>41</v>
      </c>
      <c r="Y65">
        <v>-1.4960016978166155E-4</v>
      </c>
    </row>
    <row r="66" spans="1:33" x14ac:dyDescent="0.2">
      <c r="B66" t="s">
        <v>16</v>
      </c>
      <c r="C66" s="1" t="s">
        <v>5</v>
      </c>
      <c r="D66" s="2">
        <v>1.5405000000000002</v>
      </c>
      <c r="F66" s="5">
        <v>5.2337873462215325E-3</v>
      </c>
      <c r="H66" s="1" t="s">
        <v>41</v>
      </c>
      <c r="I66" s="2">
        <f>AVERAGE(D66:D67)</f>
        <v>1.61775</v>
      </c>
      <c r="K66" s="2">
        <f>AVERAGE(F66:F67)</f>
        <v>4.3802124504032907E-3</v>
      </c>
      <c r="N66" t="s">
        <v>22</v>
      </c>
      <c r="O66" s="1" t="s">
        <v>1</v>
      </c>
      <c r="P66" s="2">
        <v>1.7279244410809931</v>
      </c>
      <c r="Q66" s="4">
        <v>1.0905E-2</v>
      </c>
      <c r="R66" s="5">
        <v>9.390697674418547E-3</v>
      </c>
      <c r="T66" s="5">
        <f t="shared" si="1"/>
        <v>-1.5143023255814528E-3</v>
      </c>
      <c r="X66" t="s">
        <v>41</v>
      </c>
      <c r="Y66">
        <v>7.9537329700930769E-3</v>
      </c>
    </row>
    <row r="67" spans="1:33" x14ac:dyDescent="0.2">
      <c r="B67" t="s">
        <v>16</v>
      </c>
      <c r="C67" s="1" t="s">
        <v>6</v>
      </c>
      <c r="D67" s="2">
        <v>1.6950000000000001</v>
      </c>
      <c r="F67" s="5">
        <v>3.5266375545850489E-3</v>
      </c>
      <c r="N67" t="s">
        <v>22</v>
      </c>
      <c r="O67" s="1" t="s">
        <v>2</v>
      </c>
      <c r="P67" s="2">
        <v>1.8965000000000001</v>
      </c>
      <c r="Q67" s="4">
        <v>7.5770000000000004E-3</v>
      </c>
      <c r="R67" s="5">
        <v>1.0909873248832724E-2</v>
      </c>
      <c r="T67" s="5">
        <f t="shared" si="1"/>
        <v>3.3328732488327236E-3</v>
      </c>
      <c r="X67" t="s">
        <v>41</v>
      </c>
      <c r="Y67">
        <v>-5.6975345374742151E-3</v>
      </c>
    </row>
    <row r="68" spans="1:33" x14ac:dyDescent="0.2">
      <c r="B68" t="s">
        <v>17</v>
      </c>
      <c r="C68" s="1" t="s">
        <v>1</v>
      </c>
      <c r="D68" s="2">
        <v>1.5344976543992672</v>
      </c>
      <c r="F68" s="5">
        <v>6.9620689655173276E-3</v>
      </c>
      <c r="N68" t="s">
        <v>22</v>
      </c>
      <c r="O68" s="1" t="s">
        <v>40</v>
      </c>
      <c r="P68" s="2">
        <v>1.8076702127659576</v>
      </c>
      <c r="Q68" s="4">
        <v>6.7689999999999998E-3</v>
      </c>
      <c r="R68" s="5">
        <v>9.6477342695033882E-3</v>
      </c>
      <c r="T68" s="5">
        <f t="shared" si="1"/>
        <v>2.8787342695033883E-3</v>
      </c>
      <c r="X68" t="s">
        <v>41</v>
      </c>
      <c r="Y68">
        <v>-2.088724281627553E-3</v>
      </c>
    </row>
    <row r="69" spans="1:33" x14ac:dyDescent="0.2">
      <c r="B69" t="s">
        <v>17</v>
      </c>
      <c r="C69" s="1" t="s">
        <v>2</v>
      </c>
      <c r="D69" s="2">
        <v>1.5985</v>
      </c>
      <c r="F69" s="5">
        <v>8.2286974789915566E-3</v>
      </c>
      <c r="N69" t="s">
        <v>22</v>
      </c>
      <c r="O69" s="1" t="s">
        <v>41</v>
      </c>
      <c r="P69" s="2">
        <v>1.95675</v>
      </c>
      <c r="Q69" s="4">
        <v>7.3210000000000003E-3</v>
      </c>
      <c r="R69" s="5">
        <v>9.7185099423706262E-3</v>
      </c>
      <c r="T69" s="5">
        <f t="shared" si="1"/>
        <v>2.3975099423706259E-3</v>
      </c>
      <c r="X69" t="s">
        <v>41</v>
      </c>
      <c r="Y69">
        <v>-1.2089756663768124E-4</v>
      </c>
    </row>
    <row r="70" spans="1:33" x14ac:dyDescent="0.2">
      <c r="A70" t="s">
        <v>36</v>
      </c>
      <c r="B70" t="s">
        <v>17</v>
      </c>
      <c r="C70" s="1" t="s">
        <v>3</v>
      </c>
      <c r="D70" s="2">
        <v>1.7394999999999998</v>
      </c>
      <c r="F70" s="5">
        <v>0.17895532399869749</v>
      </c>
      <c r="H70" s="1" t="s">
        <v>40</v>
      </c>
      <c r="I70" s="2">
        <f>AVERAGE(D70:D71)</f>
        <v>1.6759999999999999</v>
      </c>
      <c r="K70" s="2">
        <f>AVERAGE(F70:F71)</f>
        <v>9.3034490977971021E-2</v>
      </c>
      <c r="N70" t="s">
        <v>23</v>
      </c>
      <c r="O70" s="1" t="s">
        <v>1</v>
      </c>
      <c r="P70" s="2">
        <v>1.6848991552528658</v>
      </c>
      <c r="Q70" s="4">
        <v>7.097E-3</v>
      </c>
      <c r="R70" s="5">
        <v>8.0014236244709321E-3</v>
      </c>
      <c r="T70" s="5">
        <f t="shared" si="1"/>
        <v>9.0442362447093212E-4</v>
      </c>
      <c r="X70" t="s">
        <v>41</v>
      </c>
      <c r="Y70">
        <v>1.1295663497683708E-3</v>
      </c>
      <c r="Z70" t="s">
        <v>41</v>
      </c>
      <c r="AA70">
        <f>AVERAGE(Y62:Y91)</f>
        <v>2.7913834370925481E-3</v>
      </c>
      <c r="AB70">
        <f>STDEV(Y62:Y91)</f>
        <v>5.2644905668399978E-3</v>
      </c>
      <c r="AC70">
        <f>AB70/(SQRT(30))</f>
        <v>9.6116007907714172E-4</v>
      </c>
      <c r="AE70" t="s">
        <v>1</v>
      </c>
      <c r="AF70">
        <v>-2.824495602262972E-4</v>
      </c>
      <c r="AG70">
        <v>8.6991294362688423E-4</v>
      </c>
    </row>
    <row r="71" spans="1:33" x14ac:dyDescent="0.2">
      <c r="B71" t="s">
        <v>17</v>
      </c>
      <c r="C71" s="1" t="s">
        <v>4</v>
      </c>
      <c r="D71" s="2">
        <v>1.6125</v>
      </c>
      <c r="F71" s="5">
        <v>7.1136579572445464E-3</v>
      </c>
      <c r="N71" t="s">
        <v>23</v>
      </c>
      <c r="O71" s="1" t="s">
        <v>2</v>
      </c>
      <c r="P71" s="2">
        <v>1.788</v>
      </c>
      <c r="Q71" s="4">
        <v>7.3070000000000001E-3</v>
      </c>
      <c r="R71" s="5">
        <v>1.0717055158089102E-2</v>
      </c>
      <c r="T71" s="5">
        <f t="shared" si="1"/>
        <v>3.4100551580891021E-3</v>
      </c>
      <c r="X71" t="s">
        <v>41</v>
      </c>
      <c r="Y71">
        <v>-1.6460593210789447E-3</v>
      </c>
      <c r="Z71" t="s">
        <v>2</v>
      </c>
      <c r="AA71">
        <f>AVERAGE(Y92:Y121)</f>
        <v>3.5611837244222053E-3</v>
      </c>
      <c r="AB71">
        <f>STDEV(Y92:Y121)</f>
        <v>7.3173392877144087E-3</v>
      </c>
      <c r="AC71">
        <f>AB71/(SQRT(30))</f>
        <v>1.3359572629333221E-3</v>
      </c>
      <c r="AE71" t="s">
        <v>2</v>
      </c>
      <c r="AF71">
        <v>3.5611837244222053E-3</v>
      </c>
      <c r="AG71">
        <v>1.3359572629333221E-3</v>
      </c>
    </row>
    <row r="72" spans="1:33" x14ac:dyDescent="0.2">
      <c r="B72" t="s">
        <v>17</v>
      </c>
      <c r="C72" s="1" t="s">
        <v>5</v>
      </c>
      <c r="D72" s="2">
        <v>1.855</v>
      </c>
      <c r="F72" s="5">
        <v>6.4821529745041784E-3</v>
      </c>
      <c r="H72" s="1" t="s">
        <v>41</v>
      </c>
      <c r="I72" s="2">
        <f>AVERAGE(D72:D73)</f>
        <v>1.8947499999999999</v>
      </c>
      <c r="K72" s="2">
        <f>AVERAGE(F72:F73)</f>
        <v>6.5142674718310029E-3</v>
      </c>
      <c r="N72" t="s">
        <v>23</v>
      </c>
      <c r="O72" s="1" t="s">
        <v>40</v>
      </c>
      <c r="P72" s="2">
        <v>1.92225</v>
      </c>
      <c r="Q72" s="4">
        <v>7.535E-3</v>
      </c>
      <c r="R72" s="5">
        <v>9.2958812511873181E-3</v>
      </c>
      <c r="T72" s="5">
        <f t="shared" si="1"/>
        <v>1.7608812511873181E-3</v>
      </c>
      <c r="X72" t="s">
        <v>41</v>
      </c>
      <c r="Y72">
        <v>-1.637875495967096E-4</v>
      </c>
      <c r="Z72" t="s">
        <v>40</v>
      </c>
      <c r="AA72">
        <f>AVERAGE(Y32:Y61)</f>
        <v>5.062995812341666E-3</v>
      </c>
      <c r="AB72">
        <f>STDEV(Y32:Y61)</f>
        <v>1.6358974288747812E-2</v>
      </c>
      <c r="AC72">
        <f>AB72/(SQRT(30))</f>
        <v>2.9867264118647358E-3</v>
      </c>
      <c r="AE72" t="s">
        <v>40</v>
      </c>
      <c r="AF72">
        <v>5.062995812341666E-3</v>
      </c>
      <c r="AG72">
        <v>2.9867264118647358E-3</v>
      </c>
    </row>
    <row r="73" spans="1:33" x14ac:dyDescent="0.2">
      <c r="B73" t="s">
        <v>17</v>
      </c>
      <c r="C73" s="1" t="s">
        <v>6</v>
      </c>
      <c r="D73" s="2">
        <v>1.9344999999999999</v>
      </c>
      <c r="F73" s="5">
        <v>6.5463819691578273E-3</v>
      </c>
      <c r="N73" t="s">
        <v>23</v>
      </c>
      <c r="O73" s="1" t="s">
        <v>41</v>
      </c>
      <c r="P73" s="2">
        <v>1.8599999999999999</v>
      </c>
      <c r="Q73" s="4">
        <v>7.3109999999999998E-3</v>
      </c>
      <c r="R73" s="5">
        <v>1.1393373896682549E-2</v>
      </c>
      <c r="T73" s="5">
        <f t="shared" si="1"/>
        <v>4.0823738966825496E-3</v>
      </c>
      <c r="X73" t="s">
        <v>41</v>
      </c>
      <c r="Y73">
        <v>-5.6732528168996696E-5</v>
      </c>
      <c r="Z73" t="s">
        <v>1</v>
      </c>
      <c r="AA73">
        <f>AVERAGE(Y2:Y31)</f>
        <v>-2.824495602262972E-4</v>
      </c>
      <c r="AB73">
        <f>STDEV(Y2:Y31)</f>
        <v>4.764709422901644E-3</v>
      </c>
      <c r="AC73">
        <f>AB73/(SQRT(30))</f>
        <v>8.6991294362688423E-4</v>
      </c>
      <c r="AE73" t="s">
        <v>41</v>
      </c>
      <c r="AF73">
        <v>2.7913834370925481E-3</v>
      </c>
      <c r="AG73">
        <v>9.6116007907714172E-4</v>
      </c>
    </row>
    <row r="74" spans="1:33" x14ac:dyDescent="0.2">
      <c r="B74" t="s">
        <v>18</v>
      </c>
      <c r="C74" s="1" t="s">
        <v>1</v>
      </c>
      <c r="D74" s="2">
        <v>1.4602998975442985</v>
      </c>
      <c r="F74" s="5">
        <v>8.1612396137435289E-3</v>
      </c>
      <c r="N74" t="s">
        <v>24</v>
      </c>
      <c r="O74" s="1" t="s">
        <v>1</v>
      </c>
      <c r="P74" s="2">
        <v>1.6518327627533</v>
      </c>
      <c r="Q74" s="4">
        <v>7.8309999999999994E-3</v>
      </c>
      <c r="R74" s="5">
        <v>7.3182381280109052E-3</v>
      </c>
      <c r="T74" s="5">
        <f t="shared" si="1"/>
        <v>-5.1276187198909425E-4</v>
      </c>
      <c r="X74" t="s">
        <v>41</v>
      </c>
      <c r="Y74">
        <v>3.1103953157098855E-3</v>
      </c>
    </row>
    <row r="75" spans="1:33" x14ac:dyDescent="0.2">
      <c r="B75" t="s">
        <v>18</v>
      </c>
      <c r="C75" s="1" t="s">
        <v>2</v>
      </c>
      <c r="D75" s="2">
        <v>1.5255000000000001</v>
      </c>
      <c r="F75" s="5">
        <v>7.019018404907899E-3</v>
      </c>
      <c r="N75" t="s">
        <v>24</v>
      </c>
      <c r="O75" s="1" t="s">
        <v>2</v>
      </c>
      <c r="P75" s="2">
        <v>1.7865</v>
      </c>
      <c r="Q75" s="4">
        <v>6.6389999999999999E-3</v>
      </c>
      <c r="R75" s="5">
        <v>9.584619036316298E-3</v>
      </c>
      <c r="T75" s="5">
        <f t="shared" si="1"/>
        <v>2.9456190363162981E-3</v>
      </c>
      <c r="X75" t="s">
        <v>41</v>
      </c>
      <c r="Y75">
        <v>4.0727338174403639E-3</v>
      </c>
    </row>
    <row r="76" spans="1:33" x14ac:dyDescent="0.2">
      <c r="A76" t="s">
        <v>36</v>
      </c>
      <c r="B76" t="s">
        <v>18</v>
      </c>
      <c r="C76" s="1" t="s">
        <v>3</v>
      </c>
      <c r="D76" s="2">
        <v>1.5040816326530613</v>
      </c>
      <c r="F76" s="5">
        <v>4.5416348664391194E-3</v>
      </c>
      <c r="H76" s="1" t="s">
        <v>40</v>
      </c>
      <c r="I76" s="2">
        <f>AVERAGE(D76:D77)</f>
        <v>1.6230408163265306</v>
      </c>
      <c r="K76" s="2">
        <f>AVERAGE(F76:F77)</f>
        <v>4.7850890283964252E-3</v>
      </c>
      <c r="N76" t="s">
        <v>24</v>
      </c>
      <c r="O76" s="1" t="s">
        <v>40</v>
      </c>
      <c r="P76" s="2">
        <v>1.7856089108910891</v>
      </c>
      <c r="Q76" s="4">
        <v>6.4929999999999996E-3</v>
      </c>
      <c r="R76" s="5">
        <v>9.2256161553854934E-3</v>
      </c>
      <c r="T76" s="5">
        <f t="shared" si="1"/>
        <v>2.7326161553854937E-3</v>
      </c>
      <c r="X76" t="s">
        <v>41</v>
      </c>
      <c r="Y76">
        <v>1.8944175444809402E-3</v>
      </c>
    </row>
    <row r="77" spans="1:33" x14ac:dyDescent="0.2">
      <c r="B77" t="s">
        <v>18</v>
      </c>
      <c r="C77" s="1" t="s">
        <v>4</v>
      </c>
      <c r="D77" s="2">
        <v>1.742</v>
      </c>
      <c r="F77" s="5">
        <v>5.0285431903537318E-3</v>
      </c>
      <c r="N77" t="s">
        <v>24</v>
      </c>
      <c r="O77" s="1" t="s">
        <v>41</v>
      </c>
      <c r="P77" s="2">
        <v>1.754465053763441</v>
      </c>
      <c r="Q77" s="4">
        <v>7.404E-3</v>
      </c>
      <c r="R77" s="5">
        <v>9.116029621030159E-3</v>
      </c>
      <c r="T77" s="5">
        <f t="shared" si="1"/>
        <v>1.7120296210301591E-3</v>
      </c>
      <c r="X77" t="s">
        <v>41</v>
      </c>
      <c r="Y77">
        <v>-8.7411037053889522E-3</v>
      </c>
    </row>
    <row r="78" spans="1:33" x14ac:dyDescent="0.2">
      <c r="B78" t="s">
        <v>18</v>
      </c>
      <c r="C78" s="1" t="s">
        <v>5</v>
      </c>
      <c r="D78" s="2">
        <v>1.6225000000000001</v>
      </c>
      <c r="F78" s="5">
        <v>6.7535839439312149E-3</v>
      </c>
      <c r="H78" s="1" t="s">
        <v>41</v>
      </c>
      <c r="I78" s="2">
        <f>AVERAGE(D78:D79)</f>
        <v>1.5728661616161617</v>
      </c>
      <c r="K78" s="2">
        <f>AVERAGE(F78:F79)</f>
        <v>6.7893953157098855E-3</v>
      </c>
      <c r="N78" t="s">
        <v>25</v>
      </c>
      <c r="O78" s="1" t="s">
        <v>1</v>
      </c>
      <c r="P78" s="2">
        <v>1.6402072288879463</v>
      </c>
      <c r="Q78" s="4">
        <v>9.7190000000000002E-3</v>
      </c>
      <c r="R78" s="5">
        <v>8.576806640624976E-3</v>
      </c>
      <c r="T78" s="5">
        <f t="shared" si="1"/>
        <v>-1.1421933593750242E-3</v>
      </c>
      <c r="X78" t="s">
        <v>41</v>
      </c>
      <c r="Y78">
        <v>2.3975099423706259E-3</v>
      </c>
    </row>
    <row r="79" spans="1:33" x14ac:dyDescent="0.2">
      <c r="B79" t="s">
        <v>18</v>
      </c>
      <c r="C79" s="1" t="s">
        <v>6</v>
      </c>
      <c r="D79" s="2">
        <v>1.5232323232323233</v>
      </c>
      <c r="F79" s="5">
        <v>6.8252066874885569E-3</v>
      </c>
      <c r="N79" t="s">
        <v>25</v>
      </c>
      <c r="O79" s="1" t="s">
        <v>2</v>
      </c>
      <c r="P79" s="2">
        <v>1.7190000000000001</v>
      </c>
      <c r="Q79" s="4">
        <v>7.2639999999999996E-3</v>
      </c>
      <c r="R79" s="5">
        <v>1.0645861434702671E-2</v>
      </c>
      <c r="T79" s="5">
        <f t="shared" si="1"/>
        <v>3.3818614347026713E-3</v>
      </c>
      <c r="X79" t="s">
        <v>41</v>
      </c>
      <c r="Y79">
        <v>4.0823738966825496E-3</v>
      </c>
    </row>
    <row r="80" spans="1:33" x14ac:dyDescent="0.2">
      <c r="B80" t="s">
        <v>19</v>
      </c>
      <c r="C80" s="1" t="s">
        <v>1</v>
      </c>
      <c r="D80" s="2">
        <v>1.3678814568676649</v>
      </c>
      <c r="F80" s="5">
        <v>9.8461982170949119E-3</v>
      </c>
      <c r="N80" t="s">
        <v>25</v>
      </c>
      <c r="O80" s="1" t="s">
        <v>40</v>
      </c>
      <c r="P80" s="2">
        <v>1.6837499999999999</v>
      </c>
      <c r="Q80" s="4">
        <v>6.8589999999999996E-3</v>
      </c>
      <c r="R80" s="5">
        <v>1.1101722731487067E-2</v>
      </c>
      <c r="T80" s="5">
        <f t="shared" si="1"/>
        <v>4.2427227314870671E-3</v>
      </c>
      <c r="X80" t="s">
        <v>41</v>
      </c>
      <c r="Y80">
        <v>1.7120296210301591E-3</v>
      </c>
    </row>
    <row r="81" spans="1:25" x14ac:dyDescent="0.2">
      <c r="B81" t="s">
        <v>19</v>
      </c>
      <c r="C81" s="1" t="s">
        <v>2</v>
      </c>
      <c r="D81" s="2">
        <v>1.4119999999999999</v>
      </c>
      <c r="F81" s="5">
        <v>9.9422182064601936E-3</v>
      </c>
      <c r="N81" t="s">
        <v>25</v>
      </c>
      <c r="O81" s="1" t="s">
        <v>41</v>
      </c>
      <c r="P81" s="2">
        <v>1.7224999999999999</v>
      </c>
      <c r="Q81" s="4">
        <v>7.554E-3</v>
      </c>
      <c r="R81" s="5">
        <v>1.2108924590746554E-2</v>
      </c>
      <c r="T81" s="5">
        <f t="shared" si="1"/>
        <v>4.5549245907465542E-3</v>
      </c>
      <c r="X81" t="s">
        <v>41</v>
      </c>
      <c r="Y81">
        <v>4.5549245907465542E-3</v>
      </c>
    </row>
    <row r="82" spans="1:25" x14ac:dyDescent="0.2">
      <c r="A82" t="s">
        <v>36</v>
      </c>
      <c r="B82" t="s">
        <v>19</v>
      </c>
      <c r="C82" s="1" t="s">
        <v>3</v>
      </c>
      <c r="D82" s="2">
        <v>1.4555</v>
      </c>
      <c r="F82" s="5">
        <v>8.7151079136690394E-3</v>
      </c>
      <c r="H82" s="1" t="s">
        <v>40</v>
      </c>
      <c r="I82" s="2">
        <f>AVERAGE(D82:D83)</f>
        <v>1.5307499999999998</v>
      </c>
      <c r="K82" s="2">
        <f>AVERAGE(F82:F83)</f>
        <v>8.4504357812988928E-3</v>
      </c>
      <c r="N82" t="s">
        <v>26</v>
      </c>
      <c r="O82" s="1" t="s">
        <v>1</v>
      </c>
      <c r="P82" s="2">
        <v>0.99502246716305531</v>
      </c>
      <c r="Q82">
        <v>2.7767522783761437E-2</v>
      </c>
      <c r="R82" s="5">
        <v>4.5017860151642823E-2</v>
      </c>
      <c r="T82" s="5">
        <f t="shared" si="1"/>
        <v>1.7250337367881386E-2</v>
      </c>
      <c r="U82">
        <v>8.6541020870208735E-3</v>
      </c>
      <c r="X82" t="s">
        <v>41</v>
      </c>
      <c r="Y82">
        <v>8.0641123808294669E-3</v>
      </c>
    </row>
    <row r="83" spans="1:25" x14ac:dyDescent="0.2">
      <c r="B83" t="s">
        <v>19</v>
      </c>
      <c r="C83" s="1" t="s">
        <v>4</v>
      </c>
      <c r="D83" s="2">
        <v>1.6059999999999999</v>
      </c>
      <c r="F83" s="5">
        <v>8.1857636489287445E-3</v>
      </c>
      <c r="N83" t="s">
        <v>26</v>
      </c>
      <c r="O83" s="1" t="s">
        <v>2</v>
      </c>
      <c r="P83" s="2">
        <v>1.3544999999999998</v>
      </c>
      <c r="Q83">
        <v>1.8851540616246099E-2</v>
      </c>
      <c r="R83" s="5">
        <v>2.8842857142857174E-2</v>
      </c>
      <c r="T83" s="5">
        <f t="shared" si="1"/>
        <v>9.9913165266110743E-3</v>
      </c>
      <c r="U83">
        <v>1.8875944614410401E-3</v>
      </c>
      <c r="X83" t="s">
        <v>41</v>
      </c>
      <c r="Y83">
        <v>2.0993174242303347E-2</v>
      </c>
    </row>
    <row r="84" spans="1:25" x14ac:dyDescent="0.2">
      <c r="B84" t="s">
        <v>19</v>
      </c>
      <c r="C84" s="1" t="s">
        <v>5</v>
      </c>
      <c r="D84" s="2">
        <v>1.595</v>
      </c>
      <c r="F84" s="5">
        <v>1.0594698404111392E-2</v>
      </c>
      <c r="H84" s="1" t="s">
        <v>41</v>
      </c>
      <c r="I84" s="2">
        <f>AVERAGE(D84:D85)</f>
        <v>1.4712499999999999</v>
      </c>
      <c r="K84" s="2">
        <f>AVERAGE(F84:F85)</f>
        <v>1.3062733817440364E-2</v>
      </c>
      <c r="N84" t="s">
        <v>26</v>
      </c>
      <c r="O84" s="1" t="s">
        <v>40</v>
      </c>
      <c r="P84" s="2">
        <v>1.5867500000000001</v>
      </c>
      <c r="Q84">
        <v>1.6825000000000107E-2</v>
      </c>
      <c r="R84" s="5">
        <v>2.2823407518671141E-2</v>
      </c>
      <c r="T84" s="5">
        <f>R84-Q84</f>
        <v>5.9984075186710339E-3</v>
      </c>
      <c r="U84">
        <v>1.004115343093872E-3</v>
      </c>
      <c r="X84" t="s">
        <v>41</v>
      </c>
      <c r="Y84">
        <v>7.6551344191674482E-3</v>
      </c>
    </row>
    <row r="85" spans="1:25" x14ac:dyDescent="0.2">
      <c r="B85" t="s">
        <v>19</v>
      </c>
      <c r="C85" s="1" t="s">
        <v>6</v>
      </c>
      <c r="D85" s="2">
        <v>1.3474999999999999</v>
      </c>
      <c r="F85" s="5">
        <v>1.5530769230769336E-2</v>
      </c>
      <c r="N85" t="s">
        <v>26</v>
      </c>
      <c r="O85" s="1" t="s">
        <v>41</v>
      </c>
      <c r="P85" s="2">
        <v>1.5677499999999998</v>
      </c>
      <c r="Q85">
        <v>1.6112338858195092E-2</v>
      </c>
      <c r="R85" s="5">
        <v>2.4176451239024559E-2</v>
      </c>
      <c r="T85" s="5">
        <f t="shared" si="1"/>
        <v>8.0641123808294669E-3</v>
      </c>
      <c r="U85">
        <v>1.2698113918304443E-4</v>
      </c>
      <c r="X85" t="s">
        <v>41</v>
      </c>
      <c r="Y85">
        <v>8.5788080909793736E-3</v>
      </c>
    </row>
    <row r="86" spans="1:25" x14ac:dyDescent="0.2">
      <c r="B86" t="s">
        <v>20</v>
      </c>
      <c r="C86" s="1" t="s">
        <v>1</v>
      </c>
      <c r="D86" s="2">
        <v>1.5323317859213414</v>
      </c>
      <c r="F86" s="5">
        <v>5.6647182604631545E-3</v>
      </c>
      <c r="N86" t="s">
        <v>27</v>
      </c>
      <c r="O86" s="1" t="s">
        <v>1</v>
      </c>
      <c r="P86" s="2">
        <v>1.7632796657306611</v>
      </c>
      <c r="Q86">
        <v>4.681739130434787E-3</v>
      </c>
      <c r="R86" s="5">
        <v>9.0915449101795845E-3</v>
      </c>
      <c r="T86" s="5">
        <f t="shared" si="1"/>
        <v>4.4098057797447975E-3</v>
      </c>
      <c r="U86">
        <v>1.9641965627670288E-4</v>
      </c>
      <c r="X86" t="s">
        <v>41</v>
      </c>
      <c r="Y86">
        <v>5.0731561576142278E-3</v>
      </c>
    </row>
    <row r="87" spans="1:25" x14ac:dyDescent="0.2">
      <c r="B87" t="s">
        <v>20</v>
      </c>
      <c r="C87" s="1" t="s">
        <v>2</v>
      </c>
      <c r="D87" s="2">
        <v>1.819</v>
      </c>
      <c r="F87" s="5">
        <v>9.800553544815906E-3</v>
      </c>
      <c r="N87" t="s">
        <v>27</v>
      </c>
      <c r="O87" s="1" t="s">
        <v>2</v>
      </c>
      <c r="P87" s="2">
        <v>1.8825000000000001</v>
      </c>
      <c r="Q87">
        <v>4.0612068965520465E-3</v>
      </c>
      <c r="R87" s="5">
        <v>1.1991939190383542E-2</v>
      </c>
      <c r="T87" s="5">
        <f t="shared" si="1"/>
        <v>7.9307322938314967E-3</v>
      </c>
      <c r="U87">
        <v>4.3398156762123106E-4</v>
      </c>
      <c r="X87" t="s">
        <v>41</v>
      </c>
      <c r="Y87">
        <v>3.7506327925801407E-3</v>
      </c>
    </row>
    <row r="88" spans="1:25" x14ac:dyDescent="0.2">
      <c r="A88" t="s">
        <v>36</v>
      </c>
      <c r="B88" t="s">
        <v>20</v>
      </c>
      <c r="C88" s="1" t="s">
        <v>3</v>
      </c>
      <c r="D88" s="2">
        <v>1.8644999999999998</v>
      </c>
      <c r="F88" s="5">
        <v>6.3892405063291184E-3</v>
      </c>
      <c r="H88" s="1" t="s">
        <v>40</v>
      </c>
      <c r="I88" s="2">
        <f>AVERAGE(D88:D89)</f>
        <v>1.8757499999999998</v>
      </c>
      <c r="K88" s="2">
        <f>AVERAGE(F88:F89)</f>
        <v>6.5107289076181026E-3</v>
      </c>
      <c r="N88" t="s">
        <v>27</v>
      </c>
      <c r="O88" s="1" t="s">
        <v>40</v>
      </c>
      <c r="P88" s="2">
        <v>1.8293064516129032</v>
      </c>
      <c r="Q88">
        <v>5.3322929171669238E-3</v>
      </c>
      <c r="R88" s="5">
        <v>1.188586311766145E-2</v>
      </c>
      <c r="T88" s="5">
        <f t="shared" si="1"/>
        <v>6.5535702004945262E-3</v>
      </c>
      <c r="U88">
        <v>-1.2913569808006287E-5</v>
      </c>
      <c r="X88" t="s">
        <v>41</v>
      </c>
      <c r="Y88">
        <v>6.0613390555702851E-3</v>
      </c>
    </row>
    <row r="89" spans="1:25" x14ac:dyDescent="0.2">
      <c r="B89" t="s">
        <v>20</v>
      </c>
      <c r="C89" s="1" t="s">
        <v>4</v>
      </c>
      <c r="D89" s="2">
        <v>1.8869999999999998</v>
      </c>
      <c r="F89" s="5">
        <v>6.6322173089070867E-3</v>
      </c>
      <c r="N89" t="s">
        <v>27</v>
      </c>
      <c r="O89" s="1" t="s">
        <v>41</v>
      </c>
      <c r="P89" s="2">
        <v>2.01275</v>
      </c>
      <c r="Q89">
        <v>-9.1438738374444092E-3</v>
      </c>
      <c r="R89" s="5">
        <v>1.1849300404858938E-2</v>
      </c>
      <c r="T89" s="5">
        <f t="shared" si="1"/>
        <v>2.0993174242303347E-2</v>
      </c>
      <c r="U89">
        <v>-4.6538680791854861E-4</v>
      </c>
      <c r="X89" t="s">
        <v>41</v>
      </c>
      <c r="Y89">
        <v>4.247806721196061E-3</v>
      </c>
    </row>
    <row r="90" spans="1:25" x14ac:dyDescent="0.2">
      <c r="B90" t="s">
        <v>20</v>
      </c>
      <c r="C90" s="1" t="s">
        <v>5</v>
      </c>
      <c r="D90" s="2">
        <v>1.851</v>
      </c>
      <c r="F90" s="5">
        <v>6.7770629370630248E-3</v>
      </c>
      <c r="H90" s="1" t="s">
        <v>41</v>
      </c>
      <c r="I90" s="2">
        <f>AVERAGE(D90:D91)</f>
        <v>1.8625</v>
      </c>
      <c r="K90" s="2">
        <f>AVERAGE(F90:F91)</f>
        <v>7.3754175444809399E-3</v>
      </c>
      <c r="N90" t="s">
        <v>28</v>
      </c>
      <c r="O90" s="1" t="s">
        <v>1</v>
      </c>
      <c r="P90" s="2">
        <v>1.624210811229388</v>
      </c>
      <c r="Q90">
        <v>7.5422413793102853E-3</v>
      </c>
      <c r="R90" s="5">
        <v>6.7189400164341054E-3</v>
      </c>
      <c r="T90" s="5">
        <f>R90-Q90</f>
        <v>-8.2330136287617987E-4</v>
      </c>
      <c r="U90">
        <v>8.6900000000000009E-4</v>
      </c>
      <c r="X90" t="s">
        <v>41</v>
      </c>
      <c r="Y90">
        <v>4.1762315641149491E-3</v>
      </c>
    </row>
    <row r="91" spans="1:25" x14ac:dyDescent="0.2">
      <c r="B91" t="s">
        <v>20</v>
      </c>
      <c r="C91" s="1" t="s">
        <v>6</v>
      </c>
      <c r="D91" s="2">
        <v>1.8740000000000001</v>
      </c>
      <c r="F91" s="5">
        <v>7.9737721518988551E-3</v>
      </c>
      <c r="N91" t="s">
        <v>28</v>
      </c>
      <c r="O91" s="1" t="s">
        <v>2</v>
      </c>
      <c r="P91" s="2">
        <v>1.903</v>
      </c>
      <c r="Q91">
        <v>9.316575591985489E-3</v>
      </c>
      <c r="R91" s="5">
        <v>1.2836359858716017E-2</v>
      </c>
      <c r="T91" s="5">
        <f t="shared" si="1"/>
        <v>3.519784266730528E-3</v>
      </c>
      <c r="U91">
        <v>8.3300000000000041E-4</v>
      </c>
      <c r="X91" t="s">
        <v>41</v>
      </c>
      <c r="Y91">
        <v>4.5592693003671915E-3</v>
      </c>
    </row>
    <row r="92" spans="1:25" x14ac:dyDescent="0.2">
      <c r="B92" t="s">
        <v>21</v>
      </c>
      <c r="C92" s="1" t="s">
        <v>1</v>
      </c>
      <c r="D92" s="2">
        <v>1.426510788323599</v>
      </c>
      <c r="F92" s="5">
        <v>1.2073389508018419E-2</v>
      </c>
      <c r="N92" t="s">
        <v>28</v>
      </c>
      <c r="O92" s="1" t="s">
        <v>40</v>
      </c>
      <c r="P92" s="2">
        <v>1.92675</v>
      </c>
      <c r="Q92">
        <v>5.9027242524917565E-3</v>
      </c>
      <c r="R92" s="5">
        <v>1.4221667039360592E-2</v>
      </c>
      <c r="T92" s="5">
        <f t="shared" si="1"/>
        <v>8.318942786868835E-3</v>
      </c>
      <c r="U92">
        <v>1.3795000000000001E-3</v>
      </c>
      <c r="X92" t="s">
        <v>2</v>
      </c>
      <c r="Y92">
        <v>2.5028824626865034E-3</v>
      </c>
    </row>
    <row r="93" spans="1:25" x14ac:dyDescent="0.2">
      <c r="B93" t="s">
        <v>21</v>
      </c>
      <c r="C93" s="1" t="s">
        <v>2</v>
      </c>
      <c r="D93" s="2">
        <v>1.5855000000000001</v>
      </c>
      <c r="F93" s="5">
        <v>1.3566241651487442E-2</v>
      </c>
      <c r="N93" t="s">
        <v>28</v>
      </c>
      <c r="O93" s="1" t="s">
        <v>41</v>
      </c>
      <c r="P93" s="2">
        <v>1.9149183673469388</v>
      </c>
      <c r="Q93">
        <v>5.5235421166307062E-3</v>
      </c>
      <c r="R93" s="5">
        <v>1.3178676535798154E-2</v>
      </c>
      <c r="T93" s="5">
        <f t="shared" ref="T93:T121" si="2">R93-Q93</f>
        <v>7.6551344191674482E-3</v>
      </c>
      <c r="U93">
        <v>2.7664999999999994E-3</v>
      </c>
      <c r="X93" t="s">
        <v>2</v>
      </c>
      <c r="Y93">
        <v>-2.1580960130142268E-5</v>
      </c>
    </row>
    <row r="94" spans="1:25" x14ac:dyDescent="0.2">
      <c r="A94" t="s">
        <v>36</v>
      </c>
      <c r="B94" t="s">
        <v>21</v>
      </c>
      <c r="C94" s="1" t="s">
        <v>3</v>
      </c>
      <c r="D94" s="2">
        <v>1.8816831683168318</v>
      </c>
      <c r="F94" s="5">
        <v>9.2292120156726512E-3</v>
      </c>
      <c r="H94" s="1" t="s">
        <v>40</v>
      </c>
      <c r="I94" s="2">
        <f>AVERAGE(D94:D95)</f>
        <v>1.918591584158416</v>
      </c>
      <c r="K94" s="2">
        <f>AVERAGE(F94:F95)</f>
        <v>9.3265579173129748E-3</v>
      </c>
      <c r="N94" t="s">
        <v>29</v>
      </c>
      <c r="O94" s="1" t="s">
        <v>1</v>
      </c>
      <c r="P94" s="2">
        <v>1.7920626095918319</v>
      </c>
      <c r="Q94">
        <v>3.1795275590547679E-3</v>
      </c>
      <c r="R94" s="5">
        <v>5.2522334417251758E-3</v>
      </c>
      <c r="T94" s="5">
        <f t="shared" si="2"/>
        <v>2.0727058826704079E-3</v>
      </c>
      <c r="X94" t="s">
        <v>2</v>
      </c>
      <c r="Y94">
        <v>-1.8803708059495286E-3</v>
      </c>
    </row>
    <row r="95" spans="1:25" x14ac:dyDescent="0.2">
      <c r="B95" t="s">
        <v>21</v>
      </c>
      <c r="C95" s="1" t="s">
        <v>4</v>
      </c>
      <c r="D95" s="2">
        <v>1.9555</v>
      </c>
      <c r="F95" s="5">
        <v>9.4239038189533001E-3</v>
      </c>
      <c r="N95" t="s">
        <v>29</v>
      </c>
      <c r="O95" s="1" t="s">
        <v>2</v>
      </c>
      <c r="P95" s="2">
        <v>1.796</v>
      </c>
      <c r="Q95">
        <v>3.7549356223175686E-3</v>
      </c>
      <c r="R95" s="5">
        <v>7.1998493219487406E-3</v>
      </c>
      <c r="T95" s="5">
        <f t="shared" si="2"/>
        <v>3.444913699631172E-3</v>
      </c>
      <c r="X95" t="s">
        <v>2</v>
      </c>
      <c r="Y95">
        <v>-1.9642058165547979E-3</v>
      </c>
    </row>
    <row r="96" spans="1:25" x14ac:dyDescent="0.2">
      <c r="B96" t="s">
        <v>21</v>
      </c>
      <c r="C96" s="1" t="s">
        <v>5</v>
      </c>
      <c r="D96" s="2">
        <v>1.8089473684210526</v>
      </c>
      <c r="F96" s="5">
        <v>1.0360600130463171E-2</v>
      </c>
      <c r="H96" s="1" t="s">
        <v>41</v>
      </c>
      <c r="I96" s="2">
        <f>AVERAGE(D96:D97)</f>
        <v>1.8254736842105261</v>
      </c>
      <c r="K96" s="2">
        <f>AVERAGE(F96:F97)</f>
        <v>9.4228962946110474E-3</v>
      </c>
      <c r="N96" t="s">
        <v>29</v>
      </c>
      <c r="O96" s="1" t="s">
        <v>40</v>
      </c>
      <c r="P96" s="2">
        <v>1.9649999999999999</v>
      </c>
      <c r="Q96">
        <v>3.8798226164079531E-3</v>
      </c>
      <c r="R96" s="5">
        <v>8.0119192995011315E-3</v>
      </c>
      <c r="T96" s="5">
        <f t="shared" si="2"/>
        <v>4.1320966830931784E-3</v>
      </c>
      <c r="U96" s="5"/>
      <c r="V96" s="5"/>
      <c r="X96" t="s">
        <v>2</v>
      </c>
      <c r="Y96">
        <v>3.8363930602958E-2</v>
      </c>
    </row>
    <row r="97" spans="1:25" x14ac:dyDescent="0.2">
      <c r="B97" t="s">
        <v>21</v>
      </c>
      <c r="C97" s="1" t="s">
        <v>6</v>
      </c>
      <c r="D97" s="2">
        <v>1.8419999999999999</v>
      </c>
      <c r="F97" s="5">
        <v>8.485192458758924E-3</v>
      </c>
      <c r="N97" t="s">
        <v>29</v>
      </c>
      <c r="O97" s="1" t="s">
        <v>41</v>
      </c>
      <c r="P97" s="2">
        <v>1.8220000000000001</v>
      </c>
      <c r="Q97">
        <v>3.2940856560164404E-3</v>
      </c>
      <c r="R97" s="5">
        <v>1.1872893746995813E-2</v>
      </c>
      <c r="T97" s="5">
        <f t="shared" si="2"/>
        <v>8.5788080909793736E-3</v>
      </c>
      <c r="X97" t="s">
        <v>2</v>
      </c>
      <c r="Y97">
        <v>-3.6181715145436142E-3</v>
      </c>
    </row>
    <row r="98" spans="1:25" x14ac:dyDescent="0.2">
      <c r="B98" t="s">
        <v>22</v>
      </c>
      <c r="C98" s="1" t="s">
        <v>1</v>
      </c>
      <c r="D98" s="2">
        <v>1.7279244410809931</v>
      </c>
      <c r="F98" s="5">
        <v>9.390697674418547E-3</v>
      </c>
      <c r="N98" t="s">
        <v>30</v>
      </c>
      <c r="O98" s="1" t="s">
        <v>1</v>
      </c>
      <c r="P98" s="2">
        <v>1.620525782233242</v>
      </c>
      <c r="Q98">
        <v>4.1728139904610171E-3</v>
      </c>
      <c r="R98" s="5">
        <v>5.9632911392405027E-3</v>
      </c>
      <c r="T98" s="5">
        <f t="shared" si="2"/>
        <v>1.7904771487794856E-3</v>
      </c>
      <c r="X98" t="s">
        <v>2</v>
      </c>
      <c r="Y98">
        <v>7.20104548408056E-3</v>
      </c>
    </row>
    <row r="99" spans="1:25" x14ac:dyDescent="0.2">
      <c r="B99" t="s">
        <v>22</v>
      </c>
      <c r="C99" s="1" t="s">
        <v>2</v>
      </c>
      <c r="D99" s="2">
        <v>1.8965000000000001</v>
      </c>
      <c r="F99" s="5">
        <v>1.0909873248832724E-2</v>
      </c>
      <c r="N99" t="s">
        <v>30</v>
      </c>
      <c r="O99" s="1" t="s">
        <v>2</v>
      </c>
      <c r="P99" s="2">
        <v>1.9869999999999999</v>
      </c>
      <c r="Q99">
        <v>4.6749638205499299E-3</v>
      </c>
      <c r="R99" s="5">
        <v>9.4972329828445865E-3</v>
      </c>
      <c r="T99" s="5">
        <f t="shared" si="2"/>
        <v>4.8222691622946566E-3</v>
      </c>
      <c r="X99" t="s">
        <v>2</v>
      </c>
      <c r="Y99">
        <v>-3.1060506274338401E-3</v>
      </c>
    </row>
    <row r="100" spans="1:25" x14ac:dyDescent="0.2">
      <c r="A100" t="s">
        <v>36</v>
      </c>
      <c r="B100" t="s">
        <v>22</v>
      </c>
      <c r="C100" s="1" t="s">
        <v>3</v>
      </c>
      <c r="D100" s="2">
        <v>1.893</v>
      </c>
      <c r="F100" s="5">
        <v>9.7233877663992826E-3</v>
      </c>
      <c r="H100" s="1" t="s">
        <v>40</v>
      </c>
      <c r="I100" s="2">
        <f>AVERAGE(D100:D101)</f>
        <v>1.8076702127659576</v>
      </c>
      <c r="K100" s="2">
        <f>AVERAGE(F100:F101)</f>
        <v>9.6477342695033882E-3</v>
      </c>
      <c r="N100" t="s">
        <v>30</v>
      </c>
      <c r="O100" s="1" t="s">
        <v>40</v>
      </c>
      <c r="P100" s="2">
        <v>1.8227704081632652</v>
      </c>
      <c r="Q100">
        <v>3.9588235294119138E-3</v>
      </c>
      <c r="R100" s="5">
        <v>1.0312802171872023E-2</v>
      </c>
      <c r="T100" s="5">
        <f t="shared" si="2"/>
        <v>6.3539786424601091E-3</v>
      </c>
      <c r="X100" t="s">
        <v>2</v>
      </c>
      <c r="Y100">
        <v>7.991312127236961E-4</v>
      </c>
    </row>
    <row r="101" spans="1:25" x14ac:dyDescent="0.2">
      <c r="B101" t="s">
        <v>22</v>
      </c>
      <c r="C101" s="1" t="s">
        <v>4</v>
      </c>
      <c r="D101" s="2">
        <v>1.722340425531915</v>
      </c>
      <c r="F101" s="5">
        <v>9.5720807726074938E-3</v>
      </c>
      <c r="N101" t="s">
        <v>30</v>
      </c>
      <c r="O101" s="1" t="s">
        <v>41</v>
      </c>
      <c r="P101" s="2">
        <v>1.9</v>
      </c>
      <c r="Q101">
        <v>4.1953246753246767E-3</v>
      </c>
      <c r="R101" s="5">
        <v>9.2684808329389044E-3</v>
      </c>
      <c r="T101" s="5">
        <f t="shared" si="2"/>
        <v>5.0731561576142278E-3</v>
      </c>
      <c r="X101" t="s">
        <v>2</v>
      </c>
      <c r="Y101">
        <v>-3.2711804330393911E-3</v>
      </c>
    </row>
    <row r="102" spans="1:25" x14ac:dyDescent="0.2">
      <c r="B102" t="s">
        <v>22</v>
      </c>
      <c r="C102" s="1" t="s">
        <v>5</v>
      </c>
      <c r="D102" s="2">
        <v>1.8655000000000002</v>
      </c>
      <c r="F102" s="5">
        <v>9.5039717563989504E-3</v>
      </c>
      <c r="H102" s="1" t="s">
        <v>41</v>
      </c>
      <c r="I102" s="2">
        <f>AVERAGE(D102:D103)</f>
        <v>1.95675</v>
      </c>
      <c r="K102" s="2">
        <f>AVERAGE(F102:F103)</f>
        <v>9.7185099423706262E-3</v>
      </c>
      <c r="N102" t="s">
        <v>31</v>
      </c>
      <c r="O102" s="1" t="s">
        <v>1</v>
      </c>
      <c r="P102" s="2">
        <v>1.7740214992431504</v>
      </c>
      <c r="Q102">
        <v>4.5443729903534864E-3</v>
      </c>
      <c r="R102" s="5">
        <v>6.9262435677530272E-3</v>
      </c>
      <c r="T102" s="5">
        <f t="shared" si="2"/>
        <v>2.3818705773995408E-3</v>
      </c>
      <c r="X102" t="s">
        <v>2</v>
      </c>
      <c r="Y102">
        <v>2.0335315028192514E-3</v>
      </c>
    </row>
    <row r="103" spans="1:25" x14ac:dyDescent="0.2">
      <c r="B103" t="s">
        <v>22</v>
      </c>
      <c r="C103" s="1" t="s">
        <v>6</v>
      </c>
      <c r="D103" s="2">
        <v>2.048</v>
      </c>
      <c r="F103" s="5">
        <v>9.9330481283423019E-3</v>
      </c>
      <c r="N103" t="s">
        <v>31</v>
      </c>
      <c r="O103" s="1" t="s">
        <v>2</v>
      </c>
      <c r="P103" s="2">
        <v>2.0059999999999998</v>
      </c>
      <c r="Q103">
        <v>4.2470873786407412E-3</v>
      </c>
      <c r="R103" s="5">
        <v>8.8991735537190132E-3</v>
      </c>
      <c r="T103" s="5">
        <f t="shared" si="2"/>
        <v>4.6520861750782719E-3</v>
      </c>
      <c r="X103" t="s">
        <v>2</v>
      </c>
      <c r="Y103">
        <v>7.5669747899155624E-4</v>
      </c>
    </row>
    <row r="104" spans="1:25" x14ac:dyDescent="0.2">
      <c r="B104" t="s">
        <v>23</v>
      </c>
      <c r="C104" s="1" t="s">
        <v>1</v>
      </c>
      <c r="D104" s="2">
        <v>1.6848991552528658</v>
      </c>
      <c r="F104" s="5">
        <v>8.0014236244709321E-3</v>
      </c>
      <c r="N104" t="s">
        <v>31</v>
      </c>
      <c r="O104" s="1" t="s">
        <v>40</v>
      </c>
      <c r="P104" s="2">
        <v>1.951778350515464</v>
      </c>
      <c r="Q104">
        <v>3.2564516129031584E-3</v>
      </c>
      <c r="R104" s="5">
        <v>8.064538436106404E-3</v>
      </c>
      <c r="T104" s="5">
        <f t="shared" si="2"/>
        <v>4.8080868232032456E-3</v>
      </c>
      <c r="X104" t="s">
        <v>2</v>
      </c>
      <c r="Y104">
        <v>1.5580184049078993E-3</v>
      </c>
    </row>
    <row r="105" spans="1:25" x14ac:dyDescent="0.2">
      <c r="B105" t="s">
        <v>23</v>
      </c>
      <c r="C105" s="1" t="s">
        <v>2</v>
      </c>
      <c r="D105" s="2">
        <v>1.788</v>
      </c>
      <c r="F105" s="5">
        <v>1.0717055158089102E-2</v>
      </c>
      <c r="N105" t="s">
        <v>31</v>
      </c>
      <c r="O105" s="1" t="s">
        <v>41</v>
      </c>
      <c r="P105" s="2">
        <v>1.9824974226804124</v>
      </c>
      <c r="Q105">
        <v>5.1585521646559766E-3</v>
      </c>
      <c r="R105" s="5">
        <v>8.9091849572361173E-3</v>
      </c>
      <c r="T105" s="5">
        <f t="shared" si="2"/>
        <v>3.7506327925801407E-3</v>
      </c>
      <c r="X105" t="s">
        <v>2</v>
      </c>
      <c r="Y105">
        <v>9.472182064601941E-4</v>
      </c>
    </row>
    <row r="106" spans="1:25" x14ac:dyDescent="0.2">
      <c r="A106" t="s">
        <v>36</v>
      </c>
      <c r="B106" t="s">
        <v>23</v>
      </c>
      <c r="C106" s="1" t="s">
        <v>3</v>
      </c>
      <c r="D106" s="2">
        <v>1.9025000000000001</v>
      </c>
      <c r="F106" s="5">
        <v>9.5860275830882795E-3</v>
      </c>
      <c r="H106" s="1" t="s">
        <v>40</v>
      </c>
      <c r="I106" s="2">
        <f>AVERAGE(D106:D107)</f>
        <v>1.92225</v>
      </c>
      <c r="K106" s="2">
        <f>AVERAGE(F106:F107)</f>
        <v>9.2958812511873181E-3</v>
      </c>
      <c r="N106" t="s">
        <v>32</v>
      </c>
      <c r="O106" s="1" t="s">
        <v>1</v>
      </c>
      <c r="P106" s="2">
        <v>1.5644724045196394</v>
      </c>
      <c r="Q106">
        <v>4.2062500000000459E-3</v>
      </c>
      <c r="R106" s="5">
        <v>5.6887807377048868E-3</v>
      </c>
      <c r="T106" s="5">
        <f t="shared" si="2"/>
        <v>1.4825307377048409E-3</v>
      </c>
      <c r="X106" t="s">
        <v>2</v>
      </c>
      <c r="Y106">
        <v>4.4545535448159059E-3</v>
      </c>
    </row>
    <row r="107" spans="1:25" x14ac:dyDescent="0.2">
      <c r="B107" t="s">
        <v>23</v>
      </c>
      <c r="C107" s="1" t="s">
        <v>4</v>
      </c>
      <c r="D107" s="2">
        <v>1.9419999999999999</v>
      </c>
      <c r="F107" s="5">
        <v>9.0057349192863567E-3</v>
      </c>
      <c r="N107" t="s">
        <v>32</v>
      </c>
      <c r="O107" s="1" t="s">
        <v>2</v>
      </c>
      <c r="P107" s="2">
        <v>1.7755000000000001</v>
      </c>
      <c r="Q107">
        <v>5.5359677419353067E-3</v>
      </c>
      <c r="R107" s="5">
        <v>9.0804038549794196E-3</v>
      </c>
      <c r="T107" s="5">
        <f t="shared" si="2"/>
        <v>3.5444361130441129E-3</v>
      </c>
      <c r="X107" t="s">
        <v>2</v>
      </c>
      <c r="Y107">
        <v>1.0582416514874418E-3</v>
      </c>
    </row>
    <row r="108" spans="1:25" x14ac:dyDescent="0.2">
      <c r="B108" t="s">
        <v>23</v>
      </c>
      <c r="C108" s="1" t="s">
        <v>5</v>
      </c>
      <c r="D108" s="2">
        <v>1.8205</v>
      </c>
      <c r="F108" s="5">
        <v>1.2455209953343675E-2</v>
      </c>
      <c r="H108" s="1" t="s">
        <v>41</v>
      </c>
      <c r="I108" s="2">
        <f>AVERAGE(D108:D109)</f>
        <v>1.8599999999999999</v>
      </c>
      <c r="K108" s="2">
        <f>AVERAGE(F108:F109)</f>
        <v>1.1393373896682549E-2</v>
      </c>
      <c r="N108" t="s">
        <v>32</v>
      </c>
      <c r="O108" s="1" t="s">
        <v>40</v>
      </c>
      <c r="P108" s="2">
        <v>2.12575</v>
      </c>
      <c r="Q108">
        <v>5.0992896606156341E-3</v>
      </c>
      <c r="R108" s="5">
        <v>9.9366992670767637E-3</v>
      </c>
      <c r="T108" s="5">
        <f t="shared" si="2"/>
        <v>4.8374096064611296E-3</v>
      </c>
      <c r="X108" t="s">
        <v>2</v>
      </c>
      <c r="Y108">
        <v>3.3328732488327236E-3</v>
      </c>
    </row>
    <row r="109" spans="1:25" x14ac:dyDescent="0.2">
      <c r="B109" t="s">
        <v>23</v>
      </c>
      <c r="C109" s="1" t="s">
        <v>6</v>
      </c>
      <c r="D109" s="2">
        <v>1.8995</v>
      </c>
      <c r="F109" s="5">
        <v>1.0331537840021424E-2</v>
      </c>
      <c r="N109" t="s">
        <v>32</v>
      </c>
      <c r="O109" s="1" t="s">
        <v>41</v>
      </c>
      <c r="P109" s="2">
        <v>1.9395</v>
      </c>
      <c r="Q109">
        <v>5.5270531400970161E-3</v>
      </c>
      <c r="R109" s="5">
        <v>1.1588392195667301E-2</v>
      </c>
      <c r="T109" s="5">
        <f t="shared" si="2"/>
        <v>6.0613390555702851E-3</v>
      </c>
      <c r="X109" t="s">
        <v>2</v>
      </c>
      <c r="Y109">
        <v>3.4100551580891021E-3</v>
      </c>
    </row>
    <row r="110" spans="1:25" x14ac:dyDescent="0.2">
      <c r="B110" t="s">
        <v>24</v>
      </c>
      <c r="C110" s="1" t="s">
        <v>1</v>
      </c>
      <c r="D110" s="2">
        <v>1.6518327627533</v>
      </c>
      <c r="F110" s="5">
        <v>7.3182381280109052E-3</v>
      </c>
      <c r="N110" t="s">
        <v>33</v>
      </c>
      <c r="O110" s="1" t="s">
        <v>1</v>
      </c>
      <c r="P110" s="2">
        <v>1.57902287457131</v>
      </c>
      <c r="Q110">
        <v>4.3233404710922409E-3</v>
      </c>
      <c r="R110" s="5">
        <v>6.590684713375713E-3</v>
      </c>
      <c r="T110" s="5">
        <f t="shared" si="2"/>
        <v>2.2673442422834721E-3</v>
      </c>
      <c r="X110" t="s">
        <v>2</v>
      </c>
      <c r="Y110">
        <v>2.9456190363162981E-3</v>
      </c>
    </row>
    <row r="111" spans="1:25" x14ac:dyDescent="0.2">
      <c r="B111" t="s">
        <v>24</v>
      </c>
      <c r="C111" s="1" t="s">
        <v>2</v>
      </c>
      <c r="D111" s="2">
        <v>1.7865</v>
      </c>
      <c r="F111" s="5">
        <v>9.584619036316298E-3</v>
      </c>
      <c r="N111" t="s">
        <v>33</v>
      </c>
      <c r="O111" s="1" t="s">
        <v>2</v>
      </c>
      <c r="P111" s="2">
        <v>1.9080000000000001</v>
      </c>
      <c r="Q111">
        <v>3.4249363867683742E-3</v>
      </c>
      <c r="R111" s="5">
        <v>8.3309263461934929E-3</v>
      </c>
      <c r="T111" s="5">
        <f t="shared" si="2"/>
        <v>4.9059899594251187E-3</v>
      </c>
      <c r="X111" t="s">
        <v>2</v>
      </c>
      <c r="Y111">
        <v>3.3818614347026713E-3</v>
      </c>
    </row>
    <row r="112" spans="1:25" x14ac:dyDescent="0.2">
      <c r="A112" t="s">
        <v>36</v>
      </c>
      <c r="B112" t="s">
        <v>24</v>
      </c>
      <c r="C112" s="1" t="s">
        <v>3</v>
      </c>
      <c r="D112" s="2">
        <v>1.7782178217821782</v>
      </c>
      <c r="F112" s="5">
        <v>9.0318732525629161E-3</v>
      </c>
      <c r="H112" s="1" t="s">
        <v>40</v>
      </c>
      <c r="I112" s="2">
        <f>AVERAGE(D112:D113)</f>
        <v>1.7856089108910891</v>
      </c>
      <c r="K112" s="2">
        <f>AVERAGE(F112:F113)</f>
        <v>9.2256161553854934E-3</v>
      </c>
      <c r="N112" t="s">
        <v>33</v>
      </c>
      <c r="O112" s="1" t="s">
        <v>40</v>
      </c>
      <c r="P112" s="2">
        <v>2.1254999999999997</v>
      </c>
      <c r="Q112">
        <v>7.5167535368578882E-3</v>
      </c>
      <c r="R112" s="5">
        <v>1.052303537075654E-2</v>
      </c>
      <c r="T112" s="5">
        <f t="shared" si="2"/>
        <v>3.0062818338986519E-3</v>
      </c>
      <c r="X112" t="s">
        <v>2</v>
      </c>
      <c r="Y112">
        <v>9.9913165266110743E-3</v>
      </c>
    </row>
    <row r="113" spans="1:25" x14ac:dyDescent="0.2">
      <c r="B113" t="s">
        <v>24</v>
      </c>
      <c r="C113" s="1" t="s">
        <v>4</v>
      </c>
      <c r="D113" s="2">
        <v>1.7930000000000001</v>
      </c>
      <c r="F113" s="5">
        <v>9.4193590582080707E-3</v>
      </c>
      <c r="N113" t="s">
        <v>33</v>
      </c>
      <c r="O113" s="1" t="s">
        <v>41</v>
      </c>
      <c r="P113" s="2">
        <v>2.0047499999999996</v>
      </c>
      <c r="Q113">
        <v>6.0697784810126929E-3</v>
      </c>
      <c r="R113" s="5">
        <v>1.0317585202208754E-2</v>
      </c>
      <c r="T113" s="5">
        <f t="shared" si="2"/>
        <v>4.247806721196061E-3</v>
      </c>
      <c r="X113" t="s">
        <v>2</v>
      </c>
      <c r="Y113">
        <v>7.9307322938314967E-3</v>
      </c>
    </row>
    <row r="114" spans="1:25" x14ac:dyDescent="0.2">
      <c r="B114" t="s">
        <v>24</v>
      </c>
      <c r="C114" s="1" t="s">
        <v>5</v>
      </c>
      <c r="D114" s="2">
        <v>1.8385</v>
      </c>
      <c r="F114" s="5">
        <v>9.7228638397614565E-3</v>
      </c>
      <c r="H114" s="1" t="s">
        <v>41</v>
      </c>
      <c r="I114" s="2">
        <f>AVERAGE(D114:D115)</f>
        <v>1.754465053763441</v>
      </c>
      <c r="K114" s="2">
        <f>AVERAGE(F114:F115)</f>
        <v>9.116029621030159E-3</v>
      </c>
      <c r="N114" t="s">
        <v>35</v>
      </c>
      <c r="O114" s="1" t="s">
        <v>1</v>
      </c>
      <c r="P114" s="2">
        <v>1.5362850516018056</v>
      </c>
      <c r="Q114">
        <v>8.5663496708119711E-3</v>
      </c>
      <c r="R114" s="5">
        <v>8.2550532680681268E-3</v>
      </c>
      <c r="T114" s="5">
        <f t="shared" si="2"/>
        <v>-3.1129640274384432E-4</v>
      </c>
      <c r="X114" t="s">
        <v>2</v>
      </c>
      <c r="Y114">
        <v>3.519784266730528E-3</v>
      </c>
    </row>
    <row r="115" spans="1:25" x14ac:dyDescent="0.2">
      <c r="B115" t="s">
        <v>24</v>
      </c>
      <c r="C115" s="1" t="s">
        <v>6</v>
      </c>
      <c r="D115" s="2">
        <v>1.6704301075268817</v>
      </c>
      <c r="F115" s="5">
        <v>8.5091954022988633E-3</v>
      </c>
      <c r="N115" t="s">
        <v>35</v>
      </c>
      <c r="O115" s="1" t="s">
        <v>2</v>
      </c>
      <c r="P115" s="2">
        <v>1.879</v>
      </c>
      <c r="Q115">
        <v>8.3813194959230456E-3</v>
      </c>
      <c r="R115" s="5">
        <v>8.9170388958595675E-3</v>
      </c>
      <c r="T115" s="5">
        <f t="shared" si="2"/>
        <v>5.3571939993652187E-4</v>
      </c>
      <c r="X115" t="s">
        <v>2</v>
      </c>
      <c r="Y115">
        <v>3.444913699631172E-3</v>
      </c>
    </row>
    <row r="116" spans="1:25" x14ac:dyDescent="0.2">
      <c r="B116" t="s">
        <v>25</v>
      </c>
      <c r="C116" s="1" t="s">
        <v>1</v>
      </c>
      <c r="D116" s="2">
        <v>1.6402072288879463</v>
      </c>
      <c r="F116" s="5">
        <v>8.576806640624976E-3</v>
      </c>
      <c r="N116" t="s">
        <v>35</v>
      </c>
      <c r="O116" s="1" t="s">
        <v>40</v>
      </c>
      <c r="P116" s="2">
        <v>1.9244999999999999</v>
      </c>
      <c r="Q116">
        <v>8.798046581517633E-3</v>
      </c>
      <c r="R116" s="5">
        <v>9.4861257735426585E-3</v>
      </c>
      <c r="T116" s="5">
        <f t="shared" si="2"/>
        <v>6.8807919202502552E-4</v>
      </c>
      <c r="X116" t="s">
        <v>2</v>
      </c>
      <c r="Y116">
        <v>4.8222691622946566E-3</v>
      </c>
    </row>
    <row r="117" spans="1:25" x14ac:dyDescent="0.2">
      <c r="B117" t="s">
        <v>25</v>
      </c>
      <c r="C117" s="1" t="s">
        <v>2</v>
      </c>
      <c r="D117" s="2">
        <v>1.7190000000000001</v>
      </c>
      <c r="F117" s="5">
        <v>1.0645861434702671E-2</v>
      </c>
      <c r="N117" t="s">
        <v>35</v>
      </c>
      <c r="O117" s="1" t="s">
        <v>41</v>
      </c>
      <c r="P117" s="2">
        <v>2.01925</v>
      </c>
      <c r="Q117">
        <v>6.2166550034990177E-3</v>
      </c>
      <c r="R117" s="5">
        <v>1.0392886567613967E-2</v>
      </c>
      <c r="T117" s="5">
        <f t="shared" si="2"/>
        <v>4.1762315641149491E-3</v>
      </c>
      <c r="X117" t="s">
        <v>2</v>
      </c>
      <c r="Y117">
        <v>4.6520861750782719E-3</v>
      </c>
    </row>
    <row r="118" spans="1:25" x14ac:dyDescent="0.2">
      <c r="A118" t="s">
        <v>36</v>
      </c>
      <c r="B118" t="s">
        <v>25</v>
      </c>
      <c r="C118" s="1" t="s">
        <v>3</v>
      </c>
      <c r="D118" s="2">
        <v>1.6180000000000001</v>
      </c>
      <c r="F118" s="5">
        <v>1.1176047594412758E-2</v>
      </c>
      <c r="H118" s="1" t="s">
        <v>40</v>
      </c>
      <c r="I118" s="2">
        <f>AVERAGE(D118:D119)</f>
        <v>1.6837499999999999</v>
      </c>
      <c r="K118" s="2">
        <f>AVERAGE(F118:F119)</f>
        <v>1.1101722731487067E-2</v>
      </c>
      <c r="N118" t="s">
        <v>34</v>
      </c>
      <c r="O118" s="1" t="s">
        <v>1</v>
      </c>
      <c r="P118" s="2">
        <v>1.6735</v>
      </c>
      <c r="Q118">
        <v>6.9771058315334818E-3</v>
      </c>
      <c r="R118" s="5">
        <v>1.1061761376500084E-2</v>
      </c>
      <c r="T118" s="5">
        <f t="shared" si="2"/>
        <v>4.0846555449666026E-3</v>
      </c>
      <c r="X118" t="s">
        <v>2</v>
      </c>
      <c r="Y118">
        <v>3.5444361130441129E-3</v>
      </c>
    </row>
    <row r="119" spans="1:25" x14ac:dyDescent="0.2">
      <c r="B119" t="s">
        <v>25</v>
      </c>
      <c r="C119" s="1" t="s">
        <v>4</v>
      </c>
      <c r="D119" s="2">
        <v>1.7494999999999998</v>
      </c>
      <c r="F119" s="5">
        <v>1.1027397868561375E-2</v>
      </c>
      <c r="N119" t="s">
        <v>34</v>
      </c>
      <c r="O119" s="1" t="s">
        <v>2</v>
      </c>
      <c r="P119" s="2">
        <v>1.9450000000000001</v>
      </c>
      <c r="Q119">
        <v>7.3504403992952867E-3</v>
      </c>
      <c r="R119" s="5">
        <v>1.1954605263158032E-2</v>
      </c>
      <c r="T119" s="5">
        <f t="shared" si="2"/>
        <v>4.6041648638627452E-3</v>
      </c>
      <c r="X119" t="s">
        <v>2</v>
      </c>
      <c r="Y119">
        <v>4.9059899594251187E-3</v>
      </c>
    </row>
    <row r="120" spans="1:25" x14ac:dyDescent="0.2">
      <c r="B120" t="s">
        <v>25</v>
      </c>
      <c r="C120" s="1" t="s">
        <v>5</v>
      </c>
      <c r="D120" s="2">
        <v>1.6909999999999998</v>
      </c>
      <c r="F120" s="5">
        <v>1.1687064382752391E-2</v>
      </c>
      <c r="H120" s="1" t="s">
        <v>41</v>
      </c>
      <c r="I120" s="2">
        <f>AVERAGE(D120:D121)</f>
        <v>1.7224999999999999</v>
      </c>
      <c r="K120" s="2">
        <f>AVERAGE(F120:F121)</f>
        <v>1.2108924590746554E-2</v>
      </c>
      <c r="N120" t="s">
        <v>34</v>
      </c>
      <c r="O120" s="1" t="s">
        <v>40</v>
      </c>
      <c r="P120" s="2">
        <v>1.9352499999999999</v>
      </c>
      <c r="Q120">
        <v>6.3140729709605077E-3</v>
      </c>
      <c r="R120" s="5">
        <v>1.1748344135221318E-2</v>
      </c>
      <c r="T120" s="5">
        <f t="shared" si="2"/>
        <v>5.4342711642608099E-3</v>
      </c>
      <c r="X120" t="s">
        <v>2</v>
      </c>
      <c r="Y120">
        <v>5.3571939993652187E-4</v>
      </c>
    </row>
    <row r="121" spans="1:25" x14ac:dyDescent="0.2">
      <c r="B121" t="s">
        <v>25</v>
      </c>
      <c r="C121" s="1" t="s">
        <v>6</v>
      </c>
      <c r="D121" s="2">
        <v>1.754</v>
      </c>
      <c r="F121" s="5">
        <v>1.2530784798740717E-2</v>
      </c>
      <c r="N121" t="s">
        <v>34</v>
      </c>
      <c r="O121" s="1" t="s">
        <v>41</v>
      </c>
      <c r="P121" s="2">
        <v>1.95825</v>
      </c>
      <c r="Q121">
        <v>7.364133738601882E-3</v>
      </c>
      <c r="R121" s="5">
        <v>1.1923403038969074E-2</v>
      </c>
      <c r="T121" s="5">
        <f t="shared" si="2"/>
        <v>4.5592693003671915E-3</v>
      </c>
      <c r="X121" t="s">
        <v>2</v>
      </c>
      <c r="Y121">
        <v>4.6041648638627452E-3</v>
      </c>
    </row>
    <row r="122" spans="1:25" x14ac:dyDescent="0.2">
      <c r="B122" t="s">
        <v>26</v>
      </c>
      <c r="C122" s="1" t="s">
        <v>1</v>
      </c>
      <c r="D122" s="2">
        <v>0.99502246716305531</v>
      </c>
      <c r="F122" s="5">
        <v>4.5017860151642823E-2</v>
      </c>
    </row>
    <row r="123" spans="1:25" x14ac:dyDescent="0.2">
      <c r="B123" t="s">
        <v>26</v>
      </c>
      <c r="C123" s="1" t="s">
        <v>2</v>
      </c>
      <c r="D123" s="2">
        <v>1.3544999999999998</v>
      </c>
      <c r="F123" s="5">
        <v>2.8842857142857174E-2</v>
      </c>
    </row>
    <row r="124" spans="1:25" x14ac:dyDescent="0.2">
      <c r="A124" t="s">
        <v>36</v>
      </c>
      <c r="B124" t="s">
        <v>26</v>
      </c>
      <c r="C124" s="1" t="s">
        <v>3</v>
      </c>
      <c r="D124" s="2">
        <v>1.5255000000000001</v>
      </c>
      <c r="F124" s="5">
        <v>2.3578479618068155E-2</v>
      </c>
      <c r="H124" s="1" t="s">
        <v>40</v>
      </c>
      <c r="I124" s="2">
        <f>AVERAGE(D124:D125)</f>
        <v>1.5867500000000001</v>
      </c>
      <c r="K124" s="2">
        <f>AVERAGE(F124:F125)</f>
        <v>2.2823407518671141E-2</v>
      </c>
      <c r="P124">
        <f>AVERAGE(P1:P121)</f>
        <v>1.7064948289091113</v>
      </c>
      <c r="T124" s="6">
        <f>AVERAGE(T2:T121)</f>
        <v>2.7832783534075312E-3</v>
      </c>
    </row>
    <row r="125" spans="1:25" x14ac:dyDescent="0.2">
      <c r="B125" t="s">
        <v>26</v>
      </c>
      <c r="C125" s="1" t="s">
        <v>4</v>
      </c>
      <c r="D125" s="2">
        <v>1.6480000000000001</v>
      </c>
      <c r="F125" s="5">
        <v>2.2068335419274127E-2</v>
      </c>
    </row>
    <row r="126" spans="1:25" x14ac:dyDescent="0.2">
      <c r="B126" t="s">
        <v>26</v>
      </c>
      <c r="C126" s="1" t="s">
        <v>5</v>
      </c>
      <c r="D126" s="2">
        <v>1.5694999999999999</v>
      </c>
      <c r="F126" s="5">
        <v>2.6358946126622158E-2</v>
      </c>
      <c r="H126" s="1" t="s">
        <v>41</v>
      </c>
      <c r="I126" s="2">
        <f>AVERAGE(D126:D127)</f>
        <v>1.5677499999999998</v>
      </c>
      <c r="K126" s="2">
        <f>AVERAGE(F126:F127)</f>
        <v>2.4176451239024559E-2</v>
      </c>
      <c r="P126">
        <f>P124*30*0.0027833</f>
        <v>0.14249061171908187</v>
      </c>
    </row>
    <row r="127" spans="1:25" x14ac:dyDescent="0.2">
      <c r="B127" t="s">
        <v>26</v>
      </c>
      <c r="C127" s="1" t="s">
        <v>6</v>
      </c>
      <c r="D127" s="2">
        <v>1.5659999999999998</v>
      </c>
      <c r="F127" s="5">
        <v>2.1993956351426956E-2</v>
      </c>
    </row>
    <row r="128" spans="1:25" x14ac:dyDescent="0.2">
      <c r="B128" t="s">
        <v>27</v>
      </c>
      <c r="C128" s="1" t="s">
        <v>1</v>
      </c>
      <c r="D128" s="2">
        <v>1.7632796657306611</v>
      </c>
      <c r="F128" s="5">
        <v>9.0915449101795845E-3</v>
      </c>
    </row>
    <row r="129" spans="1:11" x14ac:dyDescent="0.2">
      <c r="B129" t="s">
        <v>27</v>
      </c>
      <c r="C129" s="1" t="s">
        <v>2</v>
      </c>
      <c r="D129" s="2">
        <v>1.8825000000000001</v>
      </c>
      <c r="F129" s="5">
        <v>1.1991939190383542E-2</v>
      </c>
    </row>
    <row r="130" spans="1:11" x14ac:dyDescent="0.2">
      <c r="A130" t="s">
        <v>36</v>
      </c>
      <c r="B130" t="s">
        <v>27</v>
      </c>
      <c r="C130" s="1" t="s">
        <v>3</v>
      </c>
      <c r="D130" s="2">
        <v>1.6016129032258064</v>
      </c>
      <c r="F130" s="5">
        <v>1.1326788218793838E-2</v>
      </c>
      <c r="H130" s="1" t="s">
        <v>40</v>
      </c>
      <c r="I130" s="2">
        <f>AVERAGE(D130:D131)</f>
        <v>1.8293064516129032</v>
      </c>
      <c r="K130" s="2">
        <f>AVERAGE(F130:F131)</f>
        <v>1.188586311766145E-2</v>
      </c>
    </row>
    <row r="131" spans="1:11" x14ac:dyDescent="0.2">
      <c r="B131" t="s">
        <v>27</v>
      </c>
      <c r="C131" s="1" t="s">
        <v>4</v>
      </c>
      <c r="D131" s="2">
        <v>2.0569999999999999</v>
      </c>
      <c r="F131" s="5">
        <v>1.2444938016529064E-2</v>
      </c>
    </row>
    <row r="132" spans="1:11" x14ac:dyDescent="0.2">
      <c r="B132" t="s">
        <v>27</v>
      </c>
      <c r="C132" s="1" t="s">
        <v>5</v>
      </c>
      <c r="D132" s="2">
        <v>2.1844999999999999</v>
      </c>
      <c r="F132" s="5">
        <v>1.2689809264305053E-2</v>
      </c>
      <c r="H132" s="1" t="s">
        <v>41</v>
      </c>
      <c r="I132" s="2">
        <f>AVERAGE(D132:D133)</f>
        <v>2.01275</v>
      </c>
      <c r="K132" s="2">
        <f>AVERAGE(F132:F133)</f>
        <v>1.1849300404858938E-2</v>
      </c>
    </row>
    <row r="133" spans="1:11" x14ac:dyDescent="0.2">
      <c r="B133" t="s">
        <v>27</v>
      </c>
      <c r="C133" s="1" t="s">
        <v>6</v>
      </c>
      <c r="D133" s="2">
        <v>1.841</v>
      </c>
      <c r="F133" s="5">
        <v>1.1008791545412825E-2</v>
      </c>
      <c r="J133" s="1"/>
    </row>
    <row r="134" spans="1:11" x14ac:dyDescent="0.2">
      <c r="B134" t="s">
        <v>28</v>
      </c>
      <c r="C134" s="1" t="s">
        <v>1</v>
      </c>
      <c r="D134" s="2">
        <v>1.624210811229388</v>
      </c>
      <c r="F134" s="5">
        <v>6.7189400164341054E-3</v>
      </c>
      <c r="J134" s="1"/>
    </row>
    <row r="135" spans="1:11" x14ac:dyDescent="0.2">
      <c r="B135" t="s">
        <v>28</v>
      </c>
      <c r="C135" s="1" t="s">
        <v>2</v>
      </c>
      <c r="D135" s="2">
        <v>1.903</v>
      </c>
      <c r="F135" s="5">
        <v>1.2836359858716017E-2</v>
      </c>
      <c r="J135" s="1"/>
    </row>
    <row r="136" spans="1:11" x14ac:dyDescent="0.2">
      <c r="A136" t="s">
        <v>36</v>
      </c>
      <c r="B136" t="s">
        <v>28</v>
      </c>
      <c r="C136" s="1" t="s">
        <v>3</v>
      </c>
      <c r="D136" s="2">
        <v>1.9144999999999999</v>
      </c>
      <c r="F136" s="5">
        <v>1.5805778191985021E-2</v>
      </c>
      <c r="H136" s="1" t="s">
        <v>40</v>
      </c>
      <c r="I136" s="2">
        <f>AVERAGE(D136:D137)</f>
        <v>1.92675</v>
      </c>
      <c r="K136" s="2">
        <f>AVERAGE(F136:F137)</f>
        <v>1.4221667039360592E-2</v>
      </c>
    </row>
    <row r="137" spans="1:11" x14ac:dyDescent="0.2">
      <c r="B137" t="s">
        <v>28</v>
      </c>
      <c r="C137" s="1" t="s">
        <v>4</v>
      </c>
      <c r="D137" s="2">
        <v>1.9390000000000001</v>
      </c>
      <c r="F137" s="5">
        <v>1.263755588673616E-2</v>
      </c>
    </row>
    <row r="138" spans="1:11" x14ac:dyDescent="0.2">
      <c r="B138" t="s">
        <v>28</v>
      </c>
      <c r="C138" s="1" t="s">
        <v>5</v>
      </c>
      <c r="D138" s="2">
        <v>1.9630000000000001</v>
      </c>
      <c r="F138" s="5">
        <v>1.3370336990595651E-2</v>
      </c>
      <c r="H138" s="1" t="s">
        <v>41</v>
      </c>
      <c r="I138" s="2">
        <f>AVERAGE(D138:D139)</f>
        <v>1.9149183673469388</v>
      </c>
      <c r="K138" s="2">
        <f>AVERAGE(F138:F139)</f>
        <v>1.3178676535798154E-2</v>
      </c>
    </row>
    <row r="139" spans="1:11" x14ac:dyDescent="0.2">
      <c r="B139" t="s">
        <v>28</v>
      </c>
      <c r="C139" s="1" t="s">
        <v>6</v>
      </c>
      <c r="D139" s="2">
        <v>1.8668367346938775</v>
      </c>
      <c r="F139" s="5">
        <v>1.2987016081000658E-2</v>
      </c>
      <c r="J139" s="1"/>
    </row>
    <row r="140" spans="1:11" x14ac:dyDescent="0.2">
      <c r="B140" t="s">
        <v>29</v>
      </c>
      <c r="C140" s="1" t="s">
        <v>1</v>
      </c>
      <c r="D140" s="2">
        <v>1.7920626095918319</v>
      </c>
      <c r="F140" s="5">
        <v>5.2522334417251758E-3</v>
      </c>
      <c r="J140" s="1"/>
    </row>
    <row r="141" spans="1:11" x14ac:dyDescent="0.2">
      <c r="B141" t="s">
        <v>29</v>
      </c>
      <c r="C141" s="1" t="s">
        <v>2</v>
      </c>
      <c r="D141" s="2">
        <v>1.796</v>
      </c>
      <c r="F141" s="5">
        <v>7.1998493219487406E-3</v>
      </c>
      <c r="J141" s="1"/>
    </row>
    <row r="142" spans="1:11" x14ac:dyDescent="0.2">
      <c r="A142" t="s">
        <v>36</v>
      </c>
      <c r="B142" t="s">
        <v>29</v>
      </c>
      <c r="C142" s="1" t="s">
        <v>3</v>
      </c>
      <c r="D142" s="2">
        <v>1.9555</v>
      </c>
      <c r="F142" s="5">
        <v>7.0177909901668169E-3</v>
      </c>
      <c r="H142" s="1" t="s">
        <v>40</v>
      </c>
      <c r="I142" s="2">
        <f>AVERAGE(D142:D143)</f>
        <v>1.9649999999999999</v>
      </c>
      <c r="K142" s="2">
        <f>AVERAGE(F142:F143)</f>
        <v>8.0119192995011315E-3</v>
      </c>
    </row>
    <row r="143" spans="1:11" x14ac:dyDescent="0.2">
      <c r="B143" t="s">
        <v>29</v>
      </c>
      <c r="C143" s="1" t="s">
        <v>4</v>
      </c>
      <c r="D143" s="2">
        <v>1.9744999999999999</v>
      </c>
      <c r="F143" s="5">
        <v>9.006047608835447E-3</v>
      </c>
    </row>
    <row r="144" spans="1:11" x14ac:dyDescent="0.2">
      <c r="B144" t="s">
        <v>29</v>
      </c>
      <c r="C144" s="1" t="s">
        <v>5</v>
      </c>
      <c r="D144" s="2">
        <v>1.9465000000000001</v>
      </c>
      <c r="F144" s="5">
        <v>9.4128339444735885E-3</v>
      </c>
      <c r="H144" s="1" t="s">
        <v>41</v>
      </c>
      <c r="I144" s="2">
        <f>AVERAGE(D144:D145)</f>
        <v>1.8220000000000001</v>
      </c>
      <c r="K144" s="2">
        <f>AVERAGE(F144:F145)</f>
        <v>1.1872893746995813E-2</v>
      </c>
    </row>
    <row r="145" spans="1:11" x14ac:dyDescent="0.2">
      <c r="B145" t="s">
        <v>29</v>
      </c>
      <c r="C145" s="1" t="s">
        <v>6</v>
      </c>
      <c r="D145" s="2">
        <v>1.6975</v>
      </c>
      <c r="F145" s="5">
        <v>1.4332953549518038E-2</v>
      </c>
      <c r="J145" s="1"/>
    </row>
    <row r="146" spans="1:11" x14ac:dyDescent="0.2">
      <c r="B146" t="s">
        <v>30</v>
      </c>
      <c r="C146" s="1" t="s">
        <v>1</v>
      </c>
      <c r="D146" s="2">
        <v>1.620525782233242</v>
      </c>
      <c r="F146" s="5">
        <v>5.9632911392405027E-3</v>
      </c>
      <c r="J146" s="1"/>
    </row>
    <row r="147" spans="1:11" x14ac:dyDescent="0.2">
      <c r="B147" t="s">
        <v>30</v>
      </c>
      <c r="C147" s="1" t="s">
        <v>2</v>
      </c>
      <c r="D147" s="2">
        <v>1.9869999999999999</v>
      </c>
      <c r="F147" s="5">
        <v>9.4972329828445865E-3</v>
      </c>
      <c r="J147" s="1"/>
    </row>
    <row r="148" spans="1:11" x14ac:dyDescent="0.2">
      <c r="A148" t="s">
        <v>36</v>
      </c>
      <c r="B148" t="s">
        <v>30</v>
      </c>
      <c r="C148" s="1" t="s">
        <v>3</v>
      </c>
      <c r="D148" s="2">
        <v>1.8020408163265305</v>
      </c>
      <c r="F148" s="5">
        <v>1.0253256789578292E-2</v>
      </c>
      <c r="H148" s="1" t="s">
        <v>40</v>
      </c>
      <c r="I148" s="2">
        <f>AVERAGE(D148:D149)</f>
        <v>1.8227704081632652</v>
      </c>
      <c r="K148" s="2">
        <f>AVERAGE(F148:F149)</f>
        <v>1.0312802171872023E-2</v>
      </c>
    </row>
    <row r="149" spans="1:11" x14ac:dyDescent="0.2">
      <c r="B149" t="s">
        <v>30</v>
      </c>
      <c r="C149" s="1" t="s">
        <v>4</v>
      </c>
      <c r="D149" s="2">
        <v>1.8434999999999999</v>
      </c>
      <c r="F149" s="5">
        <v>1.0372347554165755E-2</v>
      </c>
    </row>
    <row r="150" spans="1:11" ht="17" thickBot="1" x14ac:dyDescent="0.25">
      <c r="B150" t="s">
        <v>30</v>
      </c>
      <c r="C150" s="1" t="s">
        <v>5</v>
      </c>
      <c r="D150" s="2">
        <v>1.9</v>
      </c>
      <c r="F150" s="5">
        <v>9.2684808329389044E-3</v>
      </c>
      <c r="H150" s="1" t="s">
        <v>41</v>
      </c>
      <c r="I150" s="2">
        <f>AVERAGE(D150:D151)</f>
        <v>1.9</v>
      </c>
      <c r="K150" s="2">
        <f>AVERAGE(F150:F151)</f>
        <v>9.2684808329389044E-3</v>
      </c>
    </row>
    <row r="151" spans="1:11" ht="17" thickBot="1" x14ac:dyDescent="0.25">
      <c r="B151" t="s">
        <v>30</v>
      </c>
      <c r="C151" s="1" t="s">
        <v>6</v>
      </c>
      <c r="D151" s="3">
        <v>1.9</v>
      </c>
      <c r="F151" s="5">
        <v>9.2684808329389044E-3</v>
      </c>
      <c r="J151" s="1"/>
    </row>
    <row r="152" spans="1:11" x14ac:dyDescent="0.2">
      <c r="B152" t="s">
        <v>31</v>
      </c>
      <c r="C152" s="1" t="s">
        <v>1</v>
      </c>
      <c r="D152" s="2">
        <v>1.7740214992431504</v>
      </c>
      <c r="F152" s="5">
        <v>6.9262435677530272E-3</v>
      </c>
      <c r="J152" s="1"/>
    </row>
    <row r="153" spans="1:11" x14ac:dyDescent="0.2">
      <c r="B153" t="s">
        <v>31</v>
      </c>
      <c r="C153" s="1" t="s">
        <v>2</v>
      </c>
      <c r="D153" s="2">
        <v>2.0059999999999998</v>
      </c>
      <c r="F153" s="5">
        <v>8.8991735537190132E-3</v>
      </c>
      <c r="J153" s="1"/>
    </row>
    <row r="154" spans="1:11" x14ac:dyDescent="0.2">
      <c r="A154" t="s">
        <v>36</v>
      </c>
      <c r="B154" t="s">
        <v>31</v>
      </c>
      <c r="C154" s="1" t="s">
        <v>3</v>
      </c>
      <c r="D154" s="2">
        <v>1.8685567010309279</v>
      </c>
      <c r="F154" s="5">
        <v>8.4575742815392388E-3</v>
      </c>
      <c r="H154" s="1" t="s">
        <v>40</v>
      </c>
      <c r="I154" s="2">
        <f>AVERAGE(D154:D155)</f>
        <v>1.951778350515464</v>
      </c>
      <c r="K154" s="2">
        <f>AVERAGE(F154:F155)</f>
        <v>8.064538436106404E-3</v>
      </c>
    </row>
    <row r="155" spans="1:11" x14ac:dyDescent="0.2">
      <c r="B155" t="s">
        <v>31</v>
      </c>
      <c r="C155" s="1" t="s">
        <v>4</v>
      </c>
      <c r="D155" s="2">
        <v>2.0350000000000001</v>
      </c>
      <c r="F155" s="5">
        <v>7.671502590673571E-3</v>
      </c>
    </row>
    <row r="156" spans="1:11" x14ac:dyDescent="0.2">
      <c r="B156" t="s">
        <v>31</v>
      </c>
      <c r="C156" s="1" t="s">
        <v>5</v>
      </c>
      <c r="D156" s="2">
        <v>1.9164948453608248</v>
      </c>
      <c r="F156" s="5">
        <v>8.6387530562346462E-3</v>
      </c>
      <c r="H156" s="1" t="s">
        <v>41</v>
      </c>
      <c r="I156" s="2">
        <f>AVERAGE(D156:D157)</f>
        <v>1.9824974226804124</v>
      </c>
      <c r="K156" s="2">
        <f>AVERAGE(F156:F157)</f>
        <v>8.9091849572361173E-3</v>
      </c>
    </row>
    <row r="157" spans="1:11" x14ac:dyDescent="0.2">
      <c r="B157" t="s">
        <v>31</v>
      </c>
      <c r="C157" s="1" t="s">
        <v>6</v>
      </c>
      <c r="D157" s="2">
        <v>2.0484999999999998</v>
      </c>
      <c r="F157" s="5">
        <v>9.1796168582375902E-3</v>
      </c>
      <c r="J157" s="1"/>
    </row>
    <row r="158" spans="1:11" x14ac:dyDescent="0.2">
      <c r="B158" t="s">
        <v>32</v>
      </c>
      <c r="C158" s="1" t="s">
        <v>1</v>
      </c>
      <c r="D158" s="2">
        <v>1.5644724045196394</v>
      </c>
      <c r="F158" s="5">
        <v>5.6887807377048868E-3</v>
      </c>
      <c r="J158" s="1"/>
    </row>
    <row r="159" spans="1:11" x14ac:dyDescent="0.2">
      <c r="B159" t="s">
        <v>32</v>
      </c>
      <c r="C159" s="1" t="s">
        <v>2</v>
      </c>
      <c r="D159" s="2">
        <v>1.7755000000000001</v>
      </c>
      <c r="F159" s="5">
        <v>9.0804038549794196E-3</v>
      </c>
      <c r="J159" s="1"/>
    </row>
    <row r="160" spans="1:11" x14ac:dyDescent="0.2">
      <c r="A160" t="s">
        <v>36</v>
      </c>
      <c r="B160" t="s">
        <v>32</v>
      </c>
      <c r="C160" s="1" t="s">
        <v>3</v>
      </c>
      <c r="D160" s="2">
        <v>2.1585000000000001</v>
      </c>
      <c r="F160" s="5">
        <v>1.0108103096606827E-2</v>
      </c>
      <c r="H160" s="1" t="s">
        <v>40</v>
      </c>
      <c r="I160" s="2">
        <f>AVERAGE(D160:D161)</f>
        <v>2.12575</v>
      </c>
      <c r="K160" s="2">
        <f>AVERAGE(F160:F161)</f>
        <v>9.9366992670767637E-3</v>
      </c>
    </row>
    <row r="161" spans="1:11" x14ac:dyDescent="0.2">
      <c r="B161" t="s">
        <v>32</v>
      </c>
      <c r="C161" s="1" t="s">
        <v>4</v>
      </c>
      <c r="D161" s="2">
        <v>2.093</v>
      </c>
      <c r="F161" s="5">
        <v>9.7652954375467005E-3</v>
      </c>
    </row>
    <row r="162" spans="1:11" x14ac:dyDescent="0.2">
      <c r="B162" t="s">
        <v>32</v>
      </c>
      <c r="C162" s="1" t="s">
        <v>5</v>
      </c>
      <c r="D162" s="2">
        <v>2.0209999999999999</v>
      </c>
      <c r="F162" s="5">
        <v>1.144728971962608E-2</v>
      </c>
      <c r="H162" s="1" t="s">
        <v>41</v>
      </c>
      <c r="I162" s="2">
        <f>AVERAGE(D162:D163)</f>
        <v>1.9395</v>
      </c>
      <c r="K162" s="2">
        <f>AVERAGE(F162:F163)</f>
        <v>1.1588392195667301E-2</v>
      </c>
    </row>
    <row r="163" spans="1:11" x14ac:dyDescent="0.2">
      <c r="B163" t="s">
        <v>32</v>
      </c>
      <c r="C163" s="1" t="s">
        <v>6</v>
      </c>
      <c r="D163" s="2">
        <v>1.8580000000000001</v>
      </c>
      <c r="F163" s="5">
        <v>1.1729494671708522E-2</v>
      </c>
    </row>
    <row r="164" spans="1:11" x14ac:dyDescent="0.2">
      <c r="B164" t="s">
        <v>33</v>
      </c>
      <c r="C164" s="1" t="s">
        <v>1</v>
      </c>
      <c r="D164" s="2">
        <v>1.57902287457131</v>
      </c>
      <c r="F164" s="5">
        <v>6.590684713375713E-3</v>
      </c>
    </row>
    <row r="165" spans="1:11" x14ac:dyDescent="0.2">
      <c r="B165" t="s">
        <v>33</v>
      </c>
      <c r="C165" s="1" t="s">
        <v>2</v>
      </c>
      <c r="D165" s="2">
        <v>1.9080000000000001</v>
      </c>
      <c r="F165" s="5">
        <v>8.3309263461934929E-3</v>
      </c>
    </row>
    <row r="166" spans="1:11" x14ac:dyDescent="0.2">
      <c r="A166" t="s">
        <v>36</v>
      </c>
      <c r="B166" t="s">
        <v>33</v>
      </c>
      <c r="C166" s="1" t="s">
        <v>3</v>
      </c>
      <c r="D166" s="2">
        <v>2.149</v>
      </c>
      <c r="F166" s="5">
        <v>1.0527706584180476E-2</v>
      </c>
      <c r="H166" s="1" t="s">
        <v>40</v>
      </c>
      <c r="I166" s="2">
        <f>AVERAGE(D166:D167)</f>
        <v>2.1254999999999997</v>
      </c>
      <c r="K166" s="2">
        <f>AVERAGE(F166:F167)</f>
        <v>1.052303537075654E-2</v>
      </c>
    </row>
    <row r="167" spans="1:11" x14ac:dyDescent="0.2">
      <c r="B167" t="s">
        <v>33</v>
      </c>
      <c r="C167" s="1" t="s">
        <v>4</v>
      </c>
      <c r="D167" s="2">
        <v>2.1019999999999999</v>
      </c>
      <c r="F167" s="5">
        <v>1.0518364157332602E-2</v>
      </c>
    </row>
    <row r="168" spans="1:11" x14ac:dyDescent="0.2">
      <c r="B168" t="s">
        <v>33</v>
      </c>
      <c r="C168" s="1" t="s">
        <v>5</v>
      </c>
      <c r="D168" s="2">
        <v>2.0069999999999997</v>
      </c>
      <c r="F168" s="5">
        <v>1.0238031319910546E-2</v>
      </c>
      <c r="H168" s="1" t="s">
        <v>41</v>
      </c>
      <c r="I168" s="2">
        <f>AVERAGE(D168:D169)</f>
        <v>2.0047499999999996</v>
      </c>
      <c r="K168" s="2">
        <f>AVERAGE(F168:F169)</f>
        <v>1.0317585202208754E-2</v>
      </c>
    </row>
    <row r="169" spans="1:11" x14ac:dyDescent="0.2">
      <c r="B169" t="s">
        <v>33</v>
      </c>
      <c r="C169" s="1" t="s">
        <v>6</v>
      </c>
      <c r="D169" s="2">
        <v>2.0024999999999999</v>
      </c>
      <c r="F169" s="5">
        <v>1.0397139084506964E-2</v>
      </c>
    </row>
    <row r="170" spans="1:11" x14ac:dyDescent="0.2">
      <c r="B170" t="s">
        <v>35</v>
      </c>
      <c r="C170" s="1" t="s">
        <v>1</v>
      </c>
      <c r="D170" s="2">
        <v>1.5362850516018056</v>
      </c>
      <c r="F170" s="5">
        <v>8.2550532680681268E-3</v>
      </c>
    </row>
    <row r="171" spans="1:11" x14ac:dyDescent="0.2">
      <c r="B171" t="s">
        <v>35</v>
      </c>
      <c r="C171" s="1" t="s">
        <v>2</v>
      </c>
      <c r="D171" s="2">
        <v>1.879</v>
      </c>
      <c r="F171" s="5">
        <v>8.9170388958595675E-3</v>
      </c>
    </row>
    <row r="172" spans="1:11" x14ac:dyDescent="0.2">
      <c r="A172" t="s">
        <v>36</v>
      </c>
      <c r="B172" t="s">
        <v>35</v>
      </c>
      <c r="C172" s="1" t="s">
        <v>3</v>
      </c>
      <c r="D172" s="2">
        <v>1.847</v>
      </c>
      <c r="F172" s="5">
        <v>9.9753970254601223E-3</v>
      </c>
      <c r="H172" s="1" t="s">
        <v>40</v>
      </c>
      <c r="I172" s="2">
        <f>AVERAGE(D172:D173)</f>
        <v>1.9244999999999999</v>
      </c>
      <c r="K172" s="2">
        <f>AVERAGE(F172:F173)</f>
        <v>9.4861257735426585E-3</v>
      </c>
    </row>
    <row r="173" spans="1:11" x14ac:dyDescent="0.2">
      <c r="B173" t="s">
        <v>35</v>
      </c>
      <c r="C173" s="1" t="s">
        <v>4</v>
      </c>
      <c r="D173" s="2">
        <v>2.0019999999999998</v>
      </c>
      <c r="F173" s="5">
        <v>8.996854521625193E-3</v>
      </c>
    </row>
    <row r="174" spans="1:11" x14ac:dyDescent="0.2">
      <c r="B174" t="s">
        <v>35</v>
      </c>
      <c r="C174" s="1" t="s">
        <v>5</v>
      </c>
      <c r="D174" s="2">
        <v>2.0415000000000001</v>
      </c>
      <c r="F174" s="5">
        <v>1.0693087971274716E-2</v>
      </c>
      <c r="H174" s="1" t="s">
        <v>41</v>
      </c>
      <c r="I174" s="2">
        <f>AVERAGE(D174:D175)</f>
        <v>2.01925</v>
      </c>
      <c r="K174" s="2">
        <f>AVERAGE(F174:F175)</f>
        <v>1.0392886567613967E-2</v>
      </c>
    </row>
    <row r="175" spans="1:11" x14ac:dyDescent="0.2">
      <c r="B175" t="s">
        <v>35</v>
      </c>
      <c r="C175" s="1" t="s">
        <v>6</v>
      </c>
      <c r="D175" s="2">
        <v>1.9969999999999999</v>
      </c>
      <c r="F175" s="5">
        <v>1.0092685163953218E-2</v>
      </c>
    </row>
    <row r="176" spans="1:11" x14ac:dyDescent="0.2">
      <c r="B176" t="s">
        <v>34</v>
      </c>
      <c r="C176" s="1" t="s">
        <v>1</v>
      </c>
      <c r="D176" s="2">
        <v>1.6735</v>
      </c>
      <c r="F176" s="5">
        <v>1.1061761376500084E-2</v>
      </c>
    </row>
    <row r="177" spans="1:18" x14ac:dyDescent="0.2">
      <c r="B177" t="s">
        <v>34</v>
      </c>
      <c r="C177" s="1" t="s">
        <v>2</v>
      </c>
      <c r="D177" s="2">
        <v>1.9450000000000001</v>
      </c>
      <c r="F177" s="5">
        <v>1.1954605263158032E-2</v>
      </c>
    </row>
    <row r="178" spans="1:18" x14ac:dyDescent="0.2">
      <c r="A178" t="s">
        <v>36</v>
      </c>
      <c r="B178" t="s">
        <v>34</v>
      </c>
      <c r="C178" s="1" t="s">
        <v>3</v>
      </c>
      <c r="D178" s="2">
        <v>1.915</v>
      </c>
      <c r="F178" s="5">
        <v>1.2142361720807763E-2</v>
      </c>
      <c r="H178" s="1" t="s">
        <v>40</v>
      </c>
      <c r="I178" s="2">
        <f>AVERAGE(D178:D179)</f>
        <v>1.9352499999999999</v>
      </c>
      <c r="K178" s="2">
        <f>AVERAGE(F178:F179)</f>
        <v>1.1748344135221318E-2</v>
      </c>
    </row>
    <row r="179" spans="1:18" x14ac:dyDescent="0.2">
      <c r="B179" t="s">
        <v>34</v>
      </c>
      <c r="C179" s="1" t="s">
        <v>4</v>
      </c>
      <c r="D179" s="2">
        <v>1.9555</v>
      </c>
      <c r="F179" s="5">
        <v>1.135432654963487E-2</v>
      </c>
    </row>
    <row r="180" spans="1:18" x14ac:dyDescent="0.2">
      <c r="B180" t="s">
        <v>34</v>
      </c>
      <c r="C180" s="1" t="s">
        <v>5</v>
      </c>
      <c r="D180" s="2">
        <v>1.9455</v>
      </c>
      <c r="F180" s="5">
        <v>1.1559160305343538E-2</v>
      </c>
      <c r="H180" s="1" t="s">
        <v>41</v>
      </c>
      <c r="I180" s="2">
        <f>AVERAGE(D180:D181)</f>
        <v>1.95825</v>
      </c>
      <c r="K180" s="2">
        <f>AVERAGE(F180:F181)</f>
        <v>1.1923403038969074E-2</v>
      </c>
    </row>
    <row r="181" spans="1:18" x14ac:dyDescent="0.2">
      <c r="B181" t="s">
        <v>34</v>
      </c>
      <c r="C181" s="1" t="s">
        <v>6</v>
      </c>
      <c r="D181" s="2">
        <v>1.9709999999999999</v>
      </c>
      <c r="F181" s="5">
        <v>1.228764577259461E-2</v>
      </c>
      <c r="O181" s="1"/>
      <c r="P181" s="2"/>
      <c r="R181" s="5"/>
    </row>
  </sheetData>
  <sortState xmlns:xlrd2="http://schemas.microsoft.com/office/spreadsheetml/2017/richdata2" ref="AC82:AC111">
    <sortCondition ref="AC82:AC11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7AAA-AFFF-FB4D-AA64-2326D28B7788}">
  <dimension ref="A1:AA121"/>
  <sheetViews>
    <sheetView topLeftCell="I32" zoomScale="109" workbookViewId="0">
      <selection activeCell="S44" sqref="S44"/>
    </sheetView>
  </sheetViews>
  <sheetFormatPr baseColWidth="10" defaultRowHeight="16" x14ac:dyDescent="0.2"/>
  <sheetData>
    <row r="1" spans="1:7" x14ac:dyDescent="0.2">
      <c r="C1" t="s">
        <v>37</v>
      </c>
      <c r="D1" t="s">
        <v>42</v>
      </c>
      <c r="E1" t="s">
        <v>43</v>
      </c>
    </row>
    <row r="2" spans="1:7" x14ac:dyDescent="0.2">
      <c r="A2" t="s">
        <v>0</v>
      </c>
      <c r="B2" t="s">
        <v>1</v>
      </c>
      <c r="C2">
        <v>1.4917382612869268</v>
      </c>
      <c r="D2" s="9">
        <v>0.40661633014678955</v>
      </c>
      <c r="E2" s="9">
        <v>0.61001557111740112</v>
      </c>
      <c r="G2">
        <f>E2-D2</f>
        <v>0.20339924097061157</v>
      </c>
    </row>
    <row r="3" spans="1:7" x14ac:dyDescent="0.2">
      <c r="A3" t="s">
        <v>0</v>
      </c>
      <c r="B3" t="s">
        <v>2</v>
      </c>
      <c r="C3">
        <v>1.1165</v>
      </c>
      <c r="D3" s="9">
        <v>0.20337875187397003</v>
      </c>
      <c r="E3" s="9">
        <v>0.37782970070838928</v>
      </c>
      <c r="G3">
        <f t="shared" ref="G3:G82" si="0">E3-D3</f>
        <v>0.17445094883441925</v>
      </c>
    </row>
    <row r="4" spans="1:7" x14ac:dyDescent="0.2">
      <c r="A4" t="s">
        <v>0</v>
      </c>
      <c r="B4" t="s">
        <v>40</v>
      </c>
      <c r="C4">
        <v>0.97399999999999998</v>
      </c>
      <c r="D4" s="9">
        <v>0.14189767837524414</v>
      </c>
      <c r="E4" s="9">
        <v>0.16802383959293365</v>
      </c>
      <c r="G4">
        <f t="shared" si="0"/>
        <v>2.6126161217689514E-2</v>
      </c>
    </row>
    <row r="5" spans="1:7" x14ac:dyDescent="0.2">
      <c r="A5" t="s">
        <v>0</v>
      </c>
      <c r="B5" t="s">
        <v>41</v>
      </c>
      <c r="C5">
        <v>1.26675</v>
      </c>
      <c r="D5" s="8">
        <v>0.11043762415647507</v>
      </c>
      <c r="E5" s="8">
        <v>8.8487140834331512E-2</v>
      </c>
      <c r="G5">
        <f t="shared" si="0"/>
        <v>-2.1950483322143555E-2</v>
      </c>
    </row>
    <row r="6" spans="1:7" x14ac:dyDescent="0.2">
      <c r="A6" t="s">
        <v>7</v>
      </c>
      <c r="B6" t="s">
        <v>1</v>
      </c>
      <c r="C6">
        <v>1.7289475945561006</v>
      </c>
      <c r="D6" s="8">
        <v>0.37345120310783386</v>
      </c>
      <c r="E6" s="8">
        <v>0.22418153285980225</v>
      </c>
      <c r="G6">
        <f t="shared" si="0"/>
        <v>-0.14926967024803162</v>
      </c>
    </row>
    <row r="7" spans="1:7" x14ac:dyDescent="0.2">
      <c r="A7" t="s">
        <v>7</v>
      </c>
      <c r="B7" t="s">
        <v>2</v>
      </c>
      <c r="C7">
        <v>1.4515</v>
      </c>
      <c r="D7" s="8">
        <v>0.1008745264261961</v>
      </c>
      <c r="E7" s="8">
        <v>0.15979216992855072</v>
      </c>
      <c r="G7">
        <f t="shared" si="0"/>
        <v>5.8917643502354622E-2</v>
      </c>
    </row>
    <row r="8" spans="1:7" x14ac:dyDescent="0.2">
      <c r="A8" t="s">
        <v>7</v>
      </c>
      <c r="B8" t="s">
        <v>40</v>
      </c>
      <c r="C8">
        <v>1.5309078947368422</v>
      </c>
      <c r="D8" s="8">
        <v>0.15358585864305496</v>
      </c>
      <c r="E8" s="8">
        <v>0.17484474182128906</v>
      </c>
      <c r="G8">
        <f t="shared" si="0"/>
        <v>2.12588831782341E-2</v>
      </c>
    </row>
    <row r="9" spans="1:7" x14ac:dyDescent="0.2">
      <c r="A9" t="s">
        <v>7</v>
      </c>
      <c r="B9" t="s">
        <v>41</v>
      </c>
      <c r="C9">
        <v>1.5147499999999998</v>
      </c>
      <c r="D9" s="8">
        <v>0.20218946039676666</v>
      </c>
      <c r="E9" s="8">
        <v>0.14505666494369507</v>
      </c>
      <c r="G9">
        <f t="shared" si="0"/>
        <v>-5.7132795453071594E-2</v>
      </c>
    </row>
    <row r="10" spans="1:7" x14ac:dyDescent="0.2">
      <c r="A10" t="s">
        <v>8</v>
      </c>
      <c r="B10" t="s">
        <v>1</v>
      </c>
      <c r="C10">
        <v>1.3667850225941327</v>
      </c>
      <c r="D10">
        <v>0.48617245256900787</v>
      </c>
      <c r="E10">
        <v>0.40295787155628204</v>
      </c>
      <c r="G10">
        <f t="shared" si="0"/>
        <v>-8.321458101272583E-2</v>
      </c>
    </row>
    <row r="11" spans="1:7" x14ac:dyDescent="0.2">
      <c r="A11" t="s">
        <v>8</v>
      </c>
      <c r="B11" t="s">
        <v>2</v>
      </c>
      <c r="C11">
        <v>1.59</v>
      </c>
      <c r="D11">
        <v>0.5700799822807312</v>
      </c>
      <c r="E11">
        <v>0.42536056041717529</v>
      </c>
      <c r="G11">
        <f t="shared" si="0"/>
        <v>-0.14471942186355591</v>
      </c>
    </row>
    <row r="12" spans="1:7" x14ac:dyDescent="0.2">
      <c r="A12" t="s">
        <v>8</v>
      </c>
      <c r="B12" t="s">
        <v>40</v>
      </c>
      <c r="C12">
        <v>1.7642500000000001</v>
      </c>
      <c r="D12">
        <v>0.73643410205841064</v>
      </c>
      <c r="E12">
        <v>0.27064985036849976</v>
      </c>
      <c r="G12">
        <f t="shared" si="0"/>
        <v>-0.46578425168991089</v>
      </c>
    </row>
    <row r="13" spans="1:7" x14ac:dyDescent="0.2">
      <c r="A13" t="s">
        <v>8</v>
      </c>
      <c r="B13" t="s">
        <v>41</v>
      </c>
      <c r="C13">
        <v>1.94225</v>
      </c>
      <c r="D13">
        <v>0.38327383995056152</v>
      </c>
      <c r="E13">
        <v>0.42296779155731201</v>
      </c>
      <c r="G13">
        <f t="shared" si="0"/>
        <v>3.9693951606750488E-2</v>
      </c>
    </row>
    <row r="14" spans="1:7" x14ac:dyDescent="0.2">
      <c r="A14" t="s">
        <v>9</v>
      </c>
      <c r="B14" t="s">
        <v>1</v>
      </c>
      <c r="C14">
        <v>1.6875973545204177</v>
      </c>
      <c r="D14">
        <v>0.56329870223999023</v>
      </c>
      <c r="E14">
        <v>0.32565981149673462</v>
      </c>
      <c r="G14">
        <f t="shared" si="0"/>
        <v>-0.23763889074325562</v>
      </c>
    </row>
    <row r="15" spans="1:7" x14ac:dyDescent="0.2">
      <c r="A15" t="s">
        <v>9</v>
      </c>
      <c r="B15" t="s">
        <v>2</v>
      </c>
      <c r="C15">
        <v>1.4509999999999998</v>
      </c>
      <c r="D15">
        <v>0.45798289775848389</v>
      </c>
      <c r="E15">
        <v>0.342328280210495</v>
      </c>
      <c r="G15">
        <f t="shared" si="0"/>
        <v>-0.11565461754798889</v>
      </c>
    </row>
    <row r="16" spans="1:7" x14ac:dyDescent="0.2">
      <c r="A16" t="s">
        <v>9</v>
      </c>
      <c r="B16" t="s">
        <v>40</v>
      </c>
      <c r="C16">
        <v>1.5105</v>
      </c>
      <c r="D16">
        <v>0.4529135525226593</v>
      </c>
      <c r="E16">
        <v>0.44940760731697083</v>
      </c>
      <c r="G16">
        <f t="shared" si="0"/>
        <v>-3.5059452056884766E-3</v>
      </c>
    </row>
    <row r="17" spans="1:27" x14ac:dyDescent="0.2">
      <c r="A17" t="s">
        <v>9</v>
      </c>
      <c r="B17" t="s">
        <v>41</v>
      </c>
      <c r="C17">
        <v>1.6812499999999999</v>
      </c>
      <c r="D17">
        <v>0.44878590106964111</v>
      </c>
      <c r="E17">
        <v>0.52205896377563477</v>
      </c>
      <c r="G17">
        <f t="shared" si="0"/>
        <v>7.3273062705993652E-2</v>
      </c>
    </row>
    <row r="18" spans="1:27" x14ac:dyDescent="0.2">
      <c r="A18" t="s">
        <v>10</v>
      </c>
      <c r="B18" t="s">
        <v>1</v>
      </c>
      <c r="C18">
        <v>1.7587046759237053</v>
      </c>
      <c r="D18">
        <v>0.30710437893867493</v>
      </c>
      <c r="E18">
        <v>0.47550535202026367</v>
      </c>
      <c r="G18">
        <f t="shared" si="0"/>
        <v>0.16840097308158875</v>
      </c>
      <c r="J18">
        <v>0.5</v>
      </c>
    </row>
    <row r="19" spans="1:27" x14ac:dyDescent="0.2">
      <c r="A19" t="s">
        <v>10</v>
      </c>
      <c r="B19" t="s">
        <v>2</v>
      </c>
      <c r="C19">
        <v>1.8415000000000001</v>
      </c>
      <c r="D19">
        <v>0.6769072413444519</v>
      </c>
      <c r="E19">
        <v>0.59412357211112976</v>
      </c>
      <c r="G19">
        <f t="shared" si="0"/>
        <v>-8.2783669233322144E-2</v>
      </c>
      <c r="J19">
        <v>2.25</v>
      </c>
      <c r="L19">
        <v>0.5</v>
      </c>
    </row>
    <row r="20" spans="1:27" x14ac:dyDescent="0.2">
      <c r="A20" t="s">
        <v>10</v>
      </c>
      <c r="B20" t="s">
        <v>40</v>
      </c>
      <c r="C20">
        <v>2.0122499999999999</v>
      </c>
      <c r="D20">
        <v>1.654755711555481</v>
      </c>
      <c r="E20">
        <v>0.52033734321594238</v>
      </c>
      <c r="G20">
        <f t="shared" si="0"/>
        <v>-1.1344183683395386</v>
      </c>
      <c r="L20">
        <f>L19+0.175</f>
        <v>0.67500000000000004</v>
      </c>
    </row>
    <row r="21" spans="1:27" x14ac:dyDescent="0.2">
      <c r="A21" t="s">
        <v>10</v>
      </c>
      <c r="B21" t="s">
        <v>41</v>
      </c>
      <c r="C21">
        <v>1.4547500000000002</v>
      </c>
      <c r="D21">
        <v>0.23909191787242889</v>
      </c>
      <c r="E21">
        <v>1.2961733341217041</v>
      </c>
      <c r="G21">
        <f t="shared" si="0"/>
        <v>1.0570814162492752</v>
      </c>
      <c r="J21">
        <f>J19-J18</f>
        <v>1.75</v>
      </c>
      <c r="L21">
        <f t="shared" ref="L21:L29" si="1">L20+0.175</f>
        <v>0.85000000000000009</v>
      </c>
    </row>
    <row r="22" spans="1:27" x14ac:dyDescent="0.2">
      <c r="A22" t="s">
        <v>11</v>
      </c>
      <c r="B22" t="s">
        <v>1</v>
      </c>
      <c r="C22">
        <v>1.4188930915153926</v>
      </c>
      <c r="D22">
        <v>0.41492956876754761</v>
      </c>
      <c r="E22">
        <v>0.1718117892742157</v>
      </c>
      <c r="G22">
        <f t="shared" si="0"/>
        <v>-0.24311777949333191</v>
      </c>
      <c r="J22">
        <f>J21/10</f>
        <v>0.17499999999999999</v>
      </c>
      <c r="L22">
        <f t="shared" si="1"/>
        <v>1.0250000000000001</v>
      </c>
    </row>
    <row r="23" spans="1:27" x14ac:dyDescent="0.2">
      <c r="A23" t="s">
        <v>11</v>
      </c>
      <c r="B23" t="s">
        <v>2</v>
      </c>
      <c r="C23">
        <v>1.6580000000000001</v>
      </c>
      <c r="D23">
        <v>0.36831763386726379</v>
      </c>
      <c r="E23">
        <v>0.26932927966117859</v>
      </c>
      <c r="G23">
        <f t="shared" si="0"/>
        <v>-9.8988354206085205E-2</v>
      </c>
      <c r="L23">
        <f t="shared" si="1"/>
        <v>1.2000000000000002</v>
      </c>
    </row>
    <row r="24" spans="1:27" x14ac:dyDescent="0.2">
      <c r="A24" t="s">
        <v>11</v>
      </c>
      <c r="B24" t="s">
        <v>40</v>
      </c>
      <c r="C24">
        <v>1.4085000000000001</v>
      </c>
      <c r="D24">
        <v>0.43006959557533264</v>
      </c>
      <c r="E24">
        <v>0.18020246922969818</v>
      </c>
      <c r="G24">
        <f t="shared" si="0"/>
        <v>-0.24986712634563446</v>
      </c>
      <c r="L24">
        <f t="shared" si="1"/>
        <v>1.3750000000000002</v>
      </c>
    </row>
    <row r="25" spans="1:27" x14ac:dyDescent="0.2">
      <c r="A25" t="s">
        <v>11</v>
      </c>
      <c r="B25" t="s">
        <v>41</v>
      </c>
      <c r="C25">
        <v>1.7847500000000001</v>
      </c>
      <c r="D25">
        <v>0.32267417013645172</v>
      </c>
      <c r="E25">
        <v>0.36891010403633118</v>
      </c>
      <c r="G25">
        <f t="shared" si="0"/>
        <v>4.6235933899879456E-2</v>
      </c>
      <c r="L25">
        <f t="shared" si="1"/>
        <v>1.5500000000000003</v>
      </c>
    </row>
    <row r="26" spans="1:27" x14ac:dyDescent="0.2">
      <c r="A26" t="s">
        <v>12</v>
      </c>
      <c r="B26" t="s">
        <v>1</v>
      </c>
      <c r="C26">
        <v>1.5354860501347438</v>
      </c>
      <c r="D26">
        <v>0.92703577876091003</v>
      </c>
      <c r="E26">
        <v>0.43220999836921692</v>
      </c>
      <c r="G26">
        <f t="shared" si="0"/>
        <v>-0.49482578039169312</v>
      </c>
      <c r="L26">
        <f t="shared" si="1"/>
        <v>1.7250000000000003</v>
      </c>
    </row>
    <row r="27" spans="1:27" x14ac:dyDescent="0.2">
      <c r="A27" t="s">
        <v>12</v>
      </c>
      <c r="B27" t="s">
        <v>2</v>
      </c>
      <c r="C27">
        <v>1.64</v>
      </c>
      <c r="D27">
        <v>0.67077404260635376</v>
      </c>
      <c r="E27">
        <v>0.9050176739692688</v>
      </c>
      <c r="G27">
        <f t="shared" si="0"/>
        <v>0.23424363136291504</v>
      </c>
      <c r="L27">
        <f t="shared" si="1"/>
        <v>1.9000000000000004</v>
      </c>
    </row>
    <row r="28" spans="1:27" x14ac:dyDescent="0.2">
      <c r="A28" t="s">
        <v>12</v>
      </c>
      <c r="B28" t="s">
        <v>40</v>
      </c>
      <c r="C28">
        <v>1.46225</v>
      </c>
      <c r="D28">
        <v>0.38883259892463684</v>
      </c>
      <c r="E28">
        <v>0.80240535736083984</v>
      </c>
      <c r="G28">
        <f t="shared" si="0"/>
        <v>0.413572758436203</v>
      </c>
      <c r="L28">
        <f t="shared" si="1"/>
        <v>2.0750000000000002</v>
      </c>
    </row>
    <row r="29" spans="1:27" x14ac:dyDescent="0.2">
      <c r="A29" t="s">
        <v>12</v>
      </c>
      <c r="B29" t="s">
        <v>41</v>
      </c>
      <c r="C29">
        <v>1.6095000000000002</v>
      </c>
      <c r="D29">
        <v>0.29703906178474426</v>
      </c>
      <c r="E29">
        <v>0.5767248272895813</v>
      </c>
      <c r="G29">
        <f t="shared" si="0"/>
        <v>0.27968576550483704</v>
      </c>
      <c r="L29">
        <f t="shared" si="1"/>
        <v>2.25</v>
      </c>
    </row>
    <row r="30" spans="1:27" x14ac:dyDescent="0.2">
      <c r="A30" t="s">
        <v>15</v>
      </c>
      <c r="B30" t="s">
        <v>1</v>
      </c>
      <c r="C30">
        <v>1.9951947081304919</v>
      </c>
      <c r="D30">
        <v>0.5386139452457428</v>
      </c>
      <c r="E30">
        <v>0.42821833491325378</v>
      </c>
      <c r="G30">
        <f t="shared" si="0"/>
        <v>-0.11039561033248901</v>
      </c>
      <c r="P30">
        <v>1</v>
      </c>
      <c r="Q30">
        <v>2</v>
      </c>
      <c r="R30">
        <v>3</v>
      </c>
      <c r="S30">
        <v>4</v>
      </c>
      <c r="T30">
        <v>5</v>
      </c>
      <c r="U30">
        <v>6</v>
      </c>
      <c r="V30">
        <v>7</v>
      </c>
      <c r="W30">
        <v>8</v>
      </c>
      <c r="X30">
        <v>9</v>
      </c>
      <c r="Y30">
        <v>10</v>
      </c>
    </row>
    <row r="31" spans="1:27" x14ac:dyDescent="0.2">
      <c r="A31" t="s">
        <v>15</v>
      </c>
      <c r="B31" t="s">
        <v>2</v>
      </c>
      <c r="C31">
        <v>1.9655</v>
      </c>
      <c r="D31">
        <v>0.46872678399085999</v>
      </c>
      <c r="E31">
        <v>0.43769770860671997</v>
      </c>
      <c r="G31">
        <f t="shared" si="0"/>
        <v>-3.1029075384140015E-2</v>
      </c>
      <c r="P31" t="s">
        <v>0</v>
      </c>
      <c r="Q31" t="s">
        <v>7</v>
      </c>
      <c r="R31" t="s">
        <v>8</v>
      </c>
      <c r="S31" t="s">
        <v>9</v>
      </c>
      <c r="T31" t="s">
        <v>10</v>
      </c>
      <c r="U31" t="s">
        <v>11</v>
      </c>
      <c r="V31" t="s">
        <v>12</v>
      </c>
      <c r="W31" t="s">
        <v>15</v>
      </c>
      <c r="X31" t="s">
        <v>14</v>
      </c>
      <c r="Y31" t="s">
        <v>13</v>
      </c>
    </row>
    <row r="32" spans="1:27" x14ac:dyDescent="0.2">
      <c r="A32" t="s">
        <v>15</v>
      </c>
      <c r="B32" t="s">
        <v>40</v>
      </c>
      <c r="C32">
        <v>2.0547500000000003</v>
      </c>
      <c r="D32">
        <v>0.39765387773513794</v>
      </c>
      <c r="E32">
        <v>0.35098770260810852</v>
      </c>
      <c r="G32">
        <f t="shared" si="0"/>
        <v>-4.6666175127029419E-2</v>
      </c>
      <c r="O32" t="s">
        <v>1</v>
      </c>
      <c r="P32">
        <v>1.4917382612869268</v>
      </c>
      <c r="Q32">
        <v>1.7289475945561006</v>
      </c>
      <c r="R32">
        <v>1.3667850225941327</v>
      </c>
      <c r="S32">
        <v>1.6875973545204177</v>
      </c>
      <c r="T32">
        <v>1.7587046759237053</v>
      </c>
      <c r="U32">
        <v>1.4188930915153926</v>
      </c>
      <c r="V32">
        <v>1.5354860501347438</v>
      </c>
      <c r="W32">
        <v>1.9951947081304919</v>
      </c>
      <c r="X32">
        <v>1.6737730989180832</v>
      </c>
      <c r="Y32">
        <v>1.3340000000000001</v>
      </c>
      <c r="AA32">
        <f>AVERAGE(P32:Y32)</f>
        <v>1.5991119857579994</v>
      </c>
    </row>
    <row r="33" spans="1:27" x14ac:dyDescent="0.2">
      <c r="A33" t="s">
        <v>15</v>
      </c>
      <c r="B33" t="s">
        <v>41</v>
      </c>
      <c r="C33">
        <v>1.7371184210526316</v>
      </c>
      <c r="D33">
        <v>0.3702424168586731</v>
      </c>
      <c r="E33">
        <v>0.40955978631973267</v>
      </c>
      <c r="G33">
        <f t="shared" si="0"/>
        <v>3.931736946105957E-2</v>
      </c>
      <c r="O33" t="s">
        <v>2</v>
      </c>
      <c r="P33">
        <v>1.1165</v>
      </c>
      <c r="Q33">
        <v>1.4515</v>
      </c>
      <c r="R33">
        <v>1.59</v>
      </c>
      <c r="S33">
        <v>1.4509999999999998</v>
      </c>
      <c r="T33">
        <v>1.8415000000000001</v>
      </c>
      <c r="U33">
        <v>1.6580000000000001</v>
      </c>
      <c r="V33">
        <v>1.64</v>
      </c>
      <c r="W33">
        <v>1.9655</v>
      </c>
      <c r="X33">
        <v>1.83</v>
      </c>
      <c r="Y33">
        <v>1.4469999999999998</v>
      </c>
      <c r="AA33">
        <f>AVERAGE(P33:Y33)</f>
        <v>1.5991</v>
      </c>
    </row>
    <row r="34" spans="1:27" x14ac:dyDescent="0.2">
      <c r="A34" t="s">
        <v>14</v>
      </c>
      <c r="B34" t="s">
        <v>1</v>
      </c>
      <c r="C34">
        <v>1.6737730989180832</v>
      </c>
      <c r="D34">
        <v>0.72443723678588867</v>
      </c>
      <c r="E34">
        <v>0.72443723678588867</v>
      </c>
      <c r="G34">
        <f t="shared" si="0"/>
        <v>0</v>
      </c>
      <c r="O34" t="s">
        <v>40</v>
      </c>
      <c r="P34">
        <v>0.97399999999999998</v>
      </c>
      <c r="Q34">
        <v>1.5309078947368422</v>
      </c>
      <c r="R34">
        <v>1.7642500000000001</v>
      </c>
      <c r="S34">
        <v>1.5105</v>
      </c>
      <c r="T34">
        <v>2.0122499999999999</v>
      </c>
      <c r="U34">
        <v>1.4085000000000001</v>
      </c>
      <c r="V34">
        <v>1.46225</v>
      </c>
      <c r="W34">
        <v>2.0547500000000003</v>
      </c>
      <c r="X34">
        <v>1.9892500000000002</v>
      </c>
      <c r="Y34">
        <v>1.7439999999999998</v>
      </c>
      <c r="AA34">
        <f>AVERAGE(P34:Y34)</f>
        <v>1.6450657894736842</v>
      </c>
    </row>
    <row r="35" spans="1:27" x14ac:dyDescent="0.2">
      <c r="A35" t="s">
        <v>14</v>
      </c>
      <c r="B35" t="s">
        <v>2</v>
      </c>
      <c r="C35">
        <v>1.83</v>
      </c>
      <c r="D35">
        <v>0.75706857442855835</v>
      </c>
      <c r="E35">
        <v>0.40310966968536377</v>
      </c>
      <c r="G35">
        <f t="shared" si="0"/>
        <v>-0.35395890474319458</v>
      </c>
      <c r="O35" t="s">
        <v>41</v>
      </c>
      <c r="P35">
        <v>1.26675</v>
      </c>
      <c r="Q35">
        <v>1.5147499999999998</v>
      </c>
      <c r="R35">
        <v>1.94225</v>
      </c>
      <c r="S35">
        <v>1.6812499999999999</v>
      </c>
      <c r="T35">
        <v>1.4547500000000002</v>
      </c>
      <c r="U35">
        <v>1.7847500000000001</v>
      </c>
      <c r="V35">
        <v>1.6095000000000002</v>
      </c>
      <c r="W35">
        <v>1.7371184210526316</v>
      </c>
      <c r="X35">
        <v>2.0389999999999997</v>
      </c>
      <c r="Y35">
        <v>1.75</v>
      </c>
      <c r="AA35">
        <f>AVERAGE(P35:Y35)</f>
        <v>1.6780118421052634</v>
      </c>
    </row>
    <row r="36" spans="1:27" x14ac:dyDescent="0.2">
      <c r="A36" t="s">
        <v>14</v>
      </c>
      <c r="B36" t="s">
        <v>40</v>
      </c>
      <c r="C36">
        <v>1.9892500000000002</v>
      </c>
      <c r="D36">
        <v>0.35295414924621582</v>
      </c>
      <c r="E36">
        <v>0.31098324060440063</v>
      </c>
      <c r="G36">
        <f t="shared" si="0"/>
        <v>-4.1970908641815186E-2</v>
      </c>
    </row>
    <row r="37" spans="1:27" x14ac:dyDescent="0.2">
      <c r="A37" t="s">
        <v>14</v>
      </c>
      <c r="B37" t="s">
        <v>41</v>
      </c>
      <c r="C37">
        <v>2.0389999999999997</v>
      </c>
      <c r="D37">
        <v>7.0371150970458984E-2</v>
      </c>
      <c r="E37">
        <v>0.13325384259223938</v>
      </c>
      <c r="G37">
        <f t="shared" si="0"/>
        <v>6.2882691621780396E-2</v>
      </c>
      <c r="P37">
        <f t="shared" ref="P37:Y37" si="2">(P32+P33+P34+P34+P35+P35)/6</f>
        <v>1.1816230435478212</v>
      </c>
      <c r="Q37">
        <f t="shared" si="2"/>
        <v>1.5452938973382973</v>
      </c>
      <c r="R37">
        <f t="shared" si="2"/>
        <v>1.7282975037656889</v>
      </c>
      <c r="S37">
        <f t="shared" si="2"/>
        <v>1.5870162257534031</v>
      </c>
      <c r="T37">
        <f t="shared" si="2"/>
        <v>1.7557007793206176</v>
      </c>
      <c r="U37">
        <f t="shared" si="2"/>
        <v>1.5772321819192321</v>
      </c>
      <c r="V37">
        <f t="shared" si="2"/>
        <v>1.5531643416891241</v>
      </c>
      <c r="W37">
        <f t="shared" si="2"/>
        <v>1.9240719250392928</v>
      </c>
      <c r="X37">
        <f t="shared" si="2"/>
        <v>1.9267121831530138</v>
      </c>
      <c r="Y37">
        <f t="shared" si="2"/>
        <v>1.6281666666666663</v>
      </c>
      <c r="AA37">
        <f>AVERAGE(P37:Y37)</f>
        <v>1.6407278748193157</v>
      </c>
    </row>
    <row r="38" spans="1:27" x14ac:dyDescent="0.2">
      <c r="A38" t="s">
        <v>13</v>
      </c>
      <c r="B38" t="s">
        <v>1</v>
      </c>
      <c r="C38">
        <v>1.3340000000000001</v>
      </c>
      <c r="D38">
        <v>0.71616482734680176</v>
      </c>
      <c r="E38">
        <v>0.55408364534378052</v>
      </c>
      <c r="G38">
        <f t="shared" si="0"/>
        <v>-0.16208118200302124</v>
      </c>
    </row>
    <row r="39" spans="1:27" x14ac:dyDescent="0.2">
      <c r="A39" t="s">
        <v>13</v>
      </c>
      <c r="B39" t="s">
        <v>2</v>
      </c>
      <c r="C39">
        <v>1.4469999999999998</v>
      </c>
      <c r="D39">
        <v>0.14921398460865021</v>
      </c>
      <c r="E39">
        <v>0.37804633378982544</v>
      </c>
      <c r="G39">
        <f t="shared" si="0"/>
        <v>0.22883234918117523</v>
      </c>
      <c r="P39" t="s">
        <v>16</v>
      </c>
      <c r="Q39" t="s">
        <v>17</v>
      </c>
      <c r="R39" t="s">
        <v>18</v>
      </c>
      <c r="S39" t="s">
        <v>19</v>
      </c>
      <c r="T39" t="s">
        <v>20</v>
      </c>
      <c r="U39" t="s">
        <v>21</v>
      </c>
      <c r="V39" t="s">
        <v>22</v>
      </c>
      <c r="W39" t="s">
        <v>23</v>
      </c>
      <c r="X39" t="s">
        <v>24</v>
      </c>
      <c r="Y39" t="s">
        <v>25</v>
      </c>
    </row>
    <row r="40" spans="1:27" x14ac:dyDescent="0.2">
      <c r="A40" t="s">
        <v>13</v>
      </c>
      <c r="B40" t="s">
        <v>40</v>
      </c>
      <c r="C40">
        <v>1.7439999999999998</v>
      </c>
      <c r="D40">
        <v>0.41670793294906616</v>
      </c>
      <c r="E40">
        <v>0.57509660720825195</v>
      </c>
      <c r="G40">
        <f t="shared" si="0"/>
        <v>0.15838867425918579</v>
      </c>
      <c r="O40" t="s">
        <v>1</v>
      </c>
      <c r="P40">
        <v>1.5509575347575271</v>
      </c>
      <c r="Q40">
        <v>1.5344976543992672</v>
      </c>
      <c r="R40">
        <v>1.4602998975442985</v>
      </c>
      <c r="S40">
        <v>1.3678814568676649</v>
      </c>
      <c r="T40">
        <v>1.5323317859213414</v>
      </c>
      <c r="U40">
        <v>1.426510788323599</v>
      </c>
      <c r="V40">
        <v>1.7279244410809931</v>
      </c>
      <c r="W40">
        <v>1.6848991552528658</v>
      </c>
      <c r="X40">
        <v>1.6518327627533</v>
      </c>
      <c r="Y40">
        <v>1.6402072288879463</v>
      </c>
      <c r="AA40">
        <f>AVERAGE(P40:Y40)</f>
        <v>1.5577342705788806</v>
      </c>
    </row>
    <row r="41" spans="1:27" x14ac:dyDescent="0.2">
      <c r="A41" t="s">
        <v>13</v>
      </c>
      <c r="B41" t="s">
        <v>41</v>
      </c>
      <c r="C41">
        <v>1.75</v>
      </c>
      <c r="D41">
        <v>0.31366616487503052</v>
      </c>
      <c r="E41">
        <v>0.48992398381233215</v>
      </c>
      <c r="G41">
        <f t="shared" si="0"/>
        <v>0.17625781893730164</v>
      </c>
      <c r="O41" t="s">
        <v>2</v>
      </c>
      <c r="P41">
        <v>1.446</v>
      </c>
      <c r="Q41">
        <v>1.5985</v>
      </c>
      <c r="R41">
        <v>1.5255000000000001</v>
      </c>
      <c r="S41">
        <v>1.4119999999999999</v>
      </c>
      <c r="T41">
        <v>1.819</v>
      </c>
      <c r="U41">
        <v>1.5855000000000001</v>
      </c>
      <c r="V41">
        <v>1.8965000000000001</v>
      </c>
      <c r="W41">
        <v>1.788</v>
      </c>
      <c r="X41">
        <v>1.7865</v>
      </c>
      <c r="Y41">
        <v>1.7190000000000001</v>
      </c>
      <c r="AA41">
        <f>AVERAGE(P41:Y41)</f>
        <v>1.6576499999999998</v>
      </c>
    </row>
    <row r="42" spans="1:27" x14ac:dyDescent="0.2">
      <c r="A42" t="s">
        <v>16</v>
      </c>
      <c r="B42" t="s">
        <v>1</v>
      </c>
      <c r="C42">
        <v>1.5509575347575271</v>
      </c>
      <c r="D42">
        <v>0.3852638304233551</v>
      </c>
      <c r="E42">
        <v>0.43043595552444458</v>
      </c>
      <c r="G42">
        <f t="shared" si="0"/>
        <v>4.5172125101089478E-2</v>
      </c>
      <c r="O42" t="s">
        <v>40</v>
      </c>
      <c r="P42">
        <v>1.3770000000000002</v>
      </c>
      <c r="Q42">
        <v>1.6759999999999999</v>
      </c>
      <c r="R42">
        <v>1.6230408163265306</v>
      </c>
      <c r="S42">
        <v>1.5307499999999998</v>
      </c>
      <c r="T42">
        <v>1.8757499999999998</v>
      </c>
      <c r="U42">
        <v>1.918591584158416</v>
      </c>
      <c r="V42">
        <v>1.8076702127659576</v>
      </c>
      <c r="W42">
        <v>1.92225</v>
      </c>
      <c r="X42">
        <v>1.7856089108910891</v>
      </c>
      <c r="Y42">
        <v>1.6837499999999999</v>
      </c>
      <c r="AA42">
        <f>AVERAGE(P42:Y42)</f>
        <v>1.7200411524141992</v>
      </c>
    </row>
    <row r="43" spans="1:27" x14ac:dyDescent="0.2">
      <c r="A43" t="s">
        <v>16</v>
      </c>
      <c r="B43" t="s">
        <v>2</v>
      </c>
      <c r="C43">
        <v>1.446</v>
      </c>
      <c r="D43">
        <v>0.5070456862449646</v>
      </c>
      <c r="E43">
        <v>0.16685102880001068</v>
      </c>
      <c r="G43">
        <f t="shared" si="0"/>
        <v>-0.34019465744495392</v>
      </c>
      <c r="O43" t="s">
        <v>41</v>
      </c>
      <c r="P43">
        <v>1.61775</v>
      </c>
      <c r="Q43">
        <v>1.8947499999999999</v>
      </c>
      <c r="R43">
        <v>1.5728661616161617</v>
      </c>
      <c r="S43">
        <v>1.4712499999999999</v>
      </c>
      <c r="T43">
        <v>1.8625</v>
      </c>
      <c r="U43">
        <v>1.8254736842105261</v>
      </c>
      <c r="V43">
        <v>1.95675</v>
      </c>
      <c r="W43">
        <v>1.8599999999999999</v>
      </c>
      <c r="X43">
        <v>1.754465053763441</v>
      </c>
      <c r="Y43">
        <v>1.7224999999999999</v>
      </c>
      <c r="AA43">
        <f>AVERAGE(P43:Y43)</f>
        <v>1.7538304899590127</v>
      </c>
    </row>
    <row r="44" spans="1:27" x14ac:dyDescent="0.2">
      <c r="A44" t="s">
        <v>16</v>
      </c>
      <c r="B44" t="s">
        <v>40</v>
      </c>
      <c r="C44">
        <v>1.3770000000000002</v>
      </c>
      <c r="D44">
        <v>0.34895801544189453</v>
      </c>
      <c r="E44">
        <v>0.16199907660484314</v>
      </c>
      <c r="G44">
        <f t="shared" si="0"/>
        <v>-0.18695893883705139</v>
      </c>
    </row>
    <row r="45" spans="1:27" x14ac:dyDescent="0.2">
      <c r="A45" t="s">
        <v>16</v>
      </c>
      <c r="B45" t="s">
        <v>41</v>
      </c>
      <c r="C45">
        <v>1.61775</v>
      </c>
      <c r="D45">
        <v>0.27967521548271179</v>
      </c>
      <c r="E45">
        <v>9.5571279525756836E-2</v>
      </c>
      <c r="G45">
        <f t="shared" si="0"/>
        <v>-0.18410393595695496</v>
      </c>
      <c r="P45">
        <f t="shared" ref="P45:Y45" si="3">(P40+P41+P42+P42+P43+P43)/6</f>
        <v>1.4977429224595882</v>
      </c>
      <c r="Q45">
        <f t="shared" si="3"/>
        <v>1.7124162757332113</v>
      </c>
      <c r="R45">
        <f t="shared" si="3"/>
        <v>1.5629356422382805</v>
      </c>
      <c r="S45">
        <f t="shared" si="3"/>
        <v>1.4639802428112771</v>
      </c>
      <c r="T45">
        <f t="shared" si="3"/>
        <v>1.8046386309868903</v>
      </c>
      <c r="U45">
        <f t="shared" si="3"/>
        <v>1.750023554176914</v>
      </c>
      <c r="V45">
        <f t="shared" si="3"/>
        <v>1.858877477768818</v>
      </c>
      <c r="W45">
        <f t="shared" si="3"/>
        <v>1.8395665258754776</v>
      </c>
      <c r="X45">
        <f t="shared" si="3"/>
        <v>1.753080115343727</v>
      </c>
      <c r="Y45">
        <f t="shared" si="3"/>
        <v>1.6952845381479911</v>
      </c>
      <c r="AA45">
        <f>AVERAGE(P45:Y45)</f>
        <v>1.6938545925542177</v>
      </c>
    </row>
    <row r="46" spans="1:27" x14ac:dyDescent="0.2">
      <c r="A46" t="s">
        <v>17</v>
      </c>
      <c r="B46" t="s">
        <v>1</v>
      </c>
      <c r="C46">
        <v>1.5344976543992672</v>
      </c>
      <c r="D46">
        <v>0.42577394843101501</v>
      </c>
      <c r="E46">
        <v>0.19658894836902618</v>
      </c>
      <c r="G46">
        <f t="shared" si="0"/>
        <v>-0.22918500006198883</v>
      </c>
    </row>
    <row r="47" spans="1:27" x14ac:dyDescent="0.2">
      <c r="A47" t="s">
        <v>17</v>
      </c>
      <c r="B47" t="s">
        <v>2</v>
      </c>
      <c r="C47">
        <v>1.5985</v>
      </c>
      <c r="D47">
        <v>0.37318363785743713</v>
      </c>
      <c r="E47">
        <v>0.14432685077190399</v>
      </c>
      <c r="G47">
        <f t="shared" si="0"/>
        <v>-0.22885678708553314</v>
      </c>
      <c r="P47" t="s">
        <v>26</v>
      </c>
      <c r="Q47" t="s">
        <v>27</v>
      </c>
      <c r="R47" t="s">
        <v>28</v>
      </c>
      <c r="S47" t="s">
        <v>29</v>
      </c>
      <c r="T47" t="s">
        <v>30</v>
      </c>
      <c r="U47" t="s">
        <v>31</v>
      </c>
      <c r="V47" t="s">
        <v>32</v>
      </c>
      <c r="W47" t="s">
        <v>33</v>
      </c>
      <c r="X47" t="s">
        <v>35</v>
      </c>
      <c r="Y47" t="s">
        <v>34</v>
      </c>
      <c r="AA47">
        <f>AVERAGE(P48:Y48)</f>
        <v>1.5922403165884085</v>
      </c>
    </row>
    <row r="48" spans="1:27" x14ac:dyDescent="0.2">
      <c r="A48" t="s">
        <v>17</v>
      </c>
      <c r="B48" t="s">
        <v>40</v>
      </c>
      <c r="C48">
        <v>1.6759999999999999</v>
      </c>
      <c r="D48">
        <v>0.34747998416423798</v>
      </c>
      <c r="E48">
        <v>0.15213261544704437</v>
      </c>
      <c r="G48">
        <f t="shared" si="0"/>
        <v>-0.1953473687171936</v>
      </c>
      <c r="O48" t="s">
        <v>1</v>
      </c>
      <c r="P48">
        <v>0.99502246716305531</v>
      </c>
      <c r="Q48">
        <v>1.7632796657306611</v>
      </c>
      <c r="R48">
        <v>1.624210811229388</v>
      </c>
      <c r="S48">
        <v>1.7920626095918319</v>
      </c>
      <c r="T48">
        <v>1.620525782233242</v>
      </c>
      <c r="U48">
        <v>1.7740214992431504</v>
      </c>
      <c r="V48">
        <v>1.5644724045196394</v>
      </c>
      <c r="W48">
        <v>1.57902287457131</v>
      </c>
      <c r="X48">
        <v>1.5362850516018056</v>
      </c>
      <c r="Y48">
        <v>1.6735</v>
      </c>
      <c r="AA48">
        <f>AVERAGE(P49:Y49)</f>
        <v>1.8436499999999998</v>
      </c>
    </row>
    <row r="49" spans="1:27" x14ac:dyDescent="0.2">
      <c r="A49" t="s">
        <v>17</v>
      </c>
      <c r="B49" t="s">
        <v>41</v>
      </c>
      <c r="C49">
        <v>1.8947499999999999</v>
      </c>
      <c r="D49">
        <v>0.11334684491157532</v>
      </c>
      <c r="E49">
        <v>6.9018982350826263E-2</v>
      </c>
      <c r="G49">
        <f t="shared" si="0"/>
        <v>-4.4327862560749054E-2</v>
      </c>
      <c r="O49" t="s">
        <v>2</v>
      </c>
      <c r="P49">
        <v>1.3544999999999998</v>
      </c>
      <c r="Q49">
        <v>1.8825000000000001</v>
      </c>
      <c r="R49">
        <v>1.903</v>
      </c>
      <c r="S49">
        <v>1.796</v>
      </c>
      <c r="T49">
        <v>1.9869999999999999</v>
      </c>
      <c r="U49">
        <v>2.0059999999999998</v>
      </c>
      <c r="V49">
        <v>1.7755000000000001</v>
      </c>
      <c r="W49">
        <v>1.9080000000000001</v>
      </c>
      <c r="X49">
        <v>1.879</v>
      </c>
      <c r="Y49">
        <v>1.9450000000000001</v>
      </c>
      <c r="AA49">
        <f>AVERAGE(P50:Y50)</f>
        <v>1.9193355210291632</v>
      </c>
    </row>
    <row r="50" spans="1:27" x14ac:dyDescent="0.2">
      <c r="A50" t="s">
        <v>18</v>
      </c>
      <c r="B50" t="s">
        <v>1</v>
      </c>
      <c r="C50">
        <v>1.4602998975442985</v>
      </c>
      <c r="D50">
        <v>0.31587523221969604</v>
      </c>
      <c r="E50">
        <v>0.30501772463321686</v>
      </c>
      <c r="G50">
        <f t="shared" si="0"/>
        <v>-1.0857507586479187E-2</v>
      </c>
      <c r="O50" t="s">
        <v>40</v>
      </c>
      <c r="P50">
        <v>1.5867500000000001</v>
      </c>
      <c r="Q50">
        <v>1.8293064516129032</v>
      </c>
      <c r="R50">
        <v>1.92675</v>
      </c>
      <c r="S50">
        <v>1.9649999999999999</v>
      </c>
      <c r="T50">
        <v>1.8227704081632652</v>
      </c>
      <c r="U50">
        <v>1.951778350515464</v>
      </c>
      <c r="V50">
        <v>2.12575</v>
      </c>
      <c r="W50">
        <v>2.1254999999999997</v>
      </c>
      <c r="X50">
        <v>1.9244999999999999</v>
      </c>
      <c r="Y50">
        <v>1.9352499999999999</v>
      </c>
      <c r="AA50">
        <f>AVERAGE(P51:Y51)</f>
        <v>1.9121665790027351</v>
      </c>
    </row>
    <row r="51" spans="1:27" x14ac:dyDescent="0.2">
      <c r="A51" t="s">
        <v>18</v>
      </c>
      <c r="B51" t="s">
        <v>2</v>
      </c>
      <c r="C51">
        <v>1.5255000000000001</v>
      </c>
      <c r="D51">
        <v>8.9079529047012329E-2</v>
      </c>
      <c r="E51">
        <v>0.16077256202697754</v>
      </c>
      <c r="G51">
        <f t="shared" si="0"/>
        <v>7.169303297996521E-2</v>
      </c>
      <c r="O51" t="s">
        <v>41</v>
      </c>
      <c r="P51">
        <v>1.5677499999999998</v>
      </c>
      <c r="Q51">
        <v>2.01275</v>
      </c>
      <c r="R51">
        <v>1.9149183673469388</v>
      </c>
      <c r="S51">
        <v>1.8220000000000001</v>
      </c>
      <c r="T51">
        <v>1.9</v>
      </c>
      <c r="U51">
        <v>1.9824974226804124</v>
      </c>
      <c r="V51">
        <v>1.9395</v>
      </c>
      <c r="W51">
        <v>2.0047499999999996</v>
      </c>
      <c r="X51">
        <v>2.01925</v>
      </c>
      <c r="Y51">
        <v>1.95825</v>
      </c>
    </row>
    <row r="52" spans="1:27" x14ac:dyDescent="0.2">
      <c r="A52" t="s">
        <v>18</v>
      </c>
      <c r="B52" t="s">
        <v>40</v>
      </c>
      <c r="C52">
        <v>1.6230408163265306</v>
      </c>
      <c r="D52">
        <v>8.4474176168441772E-2</v>
      </c>
      <c r="E52">
        <v>7.5766786932945251E-2</v>
      </c>
      <c r="G52">
        <f t="shared" si="0"/>
        <v>-8.707389235496521E-3</v>
      </c>
    </row>
    <row r="53" spans="1:27" x14ac:dyDescent="0.2">
      <c r="A53" t="s">
        <v>18</v>
      </c>
      <c r="B53" t="s">
        <v>41</v>
      </c>
      <c r="C53">
        <v>1.5728661616161617</v>
      </c>
      <c r="D53">
        <v>6.2533535063266754E-2</v>
      </c>
      <c r="E53">
        <v>7.4364572763442993E-2</v>
      </c>
      <c r="G53">
        <f t="shared" si="0"/>
        <v>1.1831037700176239E-2</v>
      </c>
      <c r="P53">
        <f t="shared" ref="P53:Y53" si="4">(P48+P49+P50+P50+P51+P51)/6</f>
        <v>1.4430870778605094</v>
      </c>
      <c r="Q53">
        <f t="shared" si="4"/>
        <v>1.8883154281594114</v>
      </c>
      <c r="R53">
        <f t="shared" si="4"/>
        <v>1.868424590987211</v>
      </c>
      <c r="S53">
        <f t="shared" si="4"/>
        <v>1.8603437682653052</v>
      </c>
      <c r="T53">
        <f t="shared" si="4"/>
        <v>1.8421777664266286</v>
      </c>
      <c r="U53">
        <f t="shared" si="4"/>
        <v>1.9414288409391505</v>
      </c>
      <c r="V53">
        <f t="shared" si="4"/>
        <v>1.9117454007532733</v>
      </c>
      <c r="W53">
        <f t="shared" si="4"/>
        <v>1.957920479095218</v>
      </c>
      <c r="X53">
        <f t="shared" si="4"/>
        <v>1.8837975086003009</v>
      </c>
      <c r="Y53">
        <f t="shared" si="4"/>
        <v>1.9009166666666666</v>
      </c>
      <c r="AA53">
        <f>AVERAGE(P53:Y53)</f>
        <v>1.8498157527753676</v>
      </c>
    </row>
    <row r="54" spans="1:27" x14ac:dyDescent="0.2">
      <c r="A54" t="s">
        <v>19</v>
      </c>
      <c r="B54" t="s">
        <v>1</v>
      </c>
      <c r="C54">
        <v>1.3678814568676649</v>
      </c>
      <c r="D54">
        <v>0.44805613160133362</v>
      </c>
      <c r="E54">
        <v>0.47719636559486389</v>
      </c>
      <c r="G54">
        <f t="shared" si="0"/>
        <v>2.9140233993530273E-2</v>
      </c>
    </row>
    <row r="55" spans="1:27" x14ac:dyDescent="0.2">
      <c r="A55" t="s">
        <v>19</v>
      </c>
      <c r="B55" t="s">
        <v>2</v>
      </c>
      <c r="C55">
        <v>1.4119999999999999</v>
      </c>
      <c r="D55">
        <v>0.15832284092903137</v>
      </c>
      <c r="E55">
        <v>0.288633793592453</v>
      </c>
      <c r="G55">
        <f t="shared" si="0"/>
        <v>0.13031095266342163</v>
      </c>
    </row>
    <row r="56" spans="1:27" x14ac:dyDescent="0.2">
      <c r="A56" t="s">
        <v>19</v>
      </c>
      <c r="B56" t="s">
        <v>40</v>
      </c>
      <c r="C56">
        <v>1.5307499999999998</v>
      </c>
      <c r="D56">
        <v>0.13028503954410553</v>
      </c>
      <c r="E56">
        <v>0.20195198059082031</v>
      </c>
      <c r="G56">
        <f t="shared" si="0"/>
        <v>7.1666941046714783E-2</v>
      </c>
    </row>
    <row r="57" spans="1:27" x14ac:dyDescent="0.2">
      <c r="A57" t="s">
        <v>19</v>
      </c>
      <c r="B57" t="s">
        <v>41</v>
      </c>
      <c r="C57">
        <v>1.4712499999999999</v>
      </c>
      <c r="D57">
        <v>0.41389596462249756</v>
      </c>
      <c r="E57">
        <v>0.1665114164352417</v>
      </c>
      <c r="G57">
        <f t="shared" si="0"/>
        <v>-0.24738454818725586</v>
      </c>
    </row>
    <row r="58" spans="1:27" x14ac:dyDescent="0.2">
      <c r="A58" t="s">
        <v>20</v>
      </c>
      <c r="B58" t="s">
        <v>1</v>
      </c>
      <c r="C58">
        <v>1.5323317859213414</v>
      </c>
      <c r="D58">
        <v>0.41408774256706238</v>
      </c>
      <c r="E58">
        <v>0.10774321854114532</v>
      </c>
      <c r="G58">
        <f t="shared" si="0"/>
        <v>-0.30634452402591705</v>
      </c>
    </row>
    <row r="59" spans="1:27" x14ac:dyDescent="0.2">
      <c r="A59" t="s">
        <v>20</v>
      </c>
      <c r="B59" t="s">
        <v>2</v>
      </c>
      <c r="C59">
        <v>1.819</v>
      </c>
      <c r="D59">
        <v>0.70714858174324036</v>
      </c>
      <c r="E59">
        <v>0.12601346522569656</v>
      </c>
      <c r="G59">
        <f t="shared" si="0"/>
        <v>-0.58113511651754379</v>
      </c>
    </row>
    <row r="60" spans="1:27" x14ac:dyDescent="0.2">
      <c r="A60" t="s">
        <v>20</v>
      </c>
      <c r="B60" t="s">
        <v>40</v>
      </c>
      <c r="C60">
        <v>1.8757499999999998</v>
      </c>
      <c r="D60">
        <v>0.24582777917385101</v>
      </c>
      <c r="E60">
        <v>0.1049170196056366</v>
      </c>
      <c r="G60">
        <f t="shared" si="0"/>
        <v>-0.14091075956821442</v>
      </c>
    </row>
    <row r="61" spans="1:27" x14ac:dyDescent="0.2">
      <c r="A61" t="s">
        <v>20</v>
      </c>
      <c r="B61" t="s">
        <v>41</v>
      </c>
      <c r="C61">
        <v>1.8625</v>
      </c>
      <c r="D61">
        <v>0.17557093501091003</v>
      </c>
      <c r="E61">
        <v>0.10405414551496506</v>
      </c>
      <c r="G61">
        <f t="shared" si="0"/>
        <v>-7.1516789495944977E-2</v>
      </c>
    </row>
    <row r="62" spans="1:27" x14ac:dyDescent="0.2">
      <c r="A62" t="s">
        <v>21</v>
      </c>
      <c r="B62" t="s">
        <v>1</v>
      </c>
      <c r="C62">
        <v>1.426510788323599</v>
      </c>
      <c r="D62">
        <v>0.64901846647262573</v>
      </c>
      <c r="E62">
        <v>0.36231851577758789</v>
      </c>
      <c r="G62">
        <f t="shared" si="0"/>
        <v>-0.28669995069503784</v>
      </c>
    </row>
    <row r="63" spans="1:27" x14ac:dyDescent="0.2">
      <c r="A63" t="s">
        <v>21</v>
      </c>
      <c r="B63" t="s">
        <v>2</v>
      </c>
      <c r="C63">
        <v>1.5855000000000001</v>
      </c>
      <c r="D63">
        <v>0.22449074685573578</v>
      </c>
      <c r="E63">
        <v>0.24840772151947021</v>
      </c>
      <c r="G63">
        <f t="shared" si="0"/>
        <v>2.3916974663734436E-2</v>
      </c>
    </row>
    <row r="64" spans="1:27" x14ac:dyDescent="0.2">
      <c r="A64" t="s">
        <v>21</v>
      </c>
      <c r="B64" t="s">
        <v>40</v>
      </c>
      <c r="C64">
        <v>1.918591584158416</v>
      </c>
      <c r="D64">
        <v>1.3643925189971924</v>
      </c>
      <c r="E64">
        <v>0.3394070565700531</v>
      </c>
      <c r="G64">
        <f t="shared" si="0"/>
        <v>-1.0249854624271393</v>
      </c>
    </row>
    <row r="65" spans="1:7" x14ac:dyDescent="0.2">
      <c r="A65" t="s">
        <v>21</v>
      </c>
      <c r="B65" t="s">
        <v>41</v>
      </c>
      <c r="C65">
        <v>1.8254736842105261</v>
      </c>
      <c r="D65">
        <v>1.2623807787895203</v>
      </c>
      <c r="E65">
        <v>0.26327462494373322</v>
      </c>
      <c r="G65">
        <f t="shared" si="0"/>
        <v>-0.99910615384578705</v>
      </c>
    </row>
    <row r="66" spans="1:7" x14ac:dyDescent="0.2">
      <c r="A66" t="s">
        <v>22</v>
      </c>
      <c r="B66" t="s">
        <v>1</v>
      </c>
      <c r="C66">
        <v>1.7279244410809931</v>
      </c>
      <c r="D66">
        <v>0.42364501953125</v>
      </c>
      <c r="E66">
        <v>0.28227114677429199</v>
      </c>
      <c r="G66">
        <f t="shared" si="0"/>
        <v>-0.14137387275695801</v>
      </c>
    </row>
    <row r="67" spans="1:7" x14ac:dyDescent="0.2">
      <c r="A67" t="s">
        <v>22</v>
      </c>
      <c r="B67" t="s">
        <v>2</v>
      </c>
      <c r="C67">
        <v>1.8965000000000001</v>
      </c>
      <c r="D67">
        <v>0.4714321494102478</v>
      </c>
      <c r="E67">
        <v>0.2645435631275177</v>
      </c>
      <c r="G67">
        <f t="shared" si="0"/>
        <v>-0.2068885862827301</v>
      </c>
    </row>
    <row r="68" spans="1:7" x14ac:dyDescent="0.2">
      <c r="A68" t="s">
        <v>22</v>
      </c>
      <c r="B68" t="s">
        <v>40</v>
      </c>
      <c r="C68">
        <v>1.8076702127659576</v>
      </c>
      <c r="D68">
        <v>0.39572998881340027</v>
      </c>
      <c r="E68">
        <v>0.23576489090919495</v>
      </c>
      <c r="G68">
        <f t="shared" si="0"/>
        <v>-0.15996509790420532</v>
      </c>
    </row>
    <row r="69" spans="1:7" x14ac:dyDescent="0.2">
      <c r="A69" t="s">
        <v>22</v>
      </c>
      <c r="B69" t="s">
        <v>41</v>
      </c>
      <c r="C69">
        <v>1.95675</v>
      </c>
      <c r="D69">
        <v>0.43561947345733643</v>
      </c>
      <c r="E69">
        <v>9.3004845082759857E-2</v>
      </c>
      <c r="G69">
        <f t="shared" si="0"/>
        <v>-0.34261462837457657</v>
      </c>
    </row>
    <row r="70" spans="1:7" x14ac:dyDescent="0.2">
      <c r="A70" t="s">
        <v>23</v>
      </c>
      <c r="B70" t="s">
        <v>1</v>
      </c>
      <c r="C70">
        <v>1.6848991552528658</v>
      </c>
      <c r="D70">
        <v>0.27878420054912567</v>
      </c>
      <c r="E70">
        <v>0.17963119596242905</v>
      </c>
      <c r="G70">
        <f t="shared" si="0"/>
        <v>-9.9153004586696625E-2</v>
      </c>
    </row>
    <row r="71" spans="1:7" x14ac:dyDescent="0.2">
      <c r="A71" t="s">
        <v>23</v>
      </c>
      <c r="B71" t="s">
        <v>2</v>
      </c>
      <c r="C71">
        <v>1.788</v>
      </c>
      <c r="D71">
        <v>0.33928444981575012</v>
      </c>
      <c r="E71">
        <v>0.10832078009843826</v>
      </c>
      <c r="G71">
        <f t="shared" si="0"/>
        <v>-0.23096366971731186</v>
      </c>
    </row>
    <row r="72" spans="1:7" x14ac:dyDescent="0.2">
      <c r="A72" t="s">
        <v>23</v>
      </c>
      <c r="B72" t="s">
        <v>40</v>
      </c>
      <c r="C72">
        <v>1.92225</v>
      </c>
      <c r="D72">
        <v>0.34885665774345398</v>
      </c>
      <c r="E72">
        <v>0.12294741719961166</v>
      </c>
      <c r="G72">
        <f t="shared" si="0"/>
        <v>-0.22590924054384232</v>
      </c>
    </row>
    <row r="73" spans="1:7" x14ac:dyDescent="0.2">
      <c r="A73" t="s">
        <v>23</v>
      </c>
      <c r="B73" t="s">
        <v>41</v>
      </c>
      <c r="C73">
        <v>1.8599999999999999</v>
      </c>
      <c r="D73">
        <v>0.13986249268054962</v>
      </c>
      <c r="E73">
        <v>0.139256551861763</v>
      </c>
      <c r="G73">
        <f t="shared" si="0"/>
        <v>-6.0594081878662109E-4</v>
      </c>
    </row>
    <row r="74" spans="1:7" x14ac:dyDescent="0.2">
      <c r="A74" t="s">
        <v>24</v>
      </c>
      <c r="B74" t="s">
        <v>1</v>
      </c>
      <c r="C74">
        <v>1.6518327627533</v>
      </c>
      <c r="D74">
        <v>0.30300498008728027</v>
      </c>
      <c r="E74">
        <v>0.16510988771915436</v>
      </c>
      <c r="G74">
        <f t="shared" si="0"/>
        <v>-0.13789509236812592</v>
      </c>
    </row>
    <row r="75" spans="1:7" x14ac:dyDescent="0.2">
      <c r="A75" t="s">
        <v>24</v>
      </c>
      <c r="B75" t="s">
        <v>2</v>
      </c>
      <c r="C75">
        <v>1.7865</v>
      </c>
      <c r="D75">
        <v>0.34932222962379456</v>
      </c>
      <c r="E75">
        <v>0.11211537569761276</v>
      </c>
      <c r="G75">
        <f t="shared" si="0"/>
        <v>-0.23720685392618179</v>
      </c>
    </row>
    <row r="76" spans="1:7" x14ac:dyDescent="0.2">
      <c r="A76" t="s">
        <v>24</v>
      </c>
      <c r="B76" t="s">
        <v>40</v>
      </c>
      <c r="C76">
        <v>1.7856089108910891</v>
      </c>
      <c r="D76" s="7">
        <v>9.6952125430107117E-2</v>
      </c>
      <c r="E76" s="7">
        <v>0.11306323856115341</v>
      </c>
      <c r="G76">
        <f t="shared" si="0"/>
        <v>1.6111113131046295E-2</v>
      </c>
    </row>
    <row r="77" spans="1:7" x14ac:dyDescent="0.2">
      <c r="A77" t="s">
        <v>24</v>
      </c>
      <c r="B77" t="s">
        <v>41</v>
      </c>
      <c r="C77">
        <v>1.754465053763441</v>
      </c>
      <c r="D77">
        <v>0.1056477278470993</v>
      </c>
      <c r="E77">
        <v>9.6957691013813019E-2</v>
      </c>
      <c r="G77">
        <f t="shared" si="0"/>
        <v>-8.6900368332862854E-3</v>
      </c>
    </row>
    <row r="78" spans="1:7" x14ac:dyDescent="0.2">
      <c r="A78" t="s">
        <v>25</v>
      </c>
      <c r="B78" t="s">
        <v>1</v>
      </c>
      <c r="C78">
        <v>1.6402072288879463</v>
      </c>
      <c r="D78">
        <v>0.35766693949699402</v>
      </c>
      <c r="E78">
        <v>0.26777166128158569</v>
      </c>
      <c r="G78">
        <f t="shared" si="0"/>
        <v>-8.9895278215408325E-2</v>
      </c>
    </row>
    <row r="79" spans="1:7" x14ac:dyDescent="0.2">
      <c r="A79" t="s">
        <v>25</v>
      </c>
      <c r="B79" t="s">
        <v>2</v>
      </c>
      <c r="C79">
        <v>1.7190000000000001</v>
      </c>
      <c r="D79">
        <v>0.21984028816223145</v>
      </c>
      <c r="E79">
        <v>0.22799909114837646</v>
      </c>
      <c r="G79">
        <f t="shared" si="0"/>
        <v>8.1588029861450195E-3</v>
      </c>
    </row>
    <row r="80" spans="1:7" x14ac:dyDescent="0.2">
      <c r="A80" t="s">
        <v>25</v>
      </c>
      <c r="B80" t="s">
        <v>40</v>
      </c>
      <c r="C80">
        <v>1.6837499999999999</v>
      </c>
      <c r="D80">
        <v>0.28997743129730225</v>
      </c>
      <c r="E80">
        <v>0.26280057430267334</v>
      </c>
      <c r="G80">
        <f t="shared" si="0"/>
        <v>-2.7176856994628906E-2</v>
      </c>
    </row>
    <row r="81" spans="1:7" x14ac:dyDescent="0.2">
      <c r="A81" t="s">
        <v>25</v>
      </c>
      <c r="B81" t="s">
        <v>41</v>
      </c>
      <c r="C81">
        <v>1.7224999999999999</v>
      </c>
      <c r="D81">
        <v>0.2819761335849762</v>
      </c>
      <c r="E81">
        <v>0.25103870034217834</v>
      </c>
      <c r="G81">
        <f t="shared" si="0"/>
        <v>-3.0937433242797852E-2</v>
      </c>
    </row>
    <row r="82" spans="1:7" x14ac:dyDescent="0.2">
      <c r="A82" t="s">
        <v>26</v>
      </c>
      <c r="B82" t="s">
        <v>1</v>
      </c>
      <c r="C82">
        <v>0.99502246716305531</v>
      </c>
      <c r="D82" s="10">
        <v>2.2365665435791016</v>
      </c>
      <c r="E82">
        <v>3.101976752281189</v>
      </c>
      <c r="G82">
        <f t="shared" si="0"/>
        <v>0.8654102087020874</v>
      </c>
    </row>
    <row r="83" spans="1:7" x14ac:dyDescent="0.2">
      <c r="A83" t="s">
        <v>26</v>
      </c>
      <c r="B83" t="s">
        <v>2</v>
      </c>
      <c r="C83">
        <v>1.3544999999999998</v>
      </c>
      <c r="D83" s="10">
        <v>1.7584341764450073</v>
      </c>
      <c r="E83" s="10">
        <v>1.9471936225891113</v>
      </c>
      <c r="G83">
        <f t="shared" ref="G83:G121" si="5">E83-D83</f>
        <v>0.188759446144104</v>
      </c>
    </row>
    <row r="84" spans="1:7" x14ac:dyDescent="0.2">
      <c r="A84" t="s">
        <v>26</v>
      </c>
      <c r="B84" t="s">
        <v>40</v>
      </c>
      <c r="C84">
        <v>1.5867500000000001</v>
      </c>
      <c r="D84" s="10">
        <v>1.1290872097015381</v>
      </c>
      <c r="E84">
        <v>1.2294987440109253</v>
      </c>
      <c r="G84">
        <f t="shared" si="5"/>
        <v>0.10041153430938721</v>
      </c>
    </row>
    <row r="85" spans="1:7" x14ac:dyDescent="0.2">
      <c r="A85" t="s">
        <v>26</v>
      </c>
      <c r="B85" t="s">
        <v>41</v>
      </c>
      <c r="C85">
        <v>1.5677499999999998</v>
      </c>
      <c r="D85" s="10">
        <v>0.9987722635269165</v>
      </c>
      <c r="E85">
        <v>1.0114703774452209</v>
      </c>
      <c r="G85">
        <f t="shared" si="5"/>
        <v>1.2698113918304443E-2</v>
      </c>
    </row>
    <row r="86" spans="1:7" x14ac:dyDescent="0.2">
      <c r="A86" t="s">
        <v>27</v>
      </c>
      <c r="B86" t="s">
        <v>1</v>
      </c>
      <c r="C86">
        <v>1.7632796657306611</v>
      </c>
      <c r="D86">
        <v>0.25415167212486267</v>
      </c>
      <c r="E86">
        <v>0.27379363775253296</v>
      </c>
      <c r="G86">
        <f t="shared" si="5"/>
        <v>1.9641965627670288E-2</v>
      </c>
    </row>
    <row r="87" spans="1:7" x14ac:dyDescent="0.2">
      <c r="A87" t="s">
        <v>27</v>
      </c>
      <c r="B87" t="s">
        <v>2</v>
      </c>
      <c r="C87">
        <v>1.8825000000000001</v>
      </c>
      <c r="D87">
        <v>0.13887688517570496</v>
      </c>
      <c r="E87" s="10">
        <v>0.18227504193782806</v>
      </c>
      <c r="G87">
        <f t="shared" si="5"/>
        <v>4.3398156762123108E-2</v>
      </c>
    </row>
    <row r="88" spans="1:7" x14ac:dyDescent="0.2">
      <c r="A88" t="s">
        <v>27</v>
      </c>
      <c r="B88" t="s">
        <v>40</v>
      </c>
      <c r="C88">
        <v>1.8293064516129032</v>
      </c>
      <c r="D88">
        <v>0.19217722117900848</v>
      </c>
      <c r="E88">
        <v>0.19088586419820786</v>
      </c>
      <c r="G88">
        <f t="shared" si="5"/>
        <v>-1.2913569808006287E-3</v>
      </c>
    </row>
    <row r="89" spans="1:7" x14ac:dyDescent="0.2">
      <c r="A89" t="s">
        <v>27</v>
      </c>
      <c r="B89" t="s">
        <v>41</v>
      </c>
      <c r="C89">
        <v>2.01275</v>
      </c>
      <c r="D89">
        <v>0.26849600672721863</v>
      </c>
      <c r="E89">
        <v>0.22195732593536377</v>
      </c>
      <c r="G89">
        <f t="shared" si="5"/>
        <v>-4.6538680791854858E-2</v>
      </c>
    </row>
    <row r="90" spans="1:7" x14ac:dyDescent="0.2">
      <c r="A90" t="s">
        <v>28</v>
      </c>
      <c r="B90" t="s">
        <v>1</v>
      </c>
      <c r="C90">
        <v>1.624210811229388</v>
      </c>
      <c r="D90">
        <v>0.1424</v>
      </c>
      <c r="E90">
        <v>0.2293</v>
      </c>
      <c r="G90">
        <f t="shared" si="5"/>
        <v>8.6900000000000005E-2</v>
      </c>
    </row>
    <row r="91" spans="1:7" x14ac:dyDescent="0.2">
      <c r="A91" t="s">
        <v>28</v>
      </c>
      <c r="B91" t="s">
        <v>2</v>
      </c>
      <c r="C91">
        <v>1.903</v>
      </c>
      <c r="D91">
        <v>0.19350000000000001</v>
      </c>
      <c r="E91">
        <v>0.27680000000000005</v>
      </c>
      <c r="G91">
        <f t="shared" si="5"/>
        <v>8.3300000000000041E-2</v>
      </c>
    </row>
    <row r="92" spans="1:7" x14ac:dyDescent="0.2">
      <c r="A92" t="s">
        <v>28</v>
      </c>
      <c r="B92" t="s">
        <v>40</v>
      </c>
      <c r="C92">
        <v>1.92675</v>
      </c>
      <c r="D92">
        <v>0.246</v>
      </c>
      <c r="E92">
        <v>0.38395000000000001</v>
      </c>
      <c r="G92">
        <f t="shared" si="5"/>
        <v>0.13795000000000002</v>
      </c>
    </row>
    <row r="93" spans="1:7" x14ac:dyDescent="0.2">
      <c r="A93" t="s">
        <v>28</v>
      </c>
      <c r="B93" t="s">
        <v>41</v>
      </c>
      <c r="C93">
        <v>1.9149183673469388</v>
      </c>
      <c r="D93">
        <v>0.27500000000000002</v>
      </c>
      <c r="E93">
        <v>0.55164999999999997</v>
      </c>
      <c r="G93">
        <f t="shared" si="5"/>
        <v>0.27664999999999995</v>
      </c>
    </row>
    <row r="94" spans="1:7" x14ac:dyDescent="0.2">
      <c r="A94" t="s">
        <v>29</v>
      </c>
      <c r="B94" t="s">
        <v>1</v>
      </c>
      <c r="C94">
        <v>1.7920626095918319</v>
      </c>
      <c r="D94">
        <v>0.12180637568235397</v>
      </c>
      <c r="E94">
        <v>0.10221622884273529</v>
      </c>
      <c r="G94">
        <f t="shared" si="5"/>
        <v>-1.9590146839618683E-2</v>
      </c>
    </row>
    <row r="95" spans="1:7" x14ac:dyDescent="0.2">
      <c r="A95" t="s">
        <v>29</v>
      </c>
      <c r="B95" t="s">
        <v>2</v>
      </c>
      <c r="C95">
        <v>1.796</v>
      </c>
      <c r="D95">
        <v>0.16079330444335938</v>
      </c>
      <c r="E95">
        <v>7.6719671487808228E-2</v>
      </c>
      <c r="G95">
        <f t="shared" si="5"/>
        <v>-8.4073632955551147E-2</v>
      </c>
    </row>
    <row r="96" spans="1:7" x14ac:dyDescent="0.2">
      <c r="A96" t="s">
        <v>29</v>
      </c>
      <c r="B96" t="s">
        <v>40</v>
      </c>
      <c r="C96">
        <v>1.9649999999999999</v>
      </c>
      <c r="D96">
        <v>0.10463685542345047</v>
      </c>
      <c r="E96">
        <v>6.3741028308868408E-2</v>
      </c>
      <c r="G96">
        <f t="shared" si="5"/>
        <v>-4.0895827114582062E-2</v>
      </c>
    </row>
    <row r="97" spans="1:7" x14ac:dyDescent="0.2">
      <c r="A97" t="s">
        <v>29</v>
      </c>
      <c r="B97" t="s">
        <v>41</v>
      </c>
      <c r="C97">
        <v>1.8220000000000001</v>
      </c>
      <c r="D97">
        <v>6.9938972592353821E-2</v>
      </c>
      <c r="E97">
        <v>6.9938972592353821E-2</v>
      </c>
      <c r="G97">
        <f t="shared" si="5"/>
        <v>0</v>
      </c>
    </row>
    <row r="98" spans="1:7" x14ac:dyDescent="0.2">
      <c r="A98" t="s">
        <v>30</v>
      </c>
      <c r="B98" t="s">
        <v>1</v>
      </c>
      <c r="C98">
        <v>1.620525782233242</v>
      </c>
      <c r="D98">
        <v>0.10271690785884857</v>
      </c>
      <c r="E98">
        <v>0.1347629725933075</v>
      </c>
      <c r="G98">
        <f t="shared" si="5"/>
        <v>3.2046064734458923E-2</v>
      </c>
    </row>
    <row r="99" spans="1:7" x14ac:dyDescent="0.2">
      <c r="A99" t="s">
        <v>30</v>
      </c>
      <c r="B99" t="s">
        <v>2</v>
      </c>
      <c r="C99">
        <v>1.9869999999999999</v>
      </c>
      <c r="D99">
        <v>0.10330753400921822</v>
      </c>
      <c r="E99">
        <v>0.10720000416040421</v>
      </c>
      <c r="G99">
        <f t="shared" si="5"/>
        <v>3.8924701511859894E-3</v>
      </c>
    </row>
    <row r="100" spans="1:7" x14ac:dyDescent="0.2">
      <c r="A100" t="s">
        <v>30</v>
      </c>
      <c r="B100" t="s">
        <v>40</v>
      </c>
      <c r="C100">
        <v>1.8227704081632652</v>
      </c>
      <c r="D100">
        <v>0.14353202283382416</v>
      </c>
      <c r="E100">
        <v>0.11632926762104034</v>
      </c>
      <c r="G100">
        <f t="shared" si="5"/>
        <v>-2.7202755212783813E-2</v>
      </c>
    </row>
    <row r="101" spans="1:7" x14ac:dyDescent="0.2">
      <c r="A101" t="s">
        <v>30</v>
      </c>
      <c r="B101" t="s">
        <v>41</v>
      </c>
      <c r="C101">
        <v>1.9</v>
      </c>
      <c r="D101">
        <v>0.10127364099025726</v>
      </c>
      <c r="E101">
        <v>0.12382883578538895</v>
      </c>
      <c r="G101">
        <f t="shared" si="5"/>
        <v>2.2555194795131683E-2</v>
      </c>
    </row>
    <row r="102" spans="1:7" x14ac:dyDescent="0.2">
      <c r="A102" t="s">
        <v>31</v>
      </c>
      <c r="B102" t="s">
        <v>1</v>
      </c>
      <c r="C102">
        <v>1.7740214992431504</v>
      </c>
      <c r="D102">
        <v>0.12455009669065475</v>
      </c>
      <c r="E102">
        <v>0.13563808798789978</v>
      </c>
      <c r="G102">
        <f t="shared" si="5"/>
        <v>1.1087991297245026E-2</v>
      </c>
    </row>
    <row r="103" spans="1:7" x14ac:dyDescent="0.2">
      <c r="A103" t="s">
        <v>31</v>
      </c>
      <c r="B103" t="s">
        <v>2</v>
      </c>
      <c r="C103">
        <v>2.0059999999999998</v>
      </c>
      <c r="D103">
        <v>0.12441074103116989</v>
      </c>
      <c r="E103">
        <v>0.10958031564950943</v>
      </c>
      <c r="G103">
        <f t="shared" si="5"/>
        <v>-1.4830425381660461E-2</v>
      </c>
    </row>
    <row r="104" spans="1:7" x14ac:dyDescent="0.2">
      <c r="A104" t="s">
        <v>31</v>
      </c>
      <c r="B104" t="s">
        <v>40</v>
      </c>
      <c r="C104">
        <v>1.951778350515464</v>
      </c>
      <c r="D104">
        <v>8.6766548454761505E-2</v>
      </c>
      <c r="E104">
        <v>9.4905845820903778E-2</v>
      </c>
      <c r="G104">
        <f t="shared" si="5"/>
        <v>8.1392973661422729E-3</v>
      </c>
    </row>
    <row r="105" spans="1:7" x14ac:dyDescent="0.2">
      <c r="A105" t="s">
        <v>31</v>
      </c>
      <c r="B105" t="s">
        <v>41</v>
      </c>
      <c r="C105">
        <v>1.9824974226804124</v>
      </c>
      <c r="D105">
        <v>0.10153967142105103</v>
      </c>
      <c r="E105">
        <v>9.9190577864646912E-2</v>
      </c>
      <c r="G105">
        <f t="shared" si="5"/>
        <v>-2.3490935564041138E-3</v>
      </c>
    </row>
    <row r="106" spans="1:7" x14ac:dyDescent="0.2">
      <c r="A106" t="s">
        <v>32</v>
      </c>
      <c r="B106" t="s">
        <v>1</v>
      </c>
      <c r="C106">
        <v>1.5644724045196394</v>
      </c>
      <c r="D106">
        <v>0.16830438375473022</v>
      </c>
      <c r="E106">
        <v>0.15655738115310669</v>
      </c>
      <c r="G106">
        <f t="shared" si="5"/>
        <v>-1.1747002601623535E-2</v>
      </c>
    </row>
    <row r="107" spans="1:7" x14ac:dyDescent="0.2">
      <c r="A107" t="s">
        <v>32</v>
      </c>
      <c r="B107" t="s">
        <v>2</v>
      </c>
      <c r="C107">
        <v>1.7755000000000001</v>
      </c>
      <c r="D107">
        <v>0.20120039582252502</v>
      </c>
      <c r="E107">
        <v>0.13668851554393768</v>
      </c>
      <c r="G107">
        <f t="shared" si="5"/>
        <v>-6.4511880278587341E-2</v>
      </c>
    </row>
    <row r="108" spans="1:7" x14ac:dyDescent="0.2">
      <c r="A108" t="s">
        <v>32</v>
      </c>
      <c r="B108" t="s">
        <v>40</v>
      </c>
      <c r="C108">
        <v>2.12575</v>
      </c>
      <c r="D108">
        <v>0.16012215614318848</v>
      </c>
      <c r="E108">
        <v>0.1323571503162384</v>
      </c>
      <c r="G108">
        <f t="shared" si="5"/>
        <v>-2.7765005826950073E-2</v>
      </c>
    </row>
    <row r="109" spans="1:7" x14ac:dyDescent="0.2">
      <c r="A109" t="s">
        <v>32</v>
      </c>
      <c r="B109" t="s">
        <v>41</v>
      </c>
      <c r="C109">
        <v>1.9395</v>
      </c>
      <c r="D109">
        <v>0.13881134241819382</v>
      </c>
      <c r="E109">
        <v>0.19025840610265732</v>
      </c>
      <c r="G109">
        <f t="shared" si="5"/>
        <v>5.1447063684463501E-2</v>
      </c>
    </row>
    <row r="110" spans="1:7" x14ac:dyDescent="0.2">
      <c r="A110" t="s">
        <v>33</v>
      </c>
      <c r="B110" t="s">
        <v>1</v>
      </c>
      <c r="C110">
        <v>1.57902287457131</v>
      </c>
      <c r="D110">
        <v>8.0042004585266113E-2</v>
      </c>
      <c r="E110">
        <v>0.15125259757041931</v>
      </c>
      <c r="G110">
        <f t="shared" si="5"/>
        <v>7.1210592985153198E-2</v>
      </c>
    </row>
    <row r="111" spans="1:7" x14ac:dyDescent="0.2">
      <c r="A111" t="s">
        <v>33</v>
      </c>
      <c r="B111" t="s">
        <v>2</v>
      </c>
      <c r="C111">
        <v>1.9080000000000001</v>
      </c>
      <c r="D111">
        <v>0.10019508749246597</v>
      </c>
      <c r="E111">
        <v>9.949195384979248E-2</v>
      </c>
      <c r="G111">
        <f t="shared" si="5"/>
        <v>-7.0313364267349243E-4</v>
      </c>
    </row>
    <row r="112" spans="1:7" x14ac:dyDescent="0.2">
      <c r="A112" t="s">
        <v>33</v>
      </c>
      <c r="B112" t="s">
        <v>40</v>
      </c>
      <c r="C112">
        <v>2.1254999999999997</v>
      </c>
      <c r="D112">
        <v>0.28779610991477966</v>
      </c>
      <c r="E112">
        <v>0.2259562611579895</v>
      </c>
      <c r="G112">
        <f t="shared" si="5"/>
        <v>-6.1839848756790161E-2</v>
      </c>
    </row>
    <row r="113" spans="1:7" x14ac:dyDescent="0.2">
      <c r="A113" t="s">
        <v>33</v>
      </c>
      <c r="B113" t="s">
        <v>41</v>
      </c>
      <c r="C113">
        <v>2.0047499999999996</v>
      </c>
      <c r="D113">
        <v>0.20288066565990448</v>
      </c>
      <c r="E113">
        <v>0.18872775137424469</v>
      </c>
      <c r="G113">
        <f t="shared" si="5"/>
        <v>-1.415291428565979E-2</v>
      </c>
    </row>
    <row r="114" spans="1:7" x14ac:dyDescent="0.2">
      <c r="A114" t="s">
        <v>35</v>
      </c>
      <c r="B114" t="s">
        <v>1</v>
      </c>
      <c r="C114">
        <v>1.5362850516018056</v>
      </c>
      <c r="D114">
        <v>0.25574997067451477</v>
      </c>
      <c r="E114">
        <v>0.27529215812683105</v>
      </c>
      <c r="G114">
        <f t="shared" si="5"/>
        <v>1.9542187452316284E-2</v>
      </c>
    </row>
    <row r="115" spans="1:7" x14ac:dyDescent="0.2">
      <c r="A115" t="s">
        <v>35</v>
      </c>
      <c r="B115" t="s">
        <v>2</v>
      </c>
      <c r="C115">
        <v>1.879</v>
      </c>
      <c r="D115">
        <v>0.36196708679199219</v>
      </c>
      <c r="E115">
        <v>0.19651144742965698</v>
      </c>
      <c r="G115">
        <f t="shared" si="5"/>
        <v>-0.16545563936233521</v>
      </c>
    </row>
    <row r="116" spans="1:7" x14ac:dyDescent="0.2">
      <c r="A116" t="s">
        <v>35</v>
      </c>
      <c r="B116" t="s">
        <v>40</v>
      </c>
      <c r="C116">
        <v>1.9244999999999999</v>
      </c>
      <c r="D116">
        <v>0.43017008900642395</v>
      </c>
      <c r="E116">
        <v>0.17125709354877472</v>
      </c>
      <c r="G116">
        <f t="shared" si="5"/>
        <v>-0.25891299545764923</v>
      </c>
    </row>
    <row r="117" spans="1:7" x14ac:dyDescent="0.2">
      <c r="A117" t="s">
        <v>35</v>
      </c>
      <c r="B117" t="s">
        <v>41</v>
      </c>
      <c r="C117">
        <v>2.01925</v>
      </c>
      <c r="D117">
        <v>0.44951161742210388</v>
      </c>
      <c r="E117">
        <v>0.2005569264292717</v>
      </c>
      <c r="G117">
        <f t="shared" si="5"/>
        <v>-0.24895469099283218</v>
      </c>
    </row>
    <row r="118" spans="1:7" x14ac:dyDescent="0.2">
      <c r="A118" t="s">
        <v>34</v>
      </c>
      <c r="B118" t="s">
        <v>1</v>
      </c>
      <c r="C118">
        <v>1.6735</v>
      </c>
      <c r="D118">
        <v>0.4391728937625885</v>
      </c>
      <c r="E118">
        <v>0.38301624357700348</v>
      </c>
      <c r="G118">
        <f t="shared" si="5"/>
        <v>-5.6156650185585022E-2</v>
      </c>
    </row>
    <row r="119" spans="1:7" x14ac:dyDescent="0.2">
      <c r="A119" t="s">
        <v>34</v>
      </c>
      <c r="B119" t="s">
        <v>2</v>
      </c>
      <c r="C119">
        <v>1.9450000000000001</v>
      </c>
      <c r="D119">
        <v>0.45074966549873352</v>
      </c>
      <c r="E119">
        <v>0.42699640989303589</v>
      </c>
      <c r="G119">
        <f t="shared" si="5"/>
        <v>-2.3753255605697632E-2</v>
      </c>
    </row>
    <row r="120" spans="1:7" x14ac:dyDescent="0.2">
      <c r="A120" t="s">
        <v>34</v>
      </c>
      <c r="B120" t="s">
        <v>40</v>
      </c>
      <c r="C120">
        <v>1.9352499999999999</v>
      </c>
      <c r="D120">
        <v>0.66373747587203979</v>
      </c>
      <c r="E120">
        <v>0.38519340753555298</v>
      </c>
      <c r="G120">
        <f t="shared" si="5"/>
        <v>-0.27854406833648682</v>
      </c>
    </row>
    <row r="121" spans="1:7" x14ac:dyDescent="0.2">
      <c r="A121" t="s">
        <v>34</v>
      </c>
      <c r="B121" t="s">
        <v>41</v>
      </c>
      <c r="C121">
        <v>1.95825</v>
      </c>
      <c r="D121">
        <v>0.40232932567596436</v>
      </c>
      <c r="E121">
        <v>0.40232932567596436</v>
      </c>
      <c r="G121">
        <f t="shared" si="5"/>
        <v>0</v>
      </c>
    </row>
  </sheetData>
  <sortState xmlns:xlrd2="http://schemas.microsoft.com/office/spreadsheetml/2017/richdata2" ref="J2:K121">
    <sortCondition ref="J2:J1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bulk density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2022-01-08T14:39:59Z</dcterms:created>
  <dcterms:modified xsi:type="dcterms:W3CDTF">2023-09-08T11:41:45Z</dcterms:modified>
</cp:coreProperties>
</file>