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2D606D2F-B146-477E-BF69-FA3AEBF2E3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 a="1"/>
  <c r="K22" i="1" s="1"/>
  <c r="C19" i="1"/>
  <c r="B12" i="1"/>
  <c r="B11" i="1"/>
  <c r="B10" i="1"/>
  <c r="N4" i="1"/>
  <c r="I4" i="1"/>
  <c r="I2" i="1"/>
  <c r="I1" i="1"/>
  <c r="L1" i="1"/>
  <c r="Q1" i="1" a="1"/>
  <c r="Q1" i="1" s="1"/>
  <c r="M22" i="1" l="1"/>
  <c r="N24" i="1"/>
  <c r="L24" i="1"/>
  <c r="K24" i="1"/>
  <c r="M23" i="1"/>
  <c r="N22" i="1"/>
  <c r="M25" i="1"/>
  <c r="L25" i="1"/>
  <c r="L22" i="1"/>
  <c r="M24" i="1"/>
  <c r="N23" i="1"/>
  <c r="L23" i="1"/>
  <c r="K23" i="1"/>
  <c r="N25" i="1"/>
  <c r="K25" i="1"/>
  <c r="I6" i="1"/>
  <c r="Q4" i="1"/>
  <c r="Q2" i="1"/>
  <c r="Q3" i="1"/>
  <c r="C5" i="1" l="1"/>
  <c r="D15" i="1"/>
  <c r="C15" i="1"/>
  <c r="B15" i="1"/>
  <c r="A15" i="1"/>
  <c r="P10" i="1" a="1"/>
  <c r="P10" i="1" s="1"/>
  <c r="S12" i="1" l="1"/>
  <c r="R12" i="1"/>
  <c r="Q12" i="1"/>
  <c r="P12" i="1"/>
  <c r="R11" i="1"/>
  <c r="S11" i="1"/>
  <c r="Q11" i="1"/>
  <c r="Q10" i="1"/>
  <c r="P11" i="1"/>
  <c r="S13" i="1"/>
  <c r="S10" i="1"/>
  <c r="R13" i="1"/>
  <c r="R10" i="1"/>
  <c r="Q13" i="1"/>
  <c r="P13" i="1"/>
  <c r="F1" i="1" l="1"/>
  <c r="J1" i="1" s="1"/>
  <c r="K1" i="1" l="1"/>
  <c r="B7" i="1" l="1"/>
  <c r="L2" i="1" s="1"/>
  <c r="B8" i="1"/>
  <c r="N1" i="1"/>
  <c r="J2" i="1" l="1"/>
  <c r="K2" i="1"/>
  <c r="B9" i="1" l="1"/>
  <c r="N2" i="1"/>
  <c r="J3" i="1" l="1"/>
  <c r="B16" i="1" s="1"/>
  <c r="L3" i="1"/>
  <c r="D16" i="1" s="1"/>
  <c r="L4" i="1"/>
  <c r="I3" i="1"/>
  <c r="K3" i="1"/>
  <c r="C16" i="1" s="1"/>
  <c r="J4" i="1"/>
  <c r="K4" i="1"/>
  <c r="A16" i="1" l="1"/>
  <c r="I9" i="1"/>
  <c r="N3" i="1"/>
  <c r="I5" i="1"/>
  <c r="A17" i="1" s="1"/>
  <c r="L5" i="1" l="1"/>
  <c r="D17" i="1" s="1"/>
  <c r="K5" i="1"/>
  <c r="C17" i="1" s="1"/>
  <c r="J5" i="1"/>
  <c r="B17" i="1" s="1"/>
  <c r="N5" i="1" l="1"/>
  <c r="L6" i="1"/>
  <c r="I10" i="1"/>
  <c r="J6" i="1" l="1"/>
  <c r="K6" i="1"/>
  <c r="N6" i="1" l="1"/>
  <c r="I7" i="1" l="1"/>
  <c r="A18" i="1" s="1"/>
  <c r="L7" i="1"/>
  <c r="D18" i="1" s="1"/>
  <c r="K7" i="1"/>
  <c r="C18" i="1" s="1"/>
  <c r="J7" i="1"/>
  <c r="B18" i="1" s="1"/>
  <c r="F15" i="1" l="1" a="1"/>
  <c r="A22" i="1" a="1"/>
  <c r="N7" i="1"/>
  <c r="I11" i="1"/>
  <c r="F15" i="1" l="1"/>
  <c r="H15" i="1"/>
  <c r="I18" i="1"/>
  <c r="I17" i="1"/>
  <c r="G16" i="1"/>
  <c r="H17" i="1"/>
  <c r="F17" i="1"/>
  <c r="I15" i="1"/>
  <c r="F18" i="1"/>
  <c r="H18" i="1"/>
  <c r="G17" i="1"/>
  <c r="F16" i="1"/>
  <c r="I16" i="1"/>
  <c r="G18" i="1"/>
  <c r="G15" i="1"/>
  <c r="H16" i="1"/>
  <c r="A22" i="1"/>
  <c r="D24" i="1"/>
  <c r="B25" i="1"/>
  <c r="A25" i="1"/>
  <c r="A24" i="1"/>
  <c r="C23" i="1"/>
  <c r="D25" i="1"/>
  <c r="C24" i="1"/>
  <c r="B22" i="1"/>
  <c r="B23" i="1"/>
  <c r="C25" i="1"/>
  <c r="C22" i="1"/>
  <c r="B24" i="1"/>
  <c r="D23" i="1"/>
  <c r="A23" i="1"/>
  <c r="D22" i="1"/>
  <c r="F22" i="1" l="1" a="1"/>
  <c r="K15" i="1" a="1"/>
  <c r="P16" i="1" a="1"/>
  <c r="F22" i="1" l="1"/>
  <c r="H24" i="1"/>
  <c r="H25" i="1"/>
  <c r="I24" i="1"/>
  <c r="F24" i="1"/>
  <c r="G22" i="1"/>
  <c r="G23" i="1"/>
  <c r="I25" i="1"/>
  <c r="H22" i="1"/>
  <c r="G25" i="1"/>
  <c r="F25" i="1"/>
  <c r="H23" i="1"/>
  <c r="G24" i="1"/>
  <c r="F23" i="1"/>
  <c r="I22" i="1"/>
  <c r="I23" i="1"/>
  <c r="P16" i="1"/>
  <c r="R17" i="1"/>
  <c r="P17" i="1"/>
  <c r="S16" i="1"/>
  <c r="R19" i="1"/>
  <c r="P18" i="1"/>
  <c r="Q17" i="1"/>
  <c r="S18" i="1"/>
  <c r="Q18" i="1"/>
  <c r="P19" i="1"/>
  <c r="Q19" i="1"/>
  <c r="S17" i="1"/>
  <c r="S19" i="1"/>
  <c r="R16" i="1"/>
  <c r="Q16" i="1"/>
  <c r="R18" i="1"/>
  <c r="K15" i="1"/>
  <c r="N15" i="1"/>
  <c r="M15" i="1"/>
  <c r="L16" i="1"/>
  <c r="N18" i="1"/>
  <c r="L18" i="1"/>
  <c r="K17" i="1"/>
  <c r="N17" i="1"/>
  <c r="K16" i="1"/>
  <c r="M18" i="1"/>
  <c r="L15" i="1"/>
  <c r="L17" i="1"/>
  <c r="M16" i="1"/>
  <c r="M17" i="1"/>
  <c r="N16" i="1"/>
  <c r="K18" i="1"/>
  <c r="T1" i="1" l="1" a="1"/>
  <c r="T1" i="1" l="1"/>
  <c r="T4" i="1"/>
  <c r="T3" i="1"/>
  <c r="T2" i="1"/>
</calcChain>
</file>

<file path=xl/sharedStrings.xml><?xml version="1.0" encoding="utf-8"?>
<sst xmlns="http://schemas.openxmlformats.org/spreadsheetml/2006/main" count="39" uniqueCount="33">
  <si>
    <t>модули</t>
  </si>
  <si>
    <t>h1</t>
  </si>
  <si>
    <t>h2</t>
  </si>
  <si>
    <t>h3</t>
  </si>
  <si>
    <t>h4</t>
  </si>
  <si>
    <t>e2*h1</t>
  </si>
  <si>
    <t>g2</t>
  </si>
  <si>
    <t>e3*h1</t>
  </si>
  <si>
    <t>e3*h2</t>
  </si>
  <si>
    <t>g3</t>
  </si>
  <si>
    <t>e4*h1</t>
  </si>
  <si>
    <t>g4</t>
  </si>
  <si>
    <t>e4*h2</t>
  </si>
  <si>
    <t>e4*h3</t>
  </si>
  <si>
    <t>h1*h2</t>
  </si>
  <si>
    <t>h1*h3</t>
  </si>
  <si>
    <t>h1*h4</t>
  </si>
  <si>
    <t>Определитель</t>
  </si>
  <si>
    <t>х1=</t>
  </si>
  <si>
    <t>х2=</t>
  </si>
  <si>
    <t>х3=</t>
  </si>
  <si>
    <t>х4=</t>
  </si>
  <si>
    <t>х</t>
  </si>
  <si>
    <t>е обратная</t>
  </si>
  <si>
    <t>h обратная</t>
  </si>
  <si>
    <t>x в базисе e</t>
  </si>
  <si>
    <t>x в базисе h</t>
  </si>
  <si>
    <t>*</t>
  </si>
  <si>
    <t>=</t>
  </si>
  <si>
    <t>А обратная</t>
  </si>
  <si>
    <t>Единичная матрица, значит A ортогональна</t>
  </si>
  <si>
    <t xml:space="preserve">А </t>
  </si>
  <si>
    <t>A транспонированная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</si>
</sst>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2" fontId="3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87" workbookViewId="0">
      <selection activeCell="R27" sqref="R27"/>
    </sheetView>
  </sheetViews>
  <sheetFormatPr defaultRowHeight="14.4" x14ac:dyDescent="0.3"/>
  <cols>
    <col min="1" max="1" width="13" customWidth="1"/>
    <col min="2" max="2" width="14.21875" customWidth="1"/>
    <col min="3" max="3" width="10.109375" bestFit="1" customWidth="1"/>
    <col min="4" max="4" width="11.88671875" customWidth="1"/>
    <col min="6" max="6" width="9.44140625" bestFit="1" customWidth="1"/>
    <col min="7" max="8" width="10.109375" bestFit="1" customWidth="1"/>
    <col min="9" max="9" width="13.77734375" bestFit="1" customWidth="1"/>
    <col min="10" max="10" width="11.21875" bestFit="1" customWidth="1"/>
    <col min="11" max="11" width="14" bestFit="1" customWidth="1"/>
    <col min="12" max="14" width="11.21875" bestFit="1" customWidth="1"/>
  </cols>
  <sheetData>
    <row r="1" spans="1:21" x14ac:dyDescent="0.3">
      <c r="A1">
        <v>6</v>
      </c>
      <c r="B1">
        <v>5</v>
      </c>
      <c r="C1">
        <v>4</v>
      </c>
      <c r="D1">
        <v>2</v>
      </c>
      <c r="E1" t="s">
        <v>0</v>
      </c>
      <c r="F1">
        <f>SQRT(SUMSQ(A1:D1))</f>
        <v>9</v>
      </c>
      <c r="H1" t="s">
        <v>1</v>
      </c>
      <c r="I1" s="7">
        <f>A1/$F$1</f>
        <v>0.66666666666666663</v>
      </c>
      <c r="J1" s="7">
        <f t="shared" ref="J1:L1" si="0">B1/$F$1</f>
        <v>0.55555555555555558</v>
      </c>
      <c r="K1" s="7">
        <f t="shared" si="0"/>
        <v>0.44444444444444442</v>
      </c>
      <c r="L1" s="7">
        <f>D1/$F$1</f>
        <v>0.22222222222222221</v>
      </c>
      <c r="M1" t="s">
        <v>0</v>
      </c>
      <c r="N1">
        <f t="shared" ref="N1:N7" si="1">SQRT(SUMSQ(I1:L1))</f>
        <v>1</v>
      </c>
      <c r="P1" t="s">
        <v>18</v>
      </c>
      <c r="Q1">
        <f t="array" ref="Q1:Q4">MMULT(P10:S13,U10:U13)</f>
        <v>5.8333333333333357</v>
      </c>
      <c r="S1" t="s">
        <v>18</v>
      </c>
      <c r="T1">
        <f t="array" ref="T1:T4">MMULT(P16:S19,U10:U13)</f>
        <v>4</v>
      </c>
    </row>
    <row r="2" spans="1:21" x14ac:dyDescent="0.3">
      <c r="A2">
        <v>-1</v>
      </c>
      <c r="B2">
        <v>0</v>
      </c>
      <c r="C2">
        <v>-1</v>
      </c>
      <c r="D2">
        <v>1</v>
      </c>
      <c r="H2" t="s">
        <v>6</v>
      </c>
      <c r="I2" s="6">
        <f>A2-$B$7*I1</f>
        <v>-0.40740740740740744</v>
      </c>
      <c r="J2" s="6">
        <f t="shared" ref="J2:L2" si="2">B2-$B$7*J1</f>
        <v>0.49382716049382724</v>
      </c>
      <c r="K2" s="6">
        <f>C2-$B$7*K1</f>
        <v>-0.60493827160493829</v>
      </c>
      <c r="L2" s="6">
        <f>D2-$B$7*L1</f>
        <v>1.1975308641975309</v>
      </c>
      <c r="N2">
        <f t="shared" si="1"/>
        <v>1.4865653511399612</v>
      </c>
      <c r="P2" t="s">
        <v>19</v>
      </c>
      <c r="Q2">
        <v>-5.3333333333333348</v>
      </c>
      <c r="S2" t="s">
        <v>19</v>
      </c>
      <c r="T2">
        <v>3.1743692103864931</v>
      </c>
    </row>
    <row r="3" spans="1:21" x14ac:dyDescent="0.3">
      <c r="A3">
        <v>-2</v>
      </c>
      <c r="B3">
        <v>-2</v>
      </c>
      <c r="C3">
        <v>0</v>
      </c>
      <c r="D3">
        <v>1</v>
      </c>
      <c r="H3" t="s">
        <v>2</v>
      </c>
      <c r="I3" s="7">
        <f>I2/$N$2</f>
        <v>-0.2740595340090432</v>
      </c>
      <c r="J3" s="7">
        <f t="shared" ref="J3:L3" si="3">J2/$N$2</f>
        <v>0.33219337455641601</v>
      </c>
      <c r="K3" s="7">
        <f t="shared" si="3"/>
        <v>-0.40693688383160959</v>
      </c>
      <c r="L3" s="7">
        <f>L2/$N$2</f>
        <v>0.80556893329930868</v>
      </c>
      <c r="N3">
        <f t="shared" si="1"/>
        <v>1</v>
      </c>
      <c r="P3" t="s">
        <v>20</v>
      </c>
      <c r="Q3">
        <v>-3.8333333333333348</v>
      </c>
      <c r="S3" t="s">
        <v>20</v>
      </c>
      <c r="T3">
        <v>3.3293272717584967</v>
      </c>
    </row>
    <row r="4" spans="1:21" x14ac:dyDescent="0.3">
      <c r="A4">
        <v>0</v>
      </c>
      <c r="B4">
        <v>0</v>
      </c>
      <c r="C4">
        <v>0</v>
      </c>
      <c r="D4">
        <v>1</v>
      </c>
      <c r="H4" t="s">
        <v>9</v>
      </c>
      <c r="I4" s="6">
        <f>A3-$B$8*I1-$B$9*I3</f>
        <v>-0.23769208243517809</v>
      </c>
      <c r="J4" s="6">
        <f t="shared" ref="J4:L4" si="4">B3-$B$8*J1-$B$9*J3</f>
        <v>-1.1058277788664508</v>
      </c>
      <c r="K4" s="6">
        <f t="shared" si="4"/>
        <v>1.4046390291114024</v>
      </c>
      <c r="L4" s="6">
        <f>D3-$B$8*L1-$B$9*L3</f>
        <v>0.66836763624885664</v>
      </c>
      <c r="N4">
        <f>SQRT(SUMSQ(I4:L4))</f>
        <v>1.9232989112077681</v>
      </c>
      <c r="P4" t="s">
        <v>21</v>
      </c>
      <c r="Q4">
        <v>4</v>
      </c>
      <c r="S4" t="s">
        <v>21</v>
      </c>
      <c r="T4">
        <v>-0.96192636215531913</v>
      </c>
    </row>
    <row r="5" spans="1:21" x14ac:dyDescent="0.3">
      <c r="A5" t="s">
        <v>17</v>
      </c>
      <c r="C5">
        <f>MDETERM(A1:D4)</f>
        <v>5.9999999999999982</v>
      </c>
      <c r="H5" t="s">
        <v>3</v>
      </c>
      <c r="I5" s="7">
        <f>I4/$N$4</f>
        <v>-0.12358561690544261</v>
      </c>
      <c r="J5" s="7">
        <f t="shared" ref="J5:L5" si="5">J4/$N$4</f>
        <v>-0.57496407470642596</v>
      </c>
      <c r="K5" s="7">
        <f t="shared" si="5"/>
        <v>0.73032799058225195</v>
      </c>
      <c r="L5" s="7">
        <f>L4/$N$4</f>
        <v>0.34751105631788864</v>
      </c>
      <c r="N5">
        <f t="shared" si="1"/>
        <v>1</v>
      </c>
      <c r="P5" t="s">
        <v>25</v>
      </c>
      <c r="S5" t="s">
        <v>26</v>
      </c>
    </row>
    <row r="6" spans="1:21" x14ac:dyDescent="0.3">
      <c r="H6" t="s">
        <v>11</v>
      </c>
      <c r="I6" s="6">
        <f>A4-$B$10*I1-$B$11*I3-$B$12*I5</f>
        <v>0.11557306660053068</v>
      </c>
      <c r="J6" s="6">
        <f t="shared" ref="J6:L6" si="6">B4-$B$10*J1-$B$11*J3-$B$12*J5</f>
        <v>-0.19125507956789897</v>
      </c>
      <c r="K6" s="6">
        <f t="shared" si="6"/>
        <v>-2.4746772136150452E-2</v>
      </c>
      <c r="L6" s="6">
        <f>D4-$B$10*L1-$B$11*L3-$B$12*L5</f>
        <v>0.18091204339045652</v>
      </c>
      <c r="N6">
        <f t="shared" si="1"/>
        <v>0.28857790864659594</v>
      </c>
    </row>
    <row r="7" spans="1:21" x14ac:dyDescent="0.3">
      <c r="A7" t="s">
        <v>5</v>
      </c>
      <c r="B7">
        <f>SUMPRODUCT(A2:D2,I1:L1)</f>
        <v>-0.88888888888888895</v>
      </c>
      <c r="H7" t="s">
        <v>4</v>
      </c>
      <c r="I7" s="7">
        <f>I6/$N$6</f>
        <v>0.40049173251881204</v>
      </c>
      <c r="J7" s="7">
        <f t="shared" ref="J7:L7" si="7">J6/$N$6</f>
        <v>-0.66275024469082833</v>
      </c>
      <c r="K7" s="7">
        <f t="shared" si="7"/>
        <v>-8.5754215394416564E-2</v>
      </c>
      <c r="L7" s="7">
        <f>L6/$N$6</f>
        <v>0.62690884495946864</v>
      </c>
      <c r="N7">
        <f t="shared" si="1"/>
        <v>0.99999999999999978</v>
      </c>
    </row>
    <row r="8" spans="1:21" x14ac:dyDescent="0.3">
      <c r="A8" t="s">
        <v>7</v>
      </c>
      <c r="B8">
        <f>SUMPRODUCT(A3:D3,I1:L1)</f>
        <v>-2.2222222222222223</v>
      </c>
    </row>
    <row r="9" spans="1:21" x14ac:dyDescent="0.3">
      <c r="A9" t="s">
        <v>8</v>
      </c>
      <c r="B9">
        <f>SUMPRODUCT(A3:D3,I2:L2)</f>
        <v>1.0246913580246912</v>
      </c>
      <c r="D9" s="4"/>
      <c r="H9" t="s">
        <v>14</v>
      </c>
      <c r="I9" s="1">
        <f>SUMPRODUCT(I1:L1,I3:L3)</f>
        <v>0</v>
      </c>
      <c r="P9" t="s">
        <v>23</v>
      </c>
      <c r="U9" t="s">
        <v>22</v>
      </c>
    </row>
    <row r="10" spans="1:21" x14ac:dyDescent="0.3">
      <c r="A10" t="s">
        <v>10</v>
      </c>
      <c r="B10">
        <f>SUMPRODUCT(A4:D4,I1:L1)</f>
        <v>0.22222222222222221</v>
      </c>
      <c r="H10" t="s">
        <v>15</v>
      </c>
      <c r="I10" s="1">
        <f>SUMPRODUCT(I1:L1,I5:L5)</f>
        <v>-4.163336342344337E-17</v>
      </c>
      <c r="P10" s="6">
        <f t="array" ref="P10:S13">MINVERSE(A1:D4)</f>
        <v>-0.33333333333333348</v>
      </c>
      <c r="Q10" s="6">
        <v>-1.3333333333333337</v>
      </c>
      <c r="R10" s="6">
        <v>-0.83333333333333348</v>
      </c>
      <c r="S10" s="6">
        <v>2.8333333333333344</v>
      </c>
      <c r="U10">
        <v>1</v>
      </c>
    </row>
    <row r="11" spans="1:21" x14ac:dyDescent="0.3">
      <c r="A11" t="s">
        <v>12</v>
      </c>
      <c r="B11">
        <f>SUMPRODUCT(A4:D4,I3:L3)</f>
        <v>0.80556893329930868</v>
      </c>
      <c r="H11" t="s">
        <v>16</v>
      </c>
      <c r="I11" s="1">
        <f>SUMPRODUCT(I1:L1,I7:L7)</f>
        <v>1.3877787807814457E-16</v>
      </c>
      <c r="P11" s="6">
        <v>0.33333333333333337</v>
      </c>
      <c r="Q11" s="6">
        <v>1.3333333333333335</v>
      </c>
      <c r="R11" s="6">
        <v>0.33333333333333343</v>
      </c>
      <c r="S11" s="6">
        <v>-2.3333333333333339</v>
      </c>
      <c r="U11">
        <v>2</v>
      </c>
    </row>
    <row r="12" spans="1:21" x14ac:dyDescent="0.3">
      <c r="A12" t="s">
        <v>13</v>
      </c>
      <c r="B12">
        <f>SUMPRODUCT(A4:D4,I5:L5)</f>
        <v>0.34751105631788864</v>
      </c>
      <c r="P12" s="6">
        <v>0.33333333333333343</v>
      </c>
      <c r="Q12" s="6">
        <v>0.33333333333333359</v>
      </c>
      <c r="R12" s="6">
        <v>0.83333333333333348</v>
      </c>
      <c r="S12" s="6">
        <v>-1.8333333333333339</v>
      </c>
      <c r="U12">
        <v>3</v>
      </c>
    </row>
    <row r="13" spans="1:21" x14ac:dyDescent="0.3">
      <c r="P13" s="6">
        <v>0</v>
      </c>
      <c r="Q13" s="6">
        <v>0</v>
      </c>
      <c r="R13" s="6">
        <v>0</v>
      </c>
      <c r="S13" s="6">
        <v>1</v>
      </c>
      <c r="U13">
        <v>4</v>
      </c>
    </row>
    <row r="14" spans="1:21" x14ac:dyDescent="0.3">
      <c r="A14" t="s">
        <v>32</v>
      </c>
      <c r="F14" t="s">
        <v>31</v>
      </c>
      <c r="K14" t="s">
        <v>30</v>
      </c>
    </row>
    <row r="15" spans="1:21" x14ac:dyDescent="0.3">
      <c r="A15" s="6">
        <f>I1</f>
        <v>0.66666666666666663</v>
      </c>
      <c r="B15" s="6">
        <f>J1</f>
        <v>0.55555555555555558</v>
      </c>
      <c r="C15" s="6">
        <f>K1</f>
        <v>0.44444444444444442</v>
      </c>
      <c r="D15" s="6">
        <f>L1</f>
        <v>0.22222222222222221</v>
      </c>
      <c r="F15" s="6">
        <f t="array" ref="F15:I18">TRANSPOSE(A15:D18)</f>
        <v>0.66666666666666663</v>
      </c>
      <c r="G15" s="6">
        <v>-0.2740595340090432</v>
      </c>
      <c r="H15" s="6">
        <v>-0.12358561690544261</v>
      </c>
      <c r="I15" s="6">
        <v>0.40049173251881204</v>
      </c>
      <c r="K15" s="1">
        <f t="array" ref="K15:N18">MMULT(A15:D18,F15:I18)</f>
        <v>1</v>
      </c>
      <c r="L15" s="1">
        <v>0</v>
      </c>
      <c r="M15" s="1">
        <v>-4.163336342344337E-17</v>
      </c>
      <c r="N15" s="1">
        <v>1.3877787807814457E-16</v>
      </c>
      <c r="P15" t="s">
        <v>24</v>
      </c>
    </row>
    <row r="16" spans="1:21" x14ac:dyDescent="0.3">
      <c r="A16" s="6">
        <f>I3</f>
        <v>-0.2740595340090432</v>
      </c>
      <c r="B16" s="6">
        <f>J3</f>
        <v>0.33219337455641601</v>
      </c>
      <c r="C16" s="6">
        <f>K3</f>
        <v>-0.40693688383160959</v>
      </c>
      <c r="D16" s="6">
        <f>L3</f>
        <v>0.80556893329930868</v>
      </c>
      <c r="E16" s="2" t="s">
        <v>27</v>
      </c>
      <c r="F16" s="6">
        <v>0.55555555555555558</v>
      </c>
      <c r="G16" s="6">
        <v>0.33219337455641601</v>
      </c>
      <c r="H16" s="6">
        <v>-0.57496407470642596</v>
      </c>
      <c r="I16" s="6">
        <v>-0.66275024469082833</v>
      </c>
      <c r="J16" s="3" t="s">
        <v>28</v>
      </c>
      <c r="K16" s="1">
        <v>0</v>
      </c>
      <c r="L16" s="1">
        <v>1</v>
      </c>
      <c r="M16" s="1">
        <v>-0.17438272536093441</v>
      </c>
      <c r="N16" s="1">
        <v>0.20999502483741261</v>
      </c>
      <c r="P16" s="6">
        <f t="array" ref="P16:S19">MINVERSE(F15:I18)</f>
        <v>0.66666666666666663</v>
      </c>
      <c r="Q16" s="6">
        <v>0.55555555555555569</v>
      </c>
      <c r="R16" s="6">
        <v>0.44444444444444459</v>
      </c>
      <c r="S16" s="6">
        <v>0.22222222222222221</v>
      </c>
    </row>
    <row r="17" spans="1:19" x14ac:dyDescent="0.3">
      <c r="A17" s="6">
        <f>I5</f>
        <v>-0.12358561690544261</v>
      </c>
      <c r="B17" s="6">
        <f>J5</f>
        <v>-0.57496407470642596</v>
      </c>
      <c r="C17" s="6">
        <f>K5</f>
        <v>0.73032799058225195</v>
      </c>
      <c r="D17" s="6">
        <f>L5</f>
        <v>0.34751105631788864</v>
      </c>
      <c r="F17" s="6">
        <v>0.44444444444444442</v>
      </c>
      <c r="G17" s="6">
        <v>-0.40693688383160959</v>
      </c>
      <c r="H17" s="6">
        <v>0.73032799058225195</v>
      </c>
      <c r="I17" s="6">
        <v>-8.5754215394416564E-2</v>
      </c>
      <c r="K17" s="1">
        <v>-4.163336342344337E-17</v>
      </c>
      <c r="L17" s="1">
        <v>-0.17438272536093441</v>
      </c>
      <c r="M17" s="1">
        <v>1</v>
      </c>
      <c r="N17" s="1">
        <v>0.48679161448518316</v>
      </c>
      <c r="P17" s="6">
        <v>-0.55355128885914984</v>
      </c>
      <c r="Q17" s="6">
        <v>0.44399007649645844</v>
      </c>
      <c r="R17" s="6">
        <v>-0.12744512898150273</v>
      </c>
      <c r="S17" s="6">
        <v>0.80556893329930856</v>
      </c>
    </row>
    <row r="18" spans="1:19" x14ac:dyDescent="0.3">
      <c r="A18" s="6">
        <f>I7</f>
        <v>0.40049173251881204</v>
      </c>
      <c r="B18" s="6">
        <f>J7</f>
        <v>-0.66275024469082833</v>
      </c>
      <c r="C18" s="6">
        <f>K7</f>
        <v>-8.5754215394416564E-2</v>
      </c>
      <c r="D18" s="6">
        <f>L7</f>
        <v>0.62690884495946864</v>
      </c>
      <c r="F18" s="6">
        <v>0.22222222222222221</v>
      </c>
      <c r="G18" s="6">
        <v>0.80556893329930868</v>
      </c>
      <c r="H18" s="6">
        <v>0.34751105631788864</v>
      </c>
      <c r="I18" s="6">
        <v>0.62690884495946864</v>
      </c>
      <c r="K18" s="1">
        <v>1.3877787807814457E-16</v>
      </c>
      <c r="L18" s="1">
        <v>0.20999502483741261</v>
      </c>
      <c r="M18" s="1">
        <v>0.48679161448518316</v>
      </c>
      <c r="N18" s="1">
        <v>0.99999999999999956</v>
      </c>
      <c r="P18" s="6">
        <v>-0.61813443310578875</v>
      </c>
      <c r="Q18" s="6">
        <v>-0.16975949433915086</v>
      </c>
      <c r="R18" s="6">
        <v>0.96564548942367756</v>
      </c>
      <c r="S18" s="6">
        <v>0.34751105631788864</v>
      </c>
    </row>
    <row r="19" spans="1:19" x14ac:dyDescent="0.3">
      <c r="A19" t="s">
        <v>17</v>
      </c>
      <c r="C19" s="1">
        <f>MDETERM(A15:D18)</f>
        <v>0.80800652412884366</v>
      </c>
      <c r="P19" s="6">
        <v>0.81763740783202166</v>
      </c>
      <c r="Q19" s="6">
        <v>-0.67334845350872363</v>
      </c>
      <c r="R19" s="6">
        <v>-0.52905949918542572</v>
      </c>
      <c r="S19" s="6">
        <v>0.28857790864659594</v>
      </c>
    </row>
    <row r="20" spans="1:19" x14ac:dyDescent="0.3">
      <c r="N20" s="5"/>
    </row>
    <row r="21" spans="1:19" x14ac:dyDescent="0.3">
      <c r="A21" t="s">
        <v>29</v>
      </c>
    </row>
    <row r="22" spans="1:19" x14ac:dyDescent="0.3">
      <c r="A22" s="8">
        <f t="array" ref="A22:D25">MINVERSE(A15:D18)</f>
        <v>0.66666666666666663</v>
      </c>
      <c r="B22" s="8">
        <v>-0.55355128885914973</v>
      </c>
      <c r="C22" s="8">
        <v>-0.61813443310578886</v>
      </c>
      <c r="D22" s="8">
        <v>0.81763740783202155</v>
      </c>
      <c r="E22" s="9"/>
      <c r="F22" s="8">
        <f t="array" ref="F22:I25">MINVERSE(F15:I18)</f>
        <v>0.66666666666666663</v>
      </c>
      <c r="G22" s="8">
        <v>0.55555555555555569</v>
      </c>
      <c r="H22" s="8">
        <v>0.44444444444444459</v>
      </c>
      <c r="I22" s="8">
        <v>0.22222222222222221</v>
      </c>
      <c r="J22" s="9"/>
      <c r="K22" s="8">
        <f t="array" ref="K22:N25">MINVERSE(A15:D18)</f>
        <v>0.66666666666666663</v>
      </c>
      <c r="L22" s="8">
        <v>-0.55355128885914973</v>
      </c>
      <c r="M22" s="8">
        <v>-0.61813443310578886</v>
      </c>
      <c r="N22" s="8">
        <v>0.81763740783202155</v>
      </c>
    </row>
    <row r="23" spans="1:19" x14ac:dyDescent="0.3">
      <c r="A23" s="8">
        <v>0.55555555555555569</v>
      </c>
      <c r="B23" s="8">
        <v>0.4439900764964585</v>
      </c>
      <c r="C23" s="8">
        <v>-0.16975949433915091</v>
      </c>
      <c r="D23" s="8">
        <v>-0.67334845350872363</v>
      </c>
      <c r="E23" s="9"/>
      <c r="F23" s="8">
        <v>-0.55355128885914984</v>
      </c>
      <c r="G23" s="8">
        <v>0.44399007649645844</v>
      </c>
      <c r="H23" s="8">
        <v>-0.12744512898150273</v>
      </c>
      <c r="I23" s="8">
        <v>0.80556893329930856</v>
      </c>
      <c r="J23" s="9"/>
      <c r="K23" s="8">
        <v>0.55555555555555569</v>
      </c>
      <c r="L23" s="8">
        <v>0.4439900764964585</v>
      </c>
      <c r="M23" s="8">
        <v>-0.16975949433915091</v>
      </c>
      <c r="N23" s="8">
        <v>-0.67334845350872363</v>
      </c>
    </row>
    <row r="24" spans="1:19" x14ac:dyDescent="0.3">
      <c r="A24" s="8">
        <v>0.44444444444444459</v>
      </c>
      <c r="B24" s="8">
        <v>-0.12744512898150276</v>
      </c>
      <c r="C24" s="8">
        <v>0.96564548942367756</v>
      </c>
      <c r="D24" s="8">
        <v>-0.52905949918542583</v>
      </c>
      <c r="E24" s="9"/>
      <c r="F24" s="8">
        <v>-0.61813443310578875</v>
      </c>
      <c r="G24" s="8">
        <v>-0.16975949433915086</v>
      </c>
      <c r="H24" s="8">
        <v>0.96564548942367756</v>
      </c>
      <c r="I24" s="8">
        <v>0.34751105631788864</v>
      </c>
      <c r="J24" s="9"/>
      <c r="K24" s="8">
        <v>0.44444444444444459</v>
      </c>
      <c r="L24" s="8">
        <v>-0.12744512898150276</v>
      </c>
      <c r="M24" s="8">
        <v>0.96564548942367756</v>
      </c>
      <c r="N24" s="8">
        <v>-0.52905949918542583</v>
      </c>
    </row>
    <row r="25" spans="1:19" x14ac:dyDescent="0.3">
      <c r="A25" s="8">
        <v>0.22222222222222218</v>
      </c>
      <c r="B25" s="8">
        <v>0.80556893329930845</v>
      </c>
      <c r="C25" s="8">
        <v>0.34751105631788859</v>
      </c>
      <c r="D25" s="8">
        <v>0.28857790864659594</v>
      </c>
      <c r="E25" s="9"/>
      <c r="F25" s="8">
        <v>0.81763740783202166</v>
      </c>
      <c r="G25" s="8">
        <v>-0.67334845350872363</v>
      </c>
      <c r="H25" s="8">
        <v>-0.52905949918542572</v>
      </c>
      <c r="I25" s="8">
        <v>0.28857790864659594</v>
      </c>
      <c r="J25" s="9"/>
      <c r="K25" s="8">
        <v>0.22222222222222218</v>
      </c>
      <c r="L25" s="8">
        <v>0.80556893329930845</v>
      </c>
      <c r="M25" s="8">
        <v>0.34751105631788859</v>
      </c>
      <c r="N25" s="8">
        <v>0.28857790864659594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2024-03-04T13:48:33Z</dcterms:modified>
</cp:coreProperties>
</file>