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ree richness – Low condition" sheetId="2" r:id="rId4"/>
    <sheet state="visible" name="Tree richness – Med condition" sheetId="3" r:id="rId5"/>
    <sheet state="visible" name="Grass richness – Low condition" sheetId="4" r:id="rId6"/>
    <sheet state="visible" name="Grass richness – Medium conditi" sheetId="5" r:id="rId7"/>
    <sheet state="visible" name="Tree cover – Low condition" sheetId="6" r:id="rId8"/>
    <sheet state="visible" name="Tree cover – Med condition" sheetId="7" r:id="rId9"/>
    <sheet state="visible" name="Further infromation" sheetId="8" r:id="rId10"/>
  </sheets>
  <definedNames/>
  <calcPr/>
</workbook>
</file>

<file path=xl/sharedStrings.xml><?xml version="1.0" encoding="utf-8"?>
<sst xmlns="http://schemas.openxmlformats.org/spreadsheetml/2006/main" count="346" uniqueCount="89">
  <si>
    <t>Expert judgement elicitation for vegetaton condition on the Cumberland Plain</t>
  </si>
  <si>
    <t>Ascelin Gordon, Isaac Peterson, Tom Holden, Rebecca Dwyer, Peter Hemphill</t>
  </si>
  <si>
    <t>Welcome! Thank you for participating in this excercise</t>
  </si>
  <si>
    <t xml:space="preserve">Instructions </t>
  </si>
  <si>
    <t>Background</t>
  </si>
  <si>
    <t>The aim of this exercise is to obtain estimates for how ecological condition will change over time for vegetation communities in the Cumberland Plan, NSW. This data will be used for landscape scale modelling to determine the likely extent and condition of different vegetation communities under different scenarios of development and offsetting.</t>
  </si>
  <si>
    <t>We will focus on the following two vegetation communities in the Cumberland Plan:</t>
  </si>
  <si>
    <r>
      <rPr>
        <b/>
      </rPr>
      <t>Cumberland Plain Woodland</t>
    </r>
    <r>
      <t xml:space="preserve"> (PCT 849: Grey Box - Forest Red Gum grassy woodland on flats of the Cumberland Plain, Sydney Basin Bioregion)</t>
    </r>
  </si>
  <si>
    <r>
      <rPr>
        <b/>
      </rPr>
      <t>Shale Sandstone Transition Forest</t>
    </r>
    <r>
      <t xml:space="preserve"> (PCT 1395: Narrow-leaved Ironbark - Broad-leaved Ironbark -Grey Gum open forest of the edges of the Cumberland Plain, Sydney Basin Bioregion)</t>
    </r>
  </si>
  <si>
    <t>This initial session will focus on Cumberland Plain Woodland.</t>
  </si>
  <si>
    <t>Information will be elicited such that an approximation of the NSW Biodiversity Assessment Method (BAM) score over time can be derived from the provided information. To do this information is required for the following four growth form groups:</t>
  </si>
  <si>
    <t>Trees, Shrubs, Grass &amp; grass-like, Forbs.</t>
  </si>
  <si>
    <t>The questions will ask you to provide estimates for how the how the following two measure change over time for Cumberland Plain Woodland:</t>
  </si>
  <si>
    <r>
      <t xml:space="preserve">Composition condition score or “richness”: </t>
    </r>
    <r>
      <rPr/>
      <t>the mean species richness of the growth form group recorded (observed) from all the plots in the vegetation zone.</t>
    </r>
  </si>
  <si>
    <r>
      <t xml:space="preserve">Structure condition score or “cover”: </t>
    </r>
    <r>
      <rPr/>
      <t>the mean cover for the growth form group recorded (observed) from all plots/transects in the vegetation zone.</t>
    </r>
  </si>
  <si>
    <t>The BAM specifies plot area to be 400m2 (standard 20m x 20m), and the number of plots required for a survey varies from 1-8 depending on the size of the vegetation zone (see sheet “Further information”). The default benchmark values for each vegetation community as given by the BAM are provided in the sheet “Further information”.</t>
  </si>
  <si>
    <t>We will ask you to provide information for vegetation that is in one of 3 or 4 initial conditions. The assumption regarding the initial conditions will determine the initial value for richness or cover. After being giving an initial value for each measure, you will be asked to provide your estimates for the values of the richness and cover at 20, 40, and 60 years under 3 different management regimes.</t>
  </si>
  <si>
    <t>The initial condition state of the vegetation community will be assumed to be one of the following:</t>
  </si>
  <si>
    <r>
      <t xml:space="preserve">Low site quality: </t>
    </r>
    <r>
      <rPr/>
      <t>Largely exotic, ground cover and a sparse woody component. This type of site has mostly weedy grasses in the understory and a few scattered trees, including the presence of African olives.</t>
    </r>
  </si>
  <si>
    <r>
      <t xml:space="preserve">Medium quality 1: </t>
    </r>
    <r>
      <rPr/>
      <t>Native dominant ground layer, and the site has been free of grazing and fertiliser though there is some presence of perennial grass weeds (not at high density). There is approximately a 20% canopy cover of trees with no presence of African Olives.</t>
    </r>
  </si>
  <si>
    <r>
      <t xml:space="preserve">Medium quality 2: </t>
    </r>
    <r>
      <rPr/>
      <t>No or little native ground cover with high presence of weeds. Woody components are present and comprise a cover close to the benchmark community but may not be mature.</t>
    </r>
  </si>
  <si>
    <r>
      <t xml:space="preserve">Good quality: </t>
    </r>
    <r>
      <rPr/>
      <t>Ground cover is mostly native; the site has been free of grazing and fertiliser. The woody component is mostly native and there is no presence of African Olives.</t>
    </r>
  </si>
  <si>
    <t>Answering questions</t>
  </si>
  <si>
    <t>The 3 management regimes we will consider for eliciting changes in vegetation are:</t>
  </si>
  <si>
    <t>For each sheet we ask you to provide your best estimates and ranges for how cover and richness change for the given growth form group, given an initial condition, and a management regime.</t>
  </si>
  <si>
    <t>There are 4 growth form groups, 2 condition scores, 3 management regimes, and 3 initial conditions. This requires 4*2*3*3 =72 curves to be elicited.</t>
  </si>
  <si>
    <t>For each question, please provide your upper and lower bounds first (in any order). Then provide your best estimate. Finally provide an estimate of your confidence that the true value falls within the bounds you have provided. The spreadsheet will generate curves as you enter the data to showing how your bounds and best estimate change over time. The spreadsheet also automatically extrapolates your bounds to show the 90% confidence intervals based on your estimate of confidence given for your bounds.</t>
  </si>
  <si>
    <t>Tree Richness (mean of species richness of trees over all plots)</t>
  </si>
  <si>
    <t>Low initial condition</t>
  </si>
  <si>
    <t>Lower Bound</t>
  </si>
  <si>
    <t>Upper Bound</t>
  </si>
  <si>
    <t>Best Estimate</t>
  </si>
  <si>
    <t>Confidence (%) 50-100</t>
  </si>
  <si>
    <t>90% CI (LB)</t>
  </si>
  <si>
    <t>90% CI (UB)</t>
  </si>
  <si>
    <t>Medium initial condition</t>
  </si>
  <si>
    <t>Indicate the lowest realistic value for each time step</t>
  </si>
  <si>
    <t>Indicate the highest realistic value for each time step</t>
  </si>
  <si>
    <t>Proivide your best estimate of the value for each time step</t>
  </si>
  <si>
    <t>How confident are you that your interval, from lowest to highest, could capture the number of tree species)</t>
  </si>
  <si>
    <t>90% upper confidence interval (automatically caculated)</t>
  </si>
  <si>
    <t>90% lower confidence interval (automatically caculated)</t>
  </si>
  <si>
    <t>Management scenario: Do Nothing</t>
  </si>
  <si>
    <t>Year</t>
  </si>
  <si>
    <t>Confidence 50-100 (%)</t>
  </si>
  <si>
    <t>Grass &amp; grass-like Richness (mean richness of Grass &amp; grass-like over all plots)</t>
  </si>
  <si>
    <t>90% CI (LB) RAW</t>
  </si>
  <si>
    <t>90% CI (UB) RAW</t>
  </si>
  <si>
    <t>Comment (optional)</t>
  </si>
  <si>
    <t xml:space="preserve">Management scenario: Threat management </t>
  </si>
  <si>
    <t>Management scenario: Restoration</t>
  </si>
  <si>
    <t>Tree cover (mean cover of trees over all plots)</t>
  </si>
  <si>
    <t>Further data</t>
  </si>
  <si>
    <t>Default benchmark data for the following 2 PCTs (note values the same for both)</t>
  </si>
  <si>
    <t>Cumberland Plain Woodland (PCT 849) Grey Box - Forest Red Gum grassy woodland on flats of the Cumberland Plain, Sydney Basin Bioregion</t>
  </si>
  <si>
    <t>Shale Sandstone Transition Forest (PCT 1395) Narrow-leaved Ironbark - Broad-leaved Ironbark - Grey Gum open forest of the edges of the Cumberland Plain, Sydney Basin Bioregion</t>
  </si>
  <si>
    <t>Tree</t>
  </si>
  <si>
    <t>Shrub</t>
  </si>
  <si>
    <t>Grass &amp; grass like</t>
  </si>
  <si>
    <t>Forb</t>
  </si>
  <si>
    <t>Composition</t>
  </si>
  <si>
    <t>Structure</t>
  </si>
  <si>
    <t>Function</t>
  </si>
  <si>
    <t>Number of large trees</t>
  </si>
  <si>
    <t>Stem size class</t>
  </si>
  <si>
    <t>Coarse woody debris</t>
  </si>
  <si>
    <t>Regeneration stems</t>
  </si>
  <si>
    <t>Litter cover</t>
  </si>
  <si>
    <t>Present</t>
  </si>
  <si>
    <t>Information on number of plots required from BAM documentation</t>
  </si>
  <si>
    <t>Table 4: Minimum number of plots and transects required per zone area</t>
  </si>
  <si>
    <t>Vegetation zone area (ha)</t>
  </si>
  <si>
    <t>Minimum number of plots/transects</t>
  </si>
  <si>
    <t>&lt;2</t>
  </si>
  <si>
    <t>1 plot/transect</t>
  </si>
  <si>
    <t>&gt;2–5</t>
  </si>
  <si>
    <t>2 plots/transects</t>
  </si>
  <si>
    <t>&gt;5–20</t>
  </si>
  <si>
    <t>3 plots /transects</t>
  </si>
  <si>
    <t xml:space="preserve"> &gt;20–50</t>
  </si>
  <si>
    <t>4 plots/transects</t>
  </si>
  <si>
    <t>&gt;50–100</t>
  </si>
  <si>
    <t>5 plots/transects</t>
  </si>
  <si>
    <t>&gt;100–250</t>
  </si>
  <si>
    <t>6 plots/transects</t>
  </si>
  <si>
    <t>&gt;250–1000</t>
  </si>
  <si>
    <t>7 plots/transects; more plots may be needed if the condition of the vegetation is variable across the zone</t>
  </si>
  <si>
    <t>&gt;1000</t>
  </si>
  <si>
    <t>8 plots/transects; more plots may be needed if the condition of the vegetation is variable across the zone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</si>
</sst>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26">
    <font>
      <sz val="10.0"/>
      <color rgb="FF000000"/>
      <name val="Arial"/>
    </font>
    <font>
      <b/>
      <sz val="18.0"/>
      <color rgb="FF0B5394"/>
      <name val="Calibri"/>
    </font>
    <font>
      <sz val="12.0"/>
      <color rgb="FF0B5394"/>
    </font>
    <font>
      <b/>
      <sz val="12.0"/>
      <color rgb="FF0B5394"/>
    </font>
    <font>
      <b/>
      <sz val="14.0"/>
      <color rgb="FF45818E"/>
      <name val="Calibri"/>
    </font>
    <font>
      <b/>
      <sz val="14.0"/>
      <color rgb="FF4C6D41"/>
    </font>
    <font>
      <b/>
      <sz val="11.0"/>
    </font>
    <font>
      <sz val="11.0"/>
    </font>
    <font/>
    <font>
      <i/>
      <sz val="11.0"/>
    </font>
    <font>
      <i/>
    </font>
    <font>
      <b/>
      <i/>
      <sz val="11.0"/>
    </font>
    <font>
      <b/>
      <sz val="12.0"/>
      <name val="Arial"/>
    </font>
    <font>
      <name val="Arial"/>
    </font>
    <font>
      <b/>
      <name val="Arial"/>
    </font>
    <font>
      <b/>
      <color rgb="FF000000"/>
      <name val="Arial"/>
    </font>
    <font>
      <color rgb="FF000000"/>
      <name val="Arial"/>
    </font>
    <font>
      <sz val="11.0"/>
      <color rgb="FF000000"/>
      <name val="Calibri"/>
    </font>
    <font>
      <b/>
      <color rgb="FF999999"/>
      <name val="Arial"/>
    </font>
    <font>
      <color rgb="FF999999"/>
      <name val="Arial"/>
    </font>
    <font>
      <b/>
      <sz val="14.0"/>
      <name val="Arial"/>
    </font>
    <font>
      <b/>
      <sz val="14.0"/>
    </font>
    <font>
      <b/>
    </font>
    <font>
      <b/>
      <color rgb="FF000000"/>
      <name val="'Arial'"/>
    </font>
    <font>
      <name val="'ArialMT'"/>
    </font>
    <font>
      <color rgb="FF000000"/>
      <name val="'ArialMT'"/>
    </font>
  </fonts>
  <fills count="7">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s>
  <borders count="2">
    <border/>
    <border>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2" numFmtId="0" xfId="0" applyAlignment="1" applyFont="1">
      <alignment horizontal="center" readingOrder="0"/>
    </xf>
    <xf borderId="0" fillId="0" fontId="3" numFmtId="164" xfId="0" applyAlignment="1" applyFont="1" applyNumberFormat="1">
      <alignment horizontal="center" readingOrder="0"/>
    </xf>
    <xf borderId="0" fillId="0" fontId="4" numFmtId="0" xfId="0" applyAlignment="1" applyFont="1">
      <alignment horizontal="center" readingOrder="0"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shrinkToFit="0" wrapText="1"/>
    </xf>
    <xf borderId="0" fillId="0" fontId="8" numFmtId="0" xfId="0" applyAlignment="1" applyFont="1">
      <alignment shrinkToFit="0" wrapText="1"/>
    </xf>
    <xf borderId="0" fillId="0" fontId="7" numFmtId="0" xfId="0" applyAlignment="1" applyFont="1">
      <alignment readingOrder="0"/>
    </xf>
    <xf borderId="0" fillId="0" fontId="9" numFmtId="0" xfId="0" applyAlignment="1" applyFont="1">
      <alignment readingOrder="0" shrinkToFit="0" wrapText="1"/>
    </xf>
    <xf borderId="0" fillId="0" fontId="10" numFmtId="0" xfId="0" applyAlignment="1" applyFont="1">
      <alignment readingOrder="0" shrinkToFit="0" wrapText="1"/>
    </xf>
    <xf borderId="0" fillId="0" fontId="8" numFmtId="0" xfId="0" applyAlignment="1" applyFont="1">
      <alignment shrinkToFit="0" wrapText="1"/>
    </xf>
    <xf borderId="0" fillId="0" fontId="9" numFmtId="0" xfId="0" applyAlignment="1" applyFont="1">
      <alignment readingOrder="0"/>
    </xf>
    <xf borderId="0" fillId="0" fontId="11" numFmtId="0" xfId="0" applyAlignment="1" applyFont="1">
      <alignment readingOrder="0" shrinkToFit="0" wrapText="1"/>
    </xf>
    <xf borderId="0" fillId="0" fontId="8" numFmtId="0" xfId="0" applyAlignment="1" applyFont="1">
      <alignment readingOrder="0" shrinkToFit="0" wrapText="1"/>
    </xf>
    <xf borderId="1" fillId="2" fontId="12" numFmtId="0" xfId="0" applyAlignment="1" applyBorder="1" applyFill="1" applyFont="1">
      <alignment readingOrder="0" shrinkToFit="0" vertical="bottom" wrapText="0"/>
    </xf>
    <xf borderId="1" fillId="2" fontId="12" numFmtId="0" xfId="0" applyAlignment="1" applyBorder="1" applyFont="1">
      <alignment vertical="bottom"/>
    </xf>
    <xf borderId="1" fillId="2" fontId="13" numFmtId="0" xfId="0" applyAlignment="1" applyBorder="1" applyFont="1">
      <alignment vertical="bottom"/>
    </xf>
    <xf borderId="0" fillId="2" fontId="12" numFmtId="0" xfId="0" applyAlignment="1" applyFont="1">
      <alignment vertical="bottom"/>
    </xf>
    <xf borderId="0" fillId="2" fontId="8" numFmtId="0" xfId="0" applyFont="1"/>
    <xf borderId="0" fillId="2" fontId="13" numFmtId="0" xfId="0" applyAlignment="1" applyFont="1">
      <alignment vertical="bottom"/>
    </xf>
    <xf borderId="0" fillId="0" fontId="13" numFmtId="0" xfId="0" applyAlignment="1" applyFont="1">
      <alignment vertical="bottom"/>
    </xf>
    <xf borderId="0" fillId="3" fontId="13" numFmtId="0" xfId="0" applyAlignment="1" applyFill="1" applyFont="1">
      <alignment vertical="bottom"/>
    </xf>
    <xf borderId="0" fillId="4" fontId="13" numFmtId="0" xfId="0" applyAlignment="1" applyFill="1" applyFont="1">
      <alignment vertical="bottom"/>
    </xf>
    <xf borderId="0" fillId="4" fontId="14" numFmtId="0" xfId="0" applyAlignment="1" applyFont="1">
      <alignment vertical="bottom"/>
    </xf>
    <xf borderId="0" fillId="4" fontId="15" numFmtId="0" xfId="0" applyAlignment="1" applyFont="1">
      <alignment vertical="bottom"/>
    </xf>
    <xf borderId="0" fillId="4" fontId="15" numFmtId="0" xfId="0" applyAlignment="1" applyFont="1">
      <alignment vertical="bottom"/>
    </xf>
    <xf borderId="0" fillId="5" fontId="13" numFmtId="0" xfId="0" applyAlignment="1" applyFill="1" applyFont="1">
      <alignment vertical="bottom"/>
    </xf>
    <xf borderId="0" fillId="5" fontId="13" numFmtId="0" xfId="0" applyAlignment="1" applyFont="1">
      <alignment shrinkToFit="0" vertical="bottom" wrapText="1"/>
    </xf>
    <xf borderId="0" fillId="5" fontId="16" numFmtId="0" xfId="0" applyAlignment="1" applyFont="1">
      <alignment shrinkToFit="0" vertical="bottom" wrapText="1"/>
    </xf>
    <xf borderId="0" fillId="5" fontId="17" numFmtId="0" xfId="0" applyAlignment="1" applyFont="1">
      <alignment shrinkToFit="0" vertical="bottom" wrapText="1"/>
    </xf>
    <xf borderId="0" fillId="0" fontId="18" numFmtId="0" xfId="0" applyAlignment="1" applyFont="1">
      <alignment vertical="bottom"/>
    </xf>
    <xf borderId="0" fillId="3" fontId="18" numFmtId="0" xfId="0" applyAlignment="1" applyFont="1">
      <alignment vertical="bottom"/>
    </xf>
    <xf borderId="1" fillId="2" fontId="14" numFmtId="0" xfId="0" applyAlignment="1" applyBorder="1" applyFont="1">
      <alignment shrinkToFit="0" vertical="bottom" wrapText="0"/>
    </xf>
    <xf borderId="0" fillId="2" fontId="14" numFmtId="0" xfId="0" applyAlignment="1" applyFont="1">
      <alignment vertical="bottom"/>
    </xf>
    <xf borderId="0" fillId="2" fontId="18" numFmtId="0" xfId="0" applyAlignment="1" applyFont="1">
      <alignment vertical="bottom"/>
    </xf>
    <xf borderId="0" fillId="2" fontId="18" numFmtId="0" xfId="0" applyAlignment="1" applyFont="1">
      <alignment vertical="bottom"/>
    </xf>
    <xf borderId="0" fillId="4" fontId="18" numFmtId="0" xfId="0" applyAlignment="1" applyFont="1">
      <alignment vertical="bottom"/>
    </xf>
    <xf borderId="0" fillId="4" fontId="18" numFmtId="0" xfId="0" applyAlignment="1" applyFont="1">
      <alignment vertical="bottom"/>
    </xf>
    <xf borderId="0" fillId="5" fontId="16" numFmtId="0" xfId="0" applyAlignment="1" applyFont="1">
      <alignment horizontal="right" vertical="bottom"/>
    </xf>
    <xf borderId="0" fillId="5" fontId="16" numFmtId="0" xfId="0" applyAlignment="1" applyFont="1">
      <alignment horizontal="right" readingOrder="0" vertical="bottom"/>
    </xf>
    <xf borderId="0" fillId="5" fontId="19" numFmtId="0" xfId="0" applyAlignment="1" applyFont="1">
      <alignment horizontal="right" vertical="bottom"/>
    </xf>
    <xf borderId="0" fillId="0" fontId="13" numFmtId="0" xfId="0" applyAlignment="1" applyFont="1">
      <alignment horizontal="right" vertical="bottom"/>
    </xf>
    <xf borderId="0" fillId="6" fontId="16" numFmtId="0" xfId="0" applyAlignment="1" applyFill="1" applyFont="1">
      <alignment horizontal="right" readingOrder="0" vertical="bottom"/>
    </xf>
    <xf borderId="0" fillId="6" fontId="16" numFmtId="0" xfId="0" applyAlignment="1" applyFont="1">
      <alignment horizontal="right" vertical="bottom"/>
    </xf>
    <xf borderId="0" fillId="5" fontId="14" numFmtId="0" xfId="0" applyAlignment="1" applyFont="1">
      <alignment readingOrder="0" shrinkToFit="0" vertical="bottom" wrapText="1"/>
    </xf>
    <xf borderId="0" fillId="6" fontId="8" numFmtId="0" xfId="0" applyAlignment="1" applyFont="1">
      <alignment readingOrder="0" shrinkToFit="0" wrapText="1"/>
    </xf>
    <xf borderId="0" fillId="5" fontId="13" numFmtId="0" xfId="0" applyAlignment="1" applyFont="1">
      <alignment horizontal="right" vertical="bottom"/>
    </xf>
    <xf borderId="0" fillId="5" fontId="13" numFmtId="0" xfId="0" applyAlignment="1" applyFont="1">
      <alignment horizontal="right" readingOrder="0" vertical="bottom"/>
    </xf>
    <xf borderId="0" fillId="6" fontId="13" numFmtId="0" xfId="0" applyAlignment="1" applyFont="1">
      <alignment horizontal="right" readingOrder="0" vertical="bottom"/>
    </xf>
    <xf borderId="0" fillId="6" fontId="13" numFmtId="0" xfId="0" applyAlignment="1" applyFont="1">
      <alignment horizontal="right" vertical="bottom"/>
    </xf>
    <xf borderId="0" fillId="0" fontId="20" numFmtId="0" xfId="0" applyAlignment="1" applyFont="1">
      <alignment readingOrder="0" shrinkToFit="0" vertical="bottom" wrapText="0"/>
    </xf>
    <xf borderId="0" fillId="0" fontId="14" numFmtId="0" xfId="0" applyAlignment="1" applyFont="1">
      <alignment vertical="bottom"/>
    </xf>
    <xf borderId="0" fillId="0" fontId="14" numFmtId="0" xfId="0" applyAlignment="1" applyFont="1">
      <alignment readingOrder="0" shrinkToFit="0" vertical="bottom" wrapText="0"/>
    </xf>
    <xf borderId="1" fillId="0" fontId="14" numFmtId="0" xfId="0" applyAlignment="1" applyBorder="1" applyFont="1">
      <alignment readingOrder="0" shrinkToFit="0" vertical="bottom" wrapText="0"/>
    </xf>
    <xf borderId="1" fillId="0" fontId="14" numFmtId="0" xfId="0" applyAlignment="1" applyBorder="1" applyFont="1">
      <alignment vertical="bottom"/>
    </xf>
    <xf borderId="0" fillId="0" fontId="14" numFmtId="0" xfId="0" applyAlignment="1" applyFont="1">
      <alignment readingOrder="0" vertical="bottom"/>
    </xf>
    <xf borderId="1" fillId="0" fontId="14" numFmtId="0" xfId="0" applyAlignment="1" applyBorder="1" applyFont="1">
      <alignment shrinkToFit="0" vertical="bottom" wrapText="0"/>
    </xf>
    <xf borderId="0" fillId="5" fontId="14" numFmtId="0" xfId="0" applyAlignment="1" applyFont="1">
      <alignment vertical="bottom"/>
    </xf>
    <xf borderId="0" fillId="5" fontId="16" numFmtId="0" xfId="0" applyAlignment="1" applyFont="1">
      <alignment vertical="bottom"/>
    </xf>
    <xf borderId="0" fillId="0" fontId="21" numFmtId="0" xfId="0" applyAlignment="1" applyFont="1">
      <alignment readingOrder="0"/>
    </xf>
    <xf borderId="0" fillId="0" fontId="22" numFmtId="0" xfId="0" applyAlignment="1" applyFont="1">
      <alignment readingOrder="0"/>
    </xf>
    <xf borderId="0" fillId="2" fontId="23" numFmtId="0" xfId="0" applyAlignment="1" applyFont="1">
      <alignment readingOrder="0"/>
    </xf>
    <xf borderId="0" fillId="5" fontId="24" numFmtId="0" xfId="0" applyAlignment="1" applyFont="1">
      <alignment readingOrder="0"/>
    </xf>
    <xf borderId="0" fillId="5" fontId="25" numFmtId="0" xfId="0" applyAlignment="1" applyFont="1">
      <alignment readingOrder="0"/>
    </xf>
    <xf borderId="0" fillId="5" fontId="2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do nothing</a:t>
            </a:r>
          </a:p>
        </c:rich>
      </c:tx>
      <c:overlay val="0"/>
    </c:title>
    <c:plotArea>
      <c:layout/>
      <c:lineChart>
        <c:ser>
          <c:idx val="0"/>
          <c:order val="0"/>
          <c:tx>
            <c:strRef>
              <c:f>'Tree richness – Low condition'!$B$7</c:f>
            </c:strRef>
          </c:tx>
          <c:spPr>
            <a:ln cmpd="sng" w="19050">
              <a:solidFill>
                <a:srgbClr val="FF9900"/>
              </a:solidFill>
            </a:ln>
          </c:spPr>
          <c:marker>
            <c:symbol val="circle"/>
            <c:size val="7"/>
            <c:spPr>
              <a:solidFill>
                <a:srgbClr val="FF9900"/>
              </a:solidFill>
              <a:ln cmpd="sng">
                <a:solidFill>
                  <a:srgbClr val="FF9900"/>
                </a:solidFill>
              </a:ln>
            </c:spPr>
          </c:marker>
          <c:cat>
            <c:strRef>
              <c:f>'Tree richness – Low condition'!$A$8:$A$12</c:f>
            </c:strRef>
          </c:cat>
          <c:val>
            <c:numRef>
              <c:f>'Tree richness – Low condition'!$B$8:$B$12</c:f>
            </c:numRef>
          </c:val>
          <c:smooth val="0"/>
        </c:ser>
        <c:ser>
          <c:idx val="1"/>
          <c:order val="1"/>
          <c:tx>
            <c:strRef>
              <c:f>'Tree richness – Low condition'!$C$7</c:f>
            </c:strRef>
          </c:tx>
          <c:spPr>
            <a:ln cmpd="sng" w="19050">
              <a:solidFill>
                <a:srgbClr val="DC3912"/>
              </a:solidFill>
            </a:ln>
          </c:spPr>
          <c:marker>
            <c:symbol val="circle"/>
            <c:size val="7"/>
            <c:spPr>
              <a:solidFill>
                <a:srgbClr val="DC3912"/>
              </a:solidFill>
              <a:ln cmpd="sng">
                <a:solidFill>
                  <a:srgbClr val="DC3912"/>
                </a:solidFill>
              </a:ln>
            </c:spPr>
          </c:marker>
          <c:cat>
            <c:strRef>
              <c:f>'Tree richness – Low condition'!$A$8:$A$12</c:f>
            </c:strRef>
          </c:cat>
          <c:val>
            <c:numRef>
              <c:f>'Tree richness – Low condition'!$C$8:$C$12</c:f>
            </c:numRef>
          </c:val>
          <c:smooth val="0"/>
        </c:ser>
        <c:ser>
          <c:idx val="2"/>
          <c:order val="2"/>
          <c:tx>
            <c:strRef>
              <c:f>'Tree richness – Low condition'!$D$7</c:f>
            </c:strRef>
          </c:tx>
          <c:spPr>
            <a:ln cmpd="sng" w="28575">
              <a:solidFill>
                <a:srgbClr val="000000"/>
              </a:solidFill>
            </a:ln>
          </c:spPr>
          <c:marker>
            <c:symbol val="circle"/>
            <c:size val="7"/>
            <c:spPr>
              <a:solidFill>
                <a:srgbClr val="000000"/>
              </a:solidFill>
              <a:ln cmpd="sng">
                <a:solidFill>
                  <a:srgbClr val="000000"/>
                </a:solidFill>
              </a:ln>
            </c:spPr>
          </c:marker>
          <c:cat>
            <c:strRef>
              <c:f>'Tree richness – Low condition'!$A$8:$A$12</c:f>
            </c:strRef>
          </c:cat>
          <c:val>
            <c:numRef>
              <c:f>'Tree richness – Low condition'!$D$8:$D$12</c:f>
            </c:numRef>
          </c:val>
          <c:smooth val="0"/>
        </c:ser>
        <c:ser>
          <c:idx val="3"/>
          <c:order val="3"/>
          <c:tx>
            <c:strRef>
              <c:f>'Tree richness – Low condition'!$F$7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Low condition'!$A$8:$A$12</c:f>
            </c:strRef>
          </c:cat>
          <c:val>
            <c:numRef>
              <c:f>'Tree richness – Low condition'!$F$8:$F$11</c:f>
            </c:numRef>
          </c:val>
          <c:smooth val="0"/>
        </c:ser>
        <c:ser>
          <c:idx val="4"/>
          <c:order val="4"/>
          <c:tx>
            <c:strRef>
              <c:f>'Tree richness – Low condition'!$G$7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Low condition'!$A$8:$A$12</c:f>
            </c:strRef>
          </c:cat>
          <c:val>
            <c:numRef>
              <c:f>'Tree richness – Low condition'!$G$8:$G$11</c:f>
            </c:numRef>
          </c:val>
          <c:smooth val="0"/>
        </c:ser>
        <c:axId val="325226991"/>
        <c:axId val="986837334"/>
      </c:lineChart>
      <c:catAx>
        <c:axId val="325226991"/>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986837334"/>
      </c:catAx>
      <c:valAx>
        <c:axId val="986837334"/>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325226991"/>
      </c:valAx>
    </c:plotArea>
    <c:legend>
      <c:legendPos val="r"/>
      <c:overlay val="0"/>
    </c:legend>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do nothing</a:t>
            </a:r>
          </a:p>
        </c:rich>
      </c:tx>
      <c:overlay val="0"/>
    </c:title>
    <c:plotArea>
      <c:layout/>
      <c:lineChart>
        <c:ser>
          <c:idx val="0"/>
          <c:order val="0"/>
          <c:tx>
            <c:strRef>
              <c:f>'Grass richness – Medium conditi'!$B$7</c:f>
            </c:strRef>
          </c:tx>
          <c:spPr>
            <a:ln cmpd="sng" w="19050">
              <a:solidFill>
                <a:srgbClr val="FF9900"/>
              </a:solidFill>
            </a:ln>
          </c:spPr>
          <c:marker>
            <c:symbol val="circle"/>
            <c:size val="7"/>
            <c:spPr>
              <a:solidFill>
                <a:srgbClr val="FF9900"/>
              </a:solidFill>
              <a:ln cmpd="sng">
                <a:solidFill>
                  <a:srgbClr val="FF9900"/>
                </a:solidFill>
              </a:ln>
            </c:spPr>
          </c:marker>
          <c:cat>
            <c:strRef>
              <c:f>'Grass richness – Medium conditi'!$A$8:$A$12</c:f>
            </c:strRef>
          </c:cat>
          <c:val>
            <c:numRef>
              <c:f>'Grass richness – Medium conditi'!$B$8:$B$12</c:f>
            </c:numRef>
          </c:val>
          <c:smooth val="0"/>
        </c:ser>
        <c:ser>
          <c:idx val="1"/>
          <c:order val="1"/>
          <c:tx>
            <c:strRef>
              <c:f>'Grass richness – Medium conditi'!$C$7</c:f>
            </c:strRef>
          </c:tx>
          <c:spPr>
            <a:ln cmpd="sng" w="19050">
              <a:solidFill>
                <a:srgbClr val="DC3912"/>
              </a:solidFill>
            </a:ln>
          </c:spPr>
          <c:marker>
            <c:symbol val="circle"/>
            <c:size val="7"/>
            <c:spPr>
              <a:solidFill>
                <a:srgbClr val="DC3912"/>
              </a:solidFill>
              <a:ln cmpd="sng">
                <a:solidFill>
                  <a:srgbClr val="DC3912"/>
                </a:solidFill>
              </a:ln>
            </c:spPr>
          </c:marker>
          <c:cat>
            <c:strRef>
              <c:f>'Grass richness – Medium conditi'!$A$8:$A$12</c:f>
            </c:strRef>
          </c:cat>
          <c:val>
            <c:numRef>
              <c:f>'Grass richness – Medium conditi'!$C$8:$C$12</c:f>
            </c:numRef>
          </c:val>
          <c:smooth val="0"/>
        </c:ser>
        <c:ser>
          <c:idx val="2"/>
          <c:order val="2"/>
          <c:tx>
            <c:strRef>
              <c:f>'Grass richness – Medium conditi'!$D$7</c:f>
            </c:strRef>
          </c:tx>
          <c:spPr>
            <a:ln cmpd="sng" w="28575">
              <a:solidFill>
                <a:srgbClr val="000000"/>
              </a:solidFill>
            </a:ln>
          </c:spPr>
          <c:marker>
            <c:symbol val="circle"/>
            <c:size val="7"/>
            <c:spPr>
              <a:solidFill>
                <a:srgbClr val="000000"/>
              </a:solidFill>
              <a:ln cmpd="sng">
                <a:solidFill>
                  <a:srgbClr val="000000"/>
                </a:solidFill>
              </a:ln>
            </c:spPr>
          </c:marker>
          <c:cat>
            <c:strRef>
              <c:f>'Grass richness – Medium conditi'!$A$8:$A$12</c:f>
            </c:strRef>
          </c:cat>
          <c:val>
            <c:numRef>
              <c:f>'Grass richness – Medium conditi'!$D$8:$D$12</c:f>
            </c:numRef>
          </c:val>
          <c:smooth val="0"/>
        </c:ser>
        <c:ser>
          <c:idx val="3"/>
          <c:order val="3"/>
          <c:tx>
            <c:strRef>
              <c:f>'Grass richness – Medium conditi'!$F$7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Medium conditi'!$A$8:$A$12</c:f>
            </c:strRef>
          </c:cat>
          <c:val>
            <c:numRef>
              <c:f>'Grass richness – Medium conditi'!$F$8:$F$11</c:f>
            </c:numRef>
          </c:val>
          <c:smooth val="0"/>
        </c:ser>
        <c:ser>
          <c:idx val="4"/>
          <c:order val="4"/>
          <c:tx>
            <c:strRef>
              <c:f>'Grass richness – Medium conditi'!$G$7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Medium conditi'!$A$8:$A$12</c:f>
            </c:strRef>
          </c:cat>
          <c:val>
            <c:numRef>
              <c:f>'Grass richness – Medium conditi'!$G$8:$G$11</c:f>
            </c:numRef>
          </c:val>
          <c:smooth val="0"/>
        </c:ser>
        <c:axId val="2016320114"/>
        <c:axId val="1348334657"/>
      </c:lineChart>
      <c:catAx>
        <c:axId val="2016320114"/>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1348334657"/>
      </c:catAx>
      <c:valAx>
        <c:axId val="1348334657"/>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2016320114"/>
      </c:valAx>
    </c:plotArea>
    <c:legend>
      <c:legendPos val="r"/>
      <c:overlay val="0"/>
    </c:legend>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threat management</a:t>
            </a:r>
          </a:p>
        </c:rich>
      </c:tx>
      <c:overlay val="0"/>
    </c:title>
    <c:plotArea>
      <c:layout/>
      <c:lineChart>
        <c:ser>
          <c:idx val="0"/>
          <c:order val="0"/>
          <c:tx>
            <c:strRef>
              <c:f>'Grass richness – Medium conditi'!$B$16</c:f>
            </c:strRef>
          </c:tx>
          <c:spPr>
            <a:ln cmpd="sng" w="19050">
              <a:solidFill>
                <a:srgbClr val="FF9900"/>
              </a:solidFill>
            </a:ln>
          </c:spPr>
          <c:marker>
            <c:symbol val="circle"/>
            <c:size val="7"/>
            <c:spPr>
              <a:solidFill>
                <a:srgbClr val="FF9900"/>
              </a:solidFill>
              <a:ln cmpd="sng">
                <a:solidFill>
                  <a:srgbClr val="FF9900"/>
                </a:solidFill>
              </a:ln>
            </c:spPr>
          </c:marker>
          <c:cat>
            <c:strRef>
              <c:f>'Grass richness – Medium conditi'!$A$17:$A$21</c:f>
            </c:strRef>
          </c:cat>
          <c:val>
            <c:numRef>
              <c:f>'Grass richness – Medium conditi'!$B$17:$B$21</c:f>
            </c:numRef>
          </c:val>
          <c:smooth val="0"/>
        </c:ser>
        <c:ser>
          <c:idx val="1"/>
          <c:order val="1"/>
          <c:tx>
            <c:strRef>
              <c:f>'Grass richness – Medium conditi'!$C$16</c:f>
            </c:strRef>
          </c:tx>
          <c:spPr>
            <a:ln cmpd="sng" w="19050">
              <a:solidFill>
                <a:srgbClr val="DC3912"/>
              </a:solidFill>
            </a:ln>
          </c:spPr>
          <c:marker>
            <c:symbol val="circle"/>
            <c:size val="7"/>
            <c:spPr>
              <a:solidFill>
                <a:srgbClr val="DC3912"/>
              </a:solidFill>
              <a:ln cmpd="sng">
                <a:solidFill>
                  <a:srgbClr val="DC3912"/>
                </a:solidFill>
              </a:ln>
            </c:spPr>
          </c:marker>
          <c:cat>
            <c:strRef>
              <c:f>'Grass richness – Medium conditi'!$A$17:$A$21</c:f>
            </c:strRef>
          </c:cat>
          <c:val>
            <c:numRef>
              <c:f>'Grass richness – Medium conditi'!$C$17:$C$21</c:f>
            </c:numRef>
          </c:val>
          <c:smooth val="0"/>
        </c:ser>
        <c:ser>
          <c:idx val="2"/>
          <c:order val="2"/>
          <c:tx>
            <c:strRef>
              <c:f>'Grass richness – Medium conditi'!$D$16</c:f>
            </c:strRef>
          </c:tx>
          <c:spPr>
            <a:ln cmpd="sng" w="28575">
              <a:solidFill>
                <a:srgbClr val="000000"/>
              </a:solidFill>
            </a:ln>
          </c:spPr>
          <c:marker>
            <c:symbol val="circle"/>
            <c:size val="7"/>
            <c:spPr>
              <a:solidFill>
                <a:srgbClr val="000000"/>
              </a:solidFill>
              <a:ln cmpd="sng">
                <a:solidFill>
                  <a:srgbClr val="000000"/>
                </a:solidFill>
              </a:ln>
            </c:spPr>
          </c:marker>
          <c:cat>
            <c:strRef>
              <c:f>'Grass richness – Medium conditi'!$A$17:$A$21</c:f>
            </c:strRef>
          </c:cat>
          <c:val>
            <c:numRef>
              <c:f>'Grass richness – Medium conditi'!$D$17:$D$21</c:f>
            </c:numRef>
          </c:val>
          <c:smooth val="0"/>
        </c:ser>
        <c:ser>
          <c:idx val="3"/>
          <c:order val="3"/>
          <c:tx>
            <c:strRef>
              <c:f>'Grass richness – Medium conditi'!$F$16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Medium conditi'!$A$17:$A$21</c:f>
            </c:strRef>
          </c:cat>
          <c:val>
            <c:numRef>
              <c:f>'Grass richness – Medium conditi'!$F$17:$F$20</c:f>
            </c:numRef>
          </c:val>
          <c:smooth val="0"/>
        </c:ser>
        <c:ser>
          <c:idx val="4"/>
          <c:order val="4"/>
          <c:tx>
            <c:strRef>
              <c:f>'Grass richness – Medium conditi'!$G$16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Medium conditi'!$A$17:$A$21</c:f>
            </c:strRef>
          </c:cat>
          <c:val>
            <c:numRef>
              <c:f>'Grass richness – Medium conditi'!$G$17:$G$20</c:f>
            </c:numRef>
          </c:val>
          <c:smooth val="0"/>
        </c:ser>
        <c:axId val="1332996392"/>
        <c:axId val="233698960"/>
      </c:lineChart>
      <c:catAx>
        <c:axId val="1332996392"/>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233698960"/>
      </c:catAx>
      <c:valAx>
        <c:axId val="233698960"/>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1332996392"/>
      </c:valAx>
    </c:plotArea>
    <c:legend>
      <c:legendPos val="r"/>
      <c:overlay val="0"/>
    </c:legend>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restoration</a:t>
            </a:r>
          </a:p>
        </c:rich>
      </c:tx>
      <c:overlay val="0"/>
    </c:title>
    <c:plotArea>
      <c:layout/>
      <c:lineChart>
        <c:ser>
          <c:idx val="0"/>
          <c:order val="0"/>
          <c:tx>
            <c:strRef>
              <c:f>'Grass richness – Medium conditi'!$B$25</c:f>
            </c:strRef>
          </c:tx>
          <c:spPr>
            <a:ln cmpd="sng" w="19050">
              <a:solidFill>
                <a:srgbClr val="FF9900"/>
              </a:solidFill>
            </a:ln>
          </c:spPr>
          <c:marker>
            <c:symbol val="circle"/>
            <c:size val="7"/>
            <c:spPr>
              <a:solidFill>
                <a:srgbClr val="FF9900"/>
              </a:solidFill>
              <a:ln cmpd="sng">
                <a:solidFill>
                  <a:srgbClr val="FF9900"/>
                </a:solidFill>
              </a:ln>
            </c:spPr>
          </c:marker>
          <c:cat>
            <c:strRef>
              <c:f>'Grass richness – Medium conditi'!$A$26:$A$30</c:f>
            </c:strRef>
          </c:cat>
          <c:val>
            <c:numRef>
              <c:f>'Grass richness – Medium conditi'!$B$26:$B$30</c:f>
            </c:numRef>
          </c:val>
          <c:smooth val="0"/>
        </c:ser>
        <c:ser>
          <c:idx val="1"/>
          <c:order val="1"/>
          <c:tx>
            <c:strRef>
              <c:f>'Grass richness – Medium conditi'!$C$25</c:f>
            </c:strRef>
          </c:tx>
          <c:spPr>
            <a:ln cmpd="sng" w="19050">
              <a:solidFill>
                <a:srgbClr val="DC3912"/>
              </a:solidFill>
            </a:ln>
          </c:spPr>
          <c:marker>
            <c:symbol val="circle"/>
            <c:size val="7"/>
            <c:spPr>
              <a:solidFill>
                <a:srgbClr val="DC3912"/>
              </a:solidFill>
              <a:ln cmpd="sng">
                <a:solidFill>
                  <a:srgbClr val="DC3912"/>
                </a:solidFill>
              </a:ln>
            </c:spPr>
          </c:marker>
          <c:cat>
            <c:strRef>
              <c:f>'Grass richness – Medium conditi'!$A$26:$A$30</c:f>
            </c:strRef>
          </c:cat>
          <c:val>
            <c:numRef>
              <c:f>'Grass richness – Medium conditi'!$C$26:$C$30</c:f>
            </c:numRef>
          </c:val>
          <c:smooth val="0"/>
        </c:ser>
        <c:ser>
          <c:idx val="2"/>
          <c:order val="2"/>
          <c:tx>
            <c:strRef>
              <c:f>'Grass richness – Medium conditi'!$D$25</c:f>
            </c:strRef>
          </c:tx>
          <c:spPr>
            <a:ln cmpd="sng" w="28575">
              <a:solidFill>
                <a:srgbClr val="000000"/>
              </a:solidFill>
            </a:ln>
          </c:spPr>
          <c:marker>
            <c:symbol val="circle"/>
            <c:size val="7"/>
            <c:spPr>
              <a:solidFill>
                <a:srgbClr val="000000"/>
              </a:solidFill>
              <a:ln cmpd="sng">
                <a:solidFill>
                  <a:srgbClr val="000000"/>
                </a:solidFill>
              </a:ln>
            </c:spPr>
          </c:marker>
          <c:cat>
            <c:strRef>
              <c:f>'Grass richness – Medium conditi'!$A$26:$A$30</c:f>
            </c:strRef>
          </c:cat>
          <c:val>
            <c:numRef>
              <c:f>'Grass richness – Medium conditi'!$D$26:$D$30</c:f>
            </c:numRef>
          </c:val>
          <c:smooth val="0"/>
        </c:ser>
        <c:ser>
          <c:idx val="3"/>
          <c:order val="3"/>
          <c:tx>
            <c:strRef>
              <c:f>'Grass richness – Medium conditi'!$F$25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Medium conditi'!$A$26:$A$30</c:f>
            </c:strRef>
          </c:cat>
          <c:val>
            <c:numRef>
              <c:f>'Grass richness – Medium conditi'!$F$26:$F$29</c:f>
            </c:numRef>
          </c:val>
          <c:smooth val="0"/>
        </c:ser>
        <c:ser>
          <c:idx val="4"/>
          <c:order val="4"/>
          <c:tx>
            <c:strRef>
              <c:f>'Grass richness – Medium conditi'!$G$25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Medium conditi'!$A$26:$A$30</c:f>
            </c:strRef>
          </c:cat>
          <c:val>
            <c:numRef>
              <c:f>'Grass richness – Medium conditi'!$G$26:$G$29</c:f>
            </c:numRef>
          </c:val>
          <c:smooth val="0"/>
        </c:ser>
        <c:axId val="1564976192"/>
        <c:axId val="972693451"/>
      </c:lineChart>
      <c:catAx>
        <c:axId val="1564976192"/>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972693451"/>
      </c:catAx>
      <c:valAx>
        <c:axId val="972693451"/>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1564976192"/>
      </c:valAx>
    </c:plotArea>
    <c:legend>
      <c:legendPos val="r"/>
      <c:overlay val="0"/>
    </c:legend>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do nothing</a:t>
            </a:r>
          </a:p>
        </c:rich>
      </c:tx>
      <c:overlay val="0"/>
    </c:title>
    <c:plotArea>
      <c:layout/>
      <c:lineChart>
        <c:ser>
          <c:idx val="0"/>
          <c:order val="0"/>
          <c:tx>
            <c:strRef>
              <c:f>'Tree cover – Low condition'!$B$7</c:f>
            </c:strRef>
          </c:tx>
          <c:spPr>
            <a:ln cmpd="sng" w="19050">
              <a:solidFill>
                <a:srgbClr val="FF9900"/>
              </a:solidFill>
            </a:ln>
          </c:spPr>
          <c:marker>
            <c:symbol val="circle"/>
            <c:size val="7"/>
            <c:spPr>
              <a:solidFill>
                <a:srgbClr val="FF9900"/>
              </a:solidFill>
              <a:ln cmpd="sng">
                <a:solidFill>
                  <a:srgbClr val="FF9900"/>
                </a:solidFill>
              </a:ln>
            </c:spPr>
          </c:marker>
          <c:cat>
            <c:strRef>
              <c:f>'Tree cover – Low condition'!$A$8:$A$12</c:f>
            </c:strRef>
          </c:cat>
          <c:val>
            <c:numRef>
              <c:f>'Tree cover – Low condition'!$B$8:$B$12</c:f>
            </c:numRef>
          </c:val>
          <c:smooth val="0"/>
        </c:ser>
        <c:ser>
          <c:idx val="1"/>
          <c:order val="1"/>
          <c:tx>
            <c:strRef>
              <c:f>'Tree cover – Low condition'!$C$7</c:f>
            </c:strRef>
          </c:tx>
          <c:spPr>
            <a:ln cmpd="sng" w="19050">
              <a:solidFill>
                <a:srgbClr val="DC3912"/>
              </a:solidFill>
            </a:ln>
          </c:spPr>
          <c:marker>
            <c:symbol val="circle"/>
            <c:size val="7"/>
            <c:spPr>
              <a:solidFill>
                <a:srgbClr val="DC3912"/>
              </a:solidFill>
              <a:ln cmpd="sng">
                <a:solidFill>
                  <a:srgbClr val="DC3912"/>
                </a:solidFill>
              </a:ln>
            </c:spPr>
          </c:marker>
          <c:cat>
            <c:strRef>
              <c:f>'Tree cover – Low condition'!$A$8:$A$12</c:f>
            </c:strRef>
          </c:cat>
          <c:val>
            <c:numRef>
              <c:f>'Tree cover – Low condition'!$C$8:$C$12</c:f>
            </c:numRef>
          </c:val>
          <c:smooth val="0"/>
        </c:ser>
        <c:ser>
          <c:idx val="2"/>
          <c:order val="2"/>
          <c:tx>
            <c:strRef>
              <c:f>'Tree cover – Low condition'!$D$7</c:f>
            </c:strRef>
          </c:tx>
          <c:spPr>
            <a:ln cmpd="sng" w="28575">
              <a:solidFill>
                <a:srgbClr val="000000"/>
              </a:solidFill>
            </a:ln>
          </c:spPr>
          <c:marker>
            <c:symbol val="circle"/>
            <c:size val="7"/>
            <c:spPr>
              <a:solidFill>
                <a:srgbClr val="000000"/>
              </a:solidFill>
              <a:ln cmpd="sng">
                <a:solidFill>
                  <a:srgbClr val="000000"/>
                </a:solidFill>
              </a:ln>
            </c:spPr>
          </c:marker>
          <c:cat>
            <c:strRef>
              <c:f>'Tree cover – Low condition'!$A$8:$A$12</c:f>
            </c:strRef>
          </c:cat>
          <c:val>
            <c:numRef>
              <c:f>'Tree cover – Low condition'!$D$8:$D$12</c:f>
            </c:numRef>
          </c:val>
          <c:smooth val="0"/>
        </c:ser>
        <c:ser>
          <c:idx val="3"/>
          <c:order val="3"/>
          <c:tx>
            <c:strRef>
              <c:f>'Tree cover – Low condition'!$F$7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Low condition'!$A$8:$A$12</c:f>
            </c:strRef>
          </c:cat>
          <c:val>
            <c:numRef>
              <c:f>'Tree cover – Low condition'!$F$8:$F$11</c:f>
            </c:numRef>
          </c:val>
          <c:smooth val="0"/>
        </c:ser>
        <c:ser>
          <c:idx val="4"/>
          <c:order val="4"/>
          <c:tx>
            <c:strRef>
              <c:f>'Tree cover – Low condition'!$G$7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Low condition'!$A$8:$A$12</c:f>
            </c:strRef>
          </c:cat>
          <c:val>
            <c:numRef>
              <c:f>'Tree cover – Low condition'!$G$8:$G$11</c:f>
            </c:numRef>
          </c:val>
          <c:smooth val="0"/>
        </c:ser>
        <c:axId val="961020176"/>
        <c:axId val="1524960301"/>
      </c:lineChart>
      <c:catAx>
        <c:axId val="961020176"/>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1524960301"/>
      </c:catAx>
      <c:valAx>
        <c:axId val="1524960301"/>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961020176"/>
      </c:valAx>
    </c:plotArea>
    <c:legend>
      <c:legendPos val="r"/>
      <c:overlay val="0"/>
    </c:legend>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threat management</a:t>
            </a:r>
          </a:p>
        </c:rich>
      </c:tx>
      <c:overlay val="0"/>
    </c:title>
    <c:plotArea>
      <c:layout/>
      <c:lineChart>
        <c:ser>
          <c:idx val="0"/>
          <c:order val="0"/>
          <c:tx>
            <c:strRef>
              <c:f>'Tree cover – Low condition'!$B$16</c:f>
            </c:strRef>
          </c:tx>
          <c:spPr>
            <a:ln cmpd="sng" w="19050">
              <a:solidFill>
                <a:srgbClr val="FF9900"/>
              </a:solidFill>
            </a:ln>
          </c:spPr>
          <c:marker>
            <c:symbol val="circle"/>
            <c:size val="7"/>
            <c:spPr>
              <a:solidFill>
                <a:srgbClr val="FF9900"/>
              </a:solidFill>
              <a:ln cmpd="sng">
                <a:solidFill>
                  <a:srgbClr val="FF9900"/>
                </a:solidFill>
              </a:ln>
            </c:spPr>
          </c:marker>
          <c:cat>
            <c:strRef>
              <c:f>'Tree cover – Low condition'!$A$17:$A$21</c:f>
            </c:strRef>
          </c:cat>
          <c:val>
            <c:numRef>
              <c:f>'Tree cover – Low condition'!$B$17:$B$21</c:f>
            </c:numRef>
          </c:val>
          <c:smooth val="0"/>
        </c:ser>
        <c:ser>
          <c:idx val="1"/>
          <c:order val="1"/>
          <c:tx>
            <c:strRef>
              <c:f>'Tree cover – Low condition'!$C$16</c:f>
            </c:strRef>
          </c:tx>
          <c:spPr>
            <a:ln cmpd="sng" w="19050">
              <a:solidFill>
                <a:srgbClr val="DC3912"/>
              </a:solidFill>
            </a:ln>
          </c:spPr>
          <c:marker>
            <c:symbol val="circle"/>
            <c:size val="7"/>
            <c:spPr>
              <a:solidFill>
                <a:srgbClr val="DC3912"/>
              </a:solidFill>
              <a:ln cmpd="sng">
                <a:solidFill>
                  <a:srgbClr val="DC3912"/>
                </a:solidFill>
              </a:ln>
            </c:spPr>
          </c:marker>
          <c:cat>
            <c:strRef>
              <c:f>'Tree cover – Low condition'!$A$17:$A$21</c:f>
            </c:strRef>
          </c:cat>
          <c:val>
            <c:numRef>
              <c:f>'Tree cover – Low condition'!$C$17:$C$21</c:f>
            </c:numRef>
          </c:val>
          <c:smooth val="0"/>
        </c:ser>
        <c:ser>
          <c:idx val="2"/>
          <c:order val="2"/>
          <c:tx>
            <c:strRef>
              <c:f>'Tree cover – Low condition'!$D$16</c:f>
            </c:strRef>
          </c:tx>
          <c:spPr>
            <a:ln cmpd="sng" w="28575">
              <a:solidFill>
                <a:srgbClr val="000000"/>
              </a:solidFill>
            </a:ln>
          </c:spPr>
          <c:marker>
            <c:symbol val="circle"/>
            <c:size val="7"/>
            <c:spPr>
              <a:solidFill>
                <a:srgbClr val="000000"/>
              </a:solidFill>
              <a:ln cmpd="sng">
                <a:solidFill>
                  <a:srgbClr val="000000"/>
                </a:solidFill>
              </a:ln>
            </c:spPr>
          </c:marker>
          <c:cat>
            <c:strRef>
              <c:f>'Tree cover – Low condition'!$A$17:$A$21</c:f>
            </c:strRef>
          </c:cat>
          <c:val>
            <c:numRef>
              <c:f>'Tree cover – Low condition'!$D$17:$D$21</c:f>
            </c:numRef>
          </c:val>
          <c:smooth val="0"/>
        </c:ser>
        <c:ser>
          <c:idx val="3"/>
          <c:order val="3"/>
          <c:tx>
            <c:strRef>
              <c:f>'Tree cover – Low condition'!$F$16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Low condition'!$A$17:$A$21</c:f>
            </c:strRef>
          </c:cat>
          <c:val>
            <c:numRef>
              <c:f>'Tree cover – Low condition'!$F$17:$F$20</c:f>
            </c:numRef>
          </c:val>
          <c:smooth val="0"/>
        </c:ser>
        <c:ser>
          <c:idx val="4"/>
          <c:order val="4"/>
          <c:tx>
            <c:strRef>
              <c:f>'Tree cover – Low condition'!$G$16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Low condition'!$A$17:$A$21</c:f>
            </c:strRef>
          </c:cat>
          <c:val>
            <c:numRef>
              <c:f>'Tree cover – Low condition'!$G$17:$G$20</c:f>
            </c:numRef>
          </c:val>
          <c:smooth val="0"/>
        </c:ser>
        <c:axId val="778004400"/>
        <c:axId val="821945436"/>
      </c:lineChart>
      <c:catAx>
        <c:axId val="778004400"/>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821945436"/>
      </c:catAx>
      <c:valAx>
        <c:axId val="821945436"/>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778004400"/>
      </c:valAx>
    </c:plotArea>
    <c:legend>
      <c:legendPos val="r"/>
      <c:overlay val="0"/>
    </c:legend>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restoration</a:t>
            </a:r>
          </a:p>
        </c:rich>
      </c:tx>
      <c:overlay val="0"/>
    </c:title>
    <c:plotArea>
      <c:layout/>
      <c:lineChart>
        <c:ser>
          <c:idx val="0"/>
          <c:order val="0"/>
          <c:tx>
            <c:strRef>
              <c:f>'Tree cover – Low condition'!$B$25</c:f>
            </c:strRef>
          </c:tx>
          <c:spPr>
            <a:ln cmpd="sng" w="19050">
              <a:solidFill>
                <a:srgbClr val="FF9900"/>
              </a:solidFill>
            </a:ln>
          </c:spPr>
          <c:marker>
            <c:symbol val="circle"/>
            <c:size val="7"/>
            <c:spPr>
              <a:solidFill>
                <a:srgbClr val="FF9900"/>
              </a:solidFill>
              <a:ln cmpd="sng">
                <a:solidFill>
                  <a:srgbClr val="FF9900"/>
                </a:solidFill>
              </a:ln>
            </c:spPr>
          </c:marker>
          <c:cat>
            <c:strRef>
              <c:f>'Tree cover – Low condition'!$A$26:$A$30</c:f>
            </c:strRef>
          </c:cat>
          <c:val>
            <c:numRef>
              <c:f>'Tree cover – Low condition'!$B$26:$B$30</c:f>
            </c:numRef>
          </c:val>
          <c:smooth val="0"/>
        </c:ser>
        <c:ser>
          <c:idx val="1"/>
          <c:order val="1"/>
          <c:tx>
            <c:strRef>
              <c:f>'Tree cover – Low condition'!$C$25</c:f>
            </c:strRef>
          </c:tx>
          <c:spPr>
            <a:ln cmpd="sng" w="19050">
              <a:solidFill>
                <a:srgbClr val="DC3912"/>
              </a:solidFill>
            </a:ln>
          </c:spPr>
          <c:marker>
            <c:symbol val="circle"/>
            <c:size val="7"/>
            <c:spPr>
              <a:solidFill>
                <a:srgbClr val="DC3912"/>
              </a:solidFill>
              <a:ln cmpd="sng">
                <a:solidFill>
                  <a:srgbClr val="DC3912"/>
                </a:solidFill>
              </a:ln>
            </c:spPr>
          </c:marker>
          <c:cat>
            <c:strRef>
              <c:f>'Tree cover – Low condition'!$A$26:$A$30</c:f>
            </c:strRef>
          </c:cat>
          <c:val>
            <c:numRef>
              <c:f>'Tree cover – Low condition'!$C$26:$C$30</c:f>
            </c:numRef>
          </c:val>
          <c:smooth val="0"/>
        </c:ser>
        <c:ser>
          <c:idx val="2"/>
          <c:order val="2"/>
          <c:tx>
            <c:strRef>
              <c:f>'Tree cover – Low condition'!$D$25</c:f>
            </c:strRef>
          </c:tx>
          <c:spPr>
            <a:ln cmpd="sng" w="28575">
              <a:solidFill>
                <a:srgbClr val="000000"/>
              </a:solidFill>
            </a:ln>
          </c:spPr>
          <c:marker>
            <c:symbol val="circle"/>
            <c:size val="7"/>
            <c:spPr>
              <a:solidFill>
                <a:srgbClr val="000000"/>
              </a:solidFill>
              <a:ln cmpd="sng">
                <a:solidFill>
                  <a:srgbClr val="000000"/>
                </a:solidFill>
              </a:ln>
            </c:spPr>
          </c:marker>
          <c:cat>
            <c:strRef>
              <c:f>'Tree cover – Low condition'!$A$26:$A$30</c:f>
            </c:strRef>
          </c:cat>
          <c:val>
            <c:numRef>
              <c:f>'Tree cover – Low condition'!$D$26:$D$30</c:f>
            </c:numRef>
          </c:val>
          <c:smooth val="0"/>
        </c:ser>
        <c:ser>
          <c:idx val="3"/>
          <c:order val="3"/>
          <c:tx>
            <c:strRef>
              <c:f>'Tree cover – Low condition'!$F$25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Low condition'!$A$26:$A$30</c:f>
            </c:strRef>
          </c:cat>
          <c:val>
            <c:numRef>
              <c:f>'Tree cover – Low condition'!$F$26:$F$29</c:f>
            </c:numRef>
          </c:val>
          <c:smooth val="0"/>
        </c:ser>
        <c:ser>
          <c:idx val="4"/>
          <c:order val="4"/>
          <c:tx>
            <c:strRef>
              <c:f>'Tree cover – Low condition'!$G$25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Low condition'!$A$26:$A$30</c:f>
            </c:strRef>
          </c:cat>
          <c:val>
            <c:numRef>
              <c:f>'Tree cover – Low condition'!$G$26:$G$29</c:f>
            </c:numRef>
          </c:val>
          <c:smooth val="0"/>
        </c:ser>
        <c:axId val="1818612902"/>
        <c:axId val="6041326"/>
      </c:lineChart>
      <c:catAx>
        <c:axId val="1818612902"/>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6041326"/>
      </c:catAx>
      <c:valAx>
        <c:axId val="6041326"/>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1818612902"/>
      </c:valAx>
    </c:plotArea>
    <c:legend>
      <c:legendPos val="r"/>
      <c:overlay val="0"/>
    </c:legend>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do nothing</a:t>
            </a:r>
          </a:p>
        </c:rich>
      </c:tx>
      <c:overlay val="0"/>
    </c:title>
    <c:plotArea>
      <c:layout/>
      <c:lineChart>
        <c:ser>
          <c:idx val="0"/>
          <c:order val="0"/>
          <c:tx>
            <c:strRef>
              <c:f>'Tree cover – Med condition'!$B$7</c:f>
            </c:strRef>
          </c:tx>
          <c:spPr>
            <a:ln cmpd="sng" w="19050">
              <a:solidFill>
                <a:srgbClr val="FF9900"/>
              </a:solidFill>
            </a:ln>
          </c:spPr>
          <c:marker>
            <c:symbol val="circle"/>
            <c:size val="7"/>
            <c:spPr>
              <a:solidFill>
                <a:srgbClr val="FF9900"/>
              </a:solidFill>
              <a:ln cmpd="sng">
                <a:solidFill>
                  <a:srgbClr val="FF9900"/>
                </a:solidFill>
              </a:ln>
            </c:spPr>
          </c:marker>
          <c:cat>
            <c:strRef>
              <c:f>'Tree cover – Med condition'!$A$8:$A$12</c:f>
            </c:strRef>
          </c:cat>
          <c:val>
            <c:numRef>
              <c:f>'Tree cover – Med condition'!$B$8:$B$12</c:f>
            </c:numRef>
          </c:val>
          <c:smooth val="0"/>
        </c:ser>
        <c:ser>
          <c:idx val="1"/>
          <c:order val="1"/>
          <c:tx>
            <c:strRef>
              <c:f>'Tree cover – Med condition'!$C$7</c:f>
            </c:strRef>
          </c:tx>
          <c:spPr>
            <a:ln cmpd="sng" w="19050">
              <a:solidFill>
                <a:srgbClr val="DC3912"/>
              </a:solidFill>
            </a:ln>
          </c:spPr>
          <c:marker>
            <c:symbol val="circle"/>
            <c:size val="7"/>
            <c:spPr>
              <a:solidFill>
                <a:srgbClr val="DC3912"/>
              </a:solidFill>
              <a:ln cmpd="sng">
                <a:solidFill>
                  <a:srgbClr val="DC3912"/>
                </a:solidFill>
              </a:ln>
            </c:spPr>
          </c:marker>
          <c:cat>
            <c:strRef>
              <c:f>'Tree cover – Med condition'!$A$8:$A$12</c:f>
            </c:strRef>
          </c:cat>
          <c:val>
            <c:numRef>
              <c:f>'Tree cover – Med condition'!$C$8:$C$12</c:f>
            </c:numRef>
          </c:val>
          <c:smooth val="0"/>
        </c:ser>
        <c:ser>
          <c:idx val="2"/>
          <c:order val="2"/>
          <c:tx>
            <c:strRef>
              <c:f>'Tree cover – Med condition'!$D$7</c:f>
            </c:strRef>
          </c:tx>
          <c:spPr>
            <a:ln cmpd="sng" w="28575">
              <a:solidFill>
                <a:srgbClr val="000000"/>
              </a:solidFill>
            </a:ln>
          </c:spPr>
          <c:marker>
            <c:symbol val="circle"/>
            <c:size val="7"/>
            <c:spPr>
              <a:solidFill>
                <a:srgbClr val="000000"/>
              </a:solidFill>
              <a:ln cmpd="sng">
                <a:solidFill>
                  <a:srgbClr val="000000"/>
                </a:solidFill>
              </a:ln>
            </c:spPr>
          </c:marker>
          <c:cat>
            <c:strRef>
              <c:f>'Tree cover – Med condition'!$A$8:$A$12</c:f>
            </c:strRef>
          </c:cat>
          <c:val>
            <c:numRef>
              <c:f>'Tree cover – Med condition'!$D$8:$D$12</c:f>
            </c:numRef>
          </c:val>
          <c:smooth val="0"/>
        </c:ser>
        <c:ser>
          <c:idx val="3"/>
          <c:order val="3"/>
          <c:tx>
            <c:strRef>
              <c:f>'Tree cover – Med condition'!$F$7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Med condition'!$A$8:$A$12</c:f>
            </c:strRef>
          </c:cat>
          <c:val>
            <c:numRef>
              <c:f>'Tree cover – Med condition'!$F$8:$F$11</c:f>
            </c:numRef>
          </c:val>
          <c:smooth val="0"/>
        </c:ser>
        <c:ser>
          <c:idx val="4"/>
          <c:order val="4"/>
          <c:tx>
            <c:strRef>
              <c:f>'Tree cover – Med condition'!$G$7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Med condition'!$A$8:$A$12</c:f>
            </c:strRef>
          </c:cat>
          <c:val>
            <c:numRef>
              <c:f>'Tree cover – Med condition'!$G$8:$G$11</c:f>
            </c:numRef>
          </c:val>
          <c:smooth val="0"/>
        </c:ser>
        <c:axId val="144234006"/>
        <c:axId val="1129918506"/>
      </c:lineChart>
      <c:catAx>
        <c:axId val="144234006"/>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1129918506"/>
      </c:catAx>
      <c:valAx>
        <c:axId val="1129918506"/>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144234006"/>
      </c:valAx>
    </c:plotArea>
    <c:legend>
      <c:legendPos val="r"/>
      <c:overlay val="0"/>
    </c:legend>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threat management</a:t>
            </a:r>
          </a:p>
        </c:rich>
      </c:tx>
      <c:overlay val="0"/>
    </c:title>
    <c:plotArea>
      <c:layout/>
      <c:lineChart>
        <c:ser>
          <c:idx val="0"/>
          <c:order val="0"/>
          <c:tx>
            <c:strRef>
              <c:f>'Tree cover – Med condition'!$B$16</c:f>
            </c:strRef>
          </c:tx>
          <c:spPr>
            <a:ln cmpd="sng" w="19050">
              <a:solidFill>
                <a:srgbClr val="FF9900"/>
              </a:solidFill>
            </a:ln>
          </c:spPr>
          <c:marker>
            <c:symbol val="circle"/>
            <c:size val="7"/>
            <c:spPr>
              <a:solidFill>
                <a:srgbClr val="FF9900"/>
              </a:solidFill>
              <a:ln cmpd="sng">
                <a:solidFill>
                  <a:srgbClr val="FF9900"/>
                </a:solidFill>
              </a:ln>
            </c:spPr>
          </c:marker>
          <c:cat>
            <c:strRef>
              <c:f>'Tree cover – Med condition'!$A$17:$A$21</c:f>
            </c:strRef>
          </c:cat>
          <c:val>
            <c:numRef>
              <c:f>'Tree cover – Med condition'!$B$17:$B$21</c:f>
            </c:numRef>
          </c:val>
          <c:smooth val="0"/>
        </c:ser>
        <c:ser>
          <c:idx val="1"/>
          <c:order val="1"/>
          <c:tx>
            <c:strRef>
              <c:f>'Tree cover – Med condition'!$C$16</c:f>
            </c:strRef>
          </c:tx>
          <c:spPr>
            <a:ln cmpd="sng" w="19050">
              <a:solidFill>
                <a:srgbClr val="DC3912"/>
              </a:solidFill>
            </a:ln>
          </c:spPr>
          <c:marker>
            <c:symbol val="circle"/>
            <c:size val="7"/>
            <c:spPr>
              <a:solidFill>
                <a:srgbClr val="DC3912"/>
              </a:solidFill>
              <a:ln cmpd="sng">
                <a:solidFill>
                  <a:srgbClr val="DC3912"/>
                </a:solidFill>
              </a:ln>
            </c:spPr>
          </c:marker>
          <c:cat>
            <c:strRef>
              <c:f>'Tree cover – Med condition'!$A$17:$A$21</c:f>
            </c:strRef>
          </c:cat>
          <c:val>
            <c:numRef>
              <c:f>'Tree cover – Med condition'!$C$17:$C$21</c:f>
            </c:numRef>
          </c:val>
          <c:smooth val="0"/>
        </c:ser>
        <c:ser>
          <c:idx val="2"/>
          <c:order val="2"/>
          <c:tx>
            <c:strRef>
              <c:f>'Tree cover – Med condition'!$D$16</c:f>
            </c:strRef>
          </c:tx>
          <c:spPr>
            <a:ln cmpd="sng" w="28575">
              <a:solidFill>
                <a:srgbClr val="000000"/>
              </a:solidFill>
            </a:ln>
          </c:spPr>
          <c:marker>
            <c:symbol val="circle"/>
            <c:size val="7"/>
            <c:spPr>
              <a:solidFill>
                <a:srgbClr val="000000"/>
              </a:solidFill>
              <a:ln cmpd="sng">
                <a:solidFill>
                  <a:srgbClr val="000000"/>
                </a:solidFill>
              </a:ln>
            </c:spPr>
          </c:marker>
          <c:cat>
            <c:strRef>
              <c:f>'Tree cover – Med condition'!$A$17:$A$21</c:f>
            </c:strRef>
          </c:cat>
          <c:val>
            <c:numRef>
              <c:f>'Tree cover – Med condition'!$D$17:$D$21</c:f>
            </c:numRef>
          </c:val>
          <c:smooth val="0"/>
        </c:ser>
        <c:ser>
          <c:idx val="3"/>
          <c:order val="3"/>
          <c:tx>
            <c:strRef>
              <c:f>'Tree cover – Med condition'!$F$16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Med condition'!$A$17:$A$21</c:f>
            </c:strRef>
          </c:cat>
          <c:val>
            <c:numRef>
              <c:f>'Tree cover – Med condition'!$F$17:$F$20</c:f>
            </c:numRef>
          </c:val>
          <c:smooth val="0"/>
        </c:ser>
        <c:ser>
          <c:idx val="4"/>
          <c:order val="4"/>
          <c:tx>
            <c:strRef>
              <c:f>'Tree cover – Med condition'!$G$16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Med condition'!$A$17:$A$21</c:f>
            </c:strRef>
          </c:cat>
          <c:val>
            <c:numRef>
              <c:f>'Tree cover – Med condition'!$G$17:$G$20</c:f>
            </c:numRef>
          </c:val>
          <c:smooth val="0"/>
        </c:ser>
        <c:axId val="2101351180"/>
        <c:axId val="740903002"/>
      </c:lineChart>
      <c:catAx>
        <c:axId val="2101351180"/>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740903002"/>
      </c:catAx>
      <c:valAx>
        <c:axId val="740903002"/>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2101351180"/>
      </c:valAx>
    </c:plotArea>
    <c:legend>
      <c:legendPos val="r"/>
      <c:overlay val="0"/>
    </c:legend>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restoration</a:t>
            </a:r>
          </a:p>
        </c:rich>
      </c:tx>
      <c:overlay val="0"/>
    </c:title>
    <c:plotArea>
      <c:layout/>
      <c:lineChart>
        <c:ser>
          <c:idx val="0"/>
          <c:order val="0"/>
          <c:tx>
            <c:strRef>
              <c:f>'Tree cover – Med condition'!$B$25</c:f>
            </c:strRef>
          </c:tx>
          <c:spPr>
            <a:ln cmpd="sng" w="19050">
              <a:solidFill>
                <a:srgbClr val="FF9900"/>
              </a:solidFill>
            </a:ln>
          </c:spPr>
          <c:marker>
            <c:symbol val="circle"/>
            <c:size val="7"/>
            <c:spPr>
              <a:solidFill>
                <a:srgbClr val="FF9900"/>
              </a:solidFill>
              <a:ln cmpd="sng">
                <a:solidFill>
                  <a:srgbClr val="FF9900"/>
                </a:solidFill>
              </a:ln>
            </c:spPr>
          </c:marker>
          <c:cat>
            <c:strRef>
              <c:f>'Tree cover – Med condition'!$A$26:$A$30</c:f>
            </c:strRef>
          </c:cat>
          <c:val>
            <c:numRef>
              <c:f>'Tree cover – Med condition'!$B$26:$B$30</c:f>
            </c:numRef>
          </c:val>
          <c:smooth val="0"/>
        </c:ser>
        <c:ser>
          <c:idx val="1"/>
          <c:order val="1"/>
          <c:tx>
            <c:strRef>
              <c:f>'Tree cover – Med condition'!$C$25</c:f>
            </c:strRef>
          </c:tx>
          <c:spPr>
            <a:ln cmpd="sng" w="19050">
              <a:solidFill>
                <a:srgbClr val="DC3912"/>
              </a:solidFill>
            </a:ln>
          </c:spPr>
          <c:marker>
            <c:symbol val="circle"/>
            <c:size val="7"/>
            <c:spPr>
              <a:solidFill>
                <a:srgbClr val="DC3912"/>
              </a:solidFill>
              <a:ln cmpd="sng">
                <a:solidFill>
                  <a:srgbClr val="DC3912"/>
                </a:solidFill>
              </a:ln>
            </c:spPr>
          </c:marker>
          <c:cat>
            <c:strRef>
              <c:f>'Tree cover – Med condition'!$A$26:$A$30</c:f>
            </c:strRef>
          </c:cat>
          <c:val>
            <c:numRef>
              <c:f>'Tree cover – Med condition'!$C$26:$C$30</c:f>
            </c:numRef>
          </c:val>
          <c:smooth val="0"/>
        </c:ser>
        <c:ser>
          <c:idx val="2"/>
          <c:order val="2"/>
          <c:tx>
            <c:strRef>
              <c:f>'Tree cover – Med condition'!$D$25</c:f>
            </c:strRef>
          </c:tx>
          <c:spPr>
            <a:ln cmpd="sng" w="28575">
              <a:solidFill>
                <a:srgbClr val="000000"/>
              </a:solidFill>
            </a:ln>
          </c:spPr>
          <c:marker>
            <c:symbol val="circle"/>
            <c:size val="7"/>
            <c:spPr>
              <a:solidFill>
                <a:srgbClr val="000000"/>
              </a:solidFill>
              <a:ln cmpd="sng">
                <a:solidFill>
                  <a:srgbClr val="000000"/>
                </a:solidFill>
              </a:ln>
            </c:spPr>
          </c:marker>
          <c:cat>
            <c:strRef>
              <c:f>'Tree cover – Med condition'!$A$26:$A$30</c:f>
            </c:strRef>
          </c:cat>
          <c:val>
            <c:numRef>
              <c:f>'Tree cover – Med condition'!$D$26:$D$30</c:f>
            </c:numRef>
          </c:val>
          <c:smooth val="0"/>
        </c:ser>
        <c:ser>
          <c:idx val="3"/>
          <c:order val="3"/>
          <c:tx>
            <c:strRef>
              <c:f>'Tree cover – Med condition'!$F$25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Med condition'!$A$26:$A$30</c:f>
            </c:strRef>
          </c:cat>
          <c:val>
            <c:numRef>
              <c:f>'Tree cover – Med condition'!$F$26:$F$29</c:f>
            </c:numRef>
          </c:val>
          <c:smooth val="0"/>
        </c:ser>
        <c:ser>
          <c:idx val="4"/>
          <c:order val="4"/>
          <c:tx>
            <c:strRef>
              <c:f>'Tree cover – Med condition'!$G$25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cover – Med condition'!$A$26:$A$30</c:f>
            </c:strRef>
          </c:cat>
          <c:val>
            <c:numRef>
              <c:f>'Tree cover – Med condition'!$G$26:$G$29</c:f>
            </c:numRef>
          </c:val>
          <c:smooth val="0"/>
        </c:ser>
        <c:axId val="185378394"/>
        <c:axId val="1492876948"/>
      </c:lineChart>
      <c:catAx>
        <c:axId val="185378394"/>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1492876948"/>
      </c:catAx>
      <c:valAx>
        <c:axId val="1492876948"/>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185378394"/>
      </c:valAx>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threat management</a:t>
            </a:r>
          </a:p>
        </c:rich>
      </c:tx>
      <c:overlay val="0"/>
    </c:title>
    <c:plotArea>
      <c:layout/>
      <c:lineChart>
        <c:ser>
          <c:idx val="0"/>
          <c:order val="0"/>
          <c:tx>
            <c:strRef>
              <c:f>'Tree richness – Low condition'!$B$16</c:f>
            </c:strRef>
          </c:tx>
          <c:spPr>
            <a:ln cmpd="sng" w="19050">
              <a:solidFill>
                <a:srgbClr val="FF9900"/>
              </a:solidFill>
            </a:ln>
          </c:spPr>
          <c:marker>
            <c:symbol val="circle"/>
            <c:size val="7"/>
            <c:spPr>
              <a:solidFill>
                <a:srgbClr val="FF9900"/>
              </a:solidFill>
              <a:ln cmpd="sng">
                <a:solidFill>
                  <a:srgbClr val="FF9900"/>
                </a:solidFill>
              </a:ln>
            </c:spPr>
          </c:marker>
          <c:cat>
            <c:strRef>
              <c:f>'Tree richness – Low condition'!$A$17:$A$21</c:f>
            </c:strRef>
          </c:cat>
          <c:val>
            <c:numRef>
              <c:f>'Tree richness – Low condition'!$B$17:$B$21</c:f>
            </c:numRef>
          </c:val>
          <c:smooth val="0"/>
        </c:ser>
        <c:ser>
          <c:idx val="1"/>
          <c:order val="1"/>
          <c:tx>
            <c:strRef>
              <c:f>'Tree richness – Low condition'!$C$16</c:f>
            </c:strRef>
          </c:tx>
          <c:spPr>
            <a:ln cmpd="sng" w="19050">
              <a:solidFill>
                <a:srgbClr val="DC3912"/>
              </a:solidFill>
            </a:ln>
          </c:spPr>
          <c:marker>
            <c:symbol val="circle"/>
            <c:size val="7"/>
            <c:spPr>
              <a:solidFill>
                <a:srgbClr val="DC3912"/>
              </a:solidFill>
              <a:ln cmpd="sng">
                <a:solidFill>
                  <a:srgbClr val="DC3912"/>
                </a:solidFill>
              </a:ln>
            </c:spPr>
          </c:marker>
          <c:cat>
            <c:strRef>
              <c:f>'Tree richness – Low condition'!$A$17:$A$21</c:f>
            </c:strRef>
          </c:cat>
          <c:val>
            <c:numRef>
              <c:f>'Tree richness – Low condition'!$C$17:$C$21</c:f>
            </c:numRef>
          </c:val>
          <c:smooth val="0"/>
        </c:ser>
        <c:ser>
          <c:idx val="2"/>
          <c:order val="2"/>
          <c:tx>
            <c:strRef>
              <c:f>'Tree richness – Low condition'!$D$16</c:f>
            </c:strRef>
          </c:tx>
          <c:spPr>
            <a:ln cmpd="sng" w="28575">
              <a:solidFill>
                <a:srgbClr val="000000"/>
              </a:solidFill>
            </a:ln>
          </c:spPr>
          <c:marker>
            <c:symbol val="circle"/>
            <c:size val="7"/>
            <c:spPr>
              <a:solidFill>
                <a:srgbClr val="000000"/>
              </a:solidFill>
              <a:ln cmpd="sng">
                <a:solidFill>
                  <a:srgbClr val="000000"/>
                </a:solidFill>
              </a:ln>
            </c:spPr>
          </c:marker>
          <c:cat>
            <c:strRef>
              <c:f>'Tree richness – Low condition'!$A$17:$A$21</c:f>
            </c:strRef>
          </c:cat>
          <c:val>
            <c:numRef>
              <c:f>'Tree richness – Low condition'!$D$17:$D$21</c:f>
            </c:numRef>
          </c:val>
          <c:smooth val="0"/>
        </c:ser>
        <c:ser>
          <c:idx val="3"/>
          <c:order val="3"/>
          <c:tx>
            <c:strRef>
              <c:f>'Tree richness – Low condition'!$F$16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Low condition'!$A$17:$A$21</c:f>
            </c:strRef>
          </c:cat>
          <c:val>
            <c:numRef>
              <c:f>'Tree richness – Low condition'!$F$17:$F$20</c:f>
            </c:numRef>
          </c:val>
          <c:smooth val="0"/>
        </c:ser>
        <c:ser>
          <c:idx val="4"/>
          <c:order val="4"/>
          <c:tx>
            <c:strRef>
              <c:f>'Tree richness – Low condition'!$G$16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Low condition'!$A$17:$A$21</c:f>
            </c:strRef>
          </c:cat>
          <c:val>
            <c:numRef>
              <c:f>'Tree richness – Low condition'!$G$17:$G$20</c:f>
            </c:numRef>
          </c:val>
          <c:smooth val="0"/>
        </c:ser>
        <c:axId val="1969164098"/>
        <c:axId val="574560836"/>
      </c:lineChart>
      <c:catAx>
        <c:axId val="1969164098"/>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574560836"/>
      </c:catAx>
      <c:valAx>
        <c:axId val="574560836"/>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1969164098"/>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restoration</a:t>
            </a:r>
          </a:p>
        </c:rich>
      </c:tx>
      <c:overlay val="0"/>
    </c:title>
    <c:plotArea>
      <c:layout/>
      <c:lineChart>
        <c:ser>
          <c:idx val="0"/>
          <c:order val="0"/>
          <c:tx>
            <c:strRef>
              <c:f>'Tree richness – Low condition'!$B$25</c:f>
            </c:strRef>
          </c:tx>
          <c:spPr>
            <a:ln cmpd="sng" w="19050">
              <a:solidFill>
                <a:srgbClr val="FF9900"/>
              </a:solidFill>
            </a:ln>
          </c:spPr>
          <c:marker>
            <c:symbol val="circle"/>
            <c:size val="7"/>
            <c:spPr>
              <a:solidFill>
                <a:srgbClr val="FF9900"/>
              </a:solidFill>
              <a:ln cmpd="sng">
                <a:solidFill>
                  <a:srgbClr val="FF9900"/>
                </a:solidFill>
              </a:ln>
            </c:spPr>
          </c:marker>
          <c:cat>
            <c:strRef>
              <c:f>'Tree richness – Low condition'!$A$26:$A$30</c:f>
            </c:strRef>
          </c:cat>
          <c:val>
            <c:numRef>
              <c:f>'Tree richness – Low condition'!$B$26:$B$30</c:f>
            </c:numRef>
          </c:val>
          <c:smooth val="0"/>
        </c:ser>
        <c:ser>
          <c:idx val="1"/>
          <c:order val="1"/>
          <c:tx>
            <c:strRef>
              <c:f>'Tree richness – Low condition'!$C$25</c:f>
            </c:strRef>
          </c:tx>
          <c:spPr>
            <a:ln cmpd="sng" w="19050">
              <a:solidFill>
                <a:srgbClr val="DC3912"/>
              </a:solidFill>
            </a:ln>
          </c:spPr>
          <c:marker>
            <c:symbol val="circle"/>
            <c:size val="7"/>
            <c:spPr>
              <a:solidFill>
                <a:srgbClr val="DC3912"/>
              </a:solidFill>
              <a:ln cmpd="sng">
                <a:solidFill>
                  <a:srgbClr val="DC3912"/>
                </a:solidFill>
              </a:ln>
            </c:spPr>
          </c:marker>
          <c:cat>
            <c:strRef>
              <c:f>'Tree richness – Low condition'!$A$26:$A$30</c:f>
            </c:strRef>
          </c:cat>
          <c:val>
            <c:numRef>
              <c:f>'Tree richness – Low condition'!$C$26:$C$30</c:f>
            </c:numRef>
          </c:val>
          <c:smooth val="0"/>
        </c:ser>
        <c:ser>
          <c:idx val="2"/>
          <c:order val="2"/>
          <c:tx>
            <c:strRef>
              <c:f>'Tree richness – Low condition'!$D$25</c:f>
            </c:strRef>
          </c:tx>
          <c:spPr>
            <a:ln cmpd="sng" w="28575">
              <a:solidFill>
                <a:srgbClr val="000000"/>
              </a:solidFill>
            </a:ln>
          </c:spPr>
          <c:marker>
            <c:symbol val="circle"/>
            <c:size val="7"/>
            <c:spPr>
              <a:solidFill>
                <a:srgbClr val="000000"/>
              </a:solidFill>
              <a:ln cmpd="sng">
                <a:solidFill>
                  <a:srgbClr val="000000"/>
                </a:solidFill>
              </a:ln>
            </c:spPr>
          </c:marker>
          <c:cat>
            <c:strRef>
              <c:f>'Tree richness – Low condition'!$A$26:$A$30</c:f>
            </c:strRef>
          </c:cat>
          <c:val>
            <c:numRef>
              <c:f>'Tree richness – Low condition'!$D$26:$D$30</c:f>
            </c:numRef>
          </c:val>
          <c:smooth val="0"/>
        </c:ser>
        <c:ser>
          <c:idx val="3"/>
          <c:order val="3"/>
          <c:tx>
            <c:strRef>
              <c:f>'Tree richness – Low condition'!$F$25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Low condition'!$A$26:$A$30</c:f>
            </c:strRef>
          </c:cat>
          <c:val>
            <c:numRef>
              <c:f>'Tree richness – Low condition'!$F$26:$F$29</c:f>
            </c:numRef>
          </c:val>
          <c:smooth val="0"/>
        </c:ser>
        <c:ser>
          <c:idx val="4"/>
          <c:order val="4"/>
          <c:tx>
            <c:strRef>
              <c:f>'Tree richness – Low condition'!$G$25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Low condition'!$A$26:$A$30</c:f>
            </c:strRef>
          </c:cat>
          <c:val>
            <c:numRef>
              <c:f>'Tree richness – Low condition'!$G$26:$G$29</c:f>
            </c:numRef>
          </c:val>
          <c:smooth val="0"/>
        </c:ser>
        <c:axId val="2010508043"/>
        <c:axId val="488335707"/>
      </c:lineChart>
      <c:catAx>
        <c:axId val="2010508043"/>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488335707"/>
      </c:catAx>
      <c:valAx>
        <c:axId val="488335707"/>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2010508043"/>
      </c:valAx>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do nothing</a:t>
            </a:r>
          </a:p>
        </c:rich>
      </c:tx>
      <c:overlay val="0"/>
    </c:title>
    <c:plotArea>
      <c:layout/>
      <c:lineChart>
        <c:ser>
          <c:idx val="0"/>
          <c:order val="0"/>
          <c:tx>
            <c:strRef>
              <c:f>'Tree richness – Med condition'!$B$7</c:f>
            </c:strRef>
          </c:tx>
          <c:spPr>
            <a:ln cmpd="sng" w="19050">
              <a:solidFill>
                <a:srgbClr val="FF9900"/>
              </a:solidFill>
            </a:ln>
          </c:spPr>
          <c:marker>
            <c:symbol val="circle"/>
            <c:size val="7"/>
            <c:spPr>
              <a:solidFill>
                <a:srgbClr val="FF9900"/>
              </a:solidFill>
              <a:ln cmpd="sng">
                <a:solidFill>
                  <a:srgbClr val="FF9900"/>
                </a:solidFill>
              </a:ln>
            </c:spPr>
          </c:marker>
          <c:cat>
            <c:strRef>
              <c:f>'Tree richness – Med condition'!$A$8:$A$12</c:f>
            </c:strRef>
          </c:cat>
          <c:val>
            <c:numRef>
              <c:f>'Tree richness – Med condition'!$B$8:$B$12</c:f>
            </c:numRef>
          </c:val>
          <c:smooth val="0"/>
        </c:ser>
        <c:ser>
          <c:idx val="1"/>
          <c:order val="1"/>
          <c:tx>
            <c:strRef>
              <c:f>'Tree richness – Med condition'!$C$7</c:f>
            </c:strRef>
          </c:tx>
          <c:spPr>
            <a:ln cmpd="sng" w="19050">
              <a:solidFill>
                <a:srgbClr val="DC3912"/>
              </a:solidFill>
            </a:ln>
          </c:spPr>
          <c:marker>
            <c:symbol val="circle"/>
            <c:size val="7"/>
            <c:spPr>
              <a:solidFill>
                <a:srgbClr val="DC3912"/>
              </a:solidFill>
              <a:ln cmpd="sng">
                <a:solidFill>
                  <a:srgbClr val="DC3912"/>
                </a:solidFill>
              </a:ln>
            </c:spPr>
          </c:marker>
          <c:cat>
            <c:strRef>
              <c:f>'Tree richness – Med condition'!$A$8:$A$12</c:f>
            </c:strRef>
          </c:cat>
          <c:val>
            <c:numRef>
              <c:f>'Tree richness – Med condition'!$C$8:$C$12</c:f>
            </c:numRef>
          </c:val>
          <c:smooth val="0"/>
        </c:ser>
        <c:ser>
          <c:idx val="2"/>
          <c:order val="2"/>
          <c:tx>
            <c:strRef>
              <c:f>'Tree richness – Med condition'!$D$7</c:f>
            </c:strRef>
          </c:tx>
          <c:spPr>
            <a:ln cmpd="sng" w="28575">
              <a:solidFill>
                <a:srgbClr val="000000"/>
              </a:solidFill>
            </a:ln>
          </c:spPr>
          <c:marker>
            <c:symbol val="circle"/>
            <c:size val="7"/>
            <c:spPr>
              <a:solidFill>
                <a:srgbClr val="000000"/>
              </a:solidFill>
              <a:ln cmpd="sng">
                <a:solidFill>
                  <a:srgbClr val="000000"/>
                </a:solidFill>
              </a:ln>
            </c:spPr>
          </c:marker>
          <c:cat>
            <c:strRef>
              <c:f>'Tree richness – Med condition'!$A$8:$A$12</c:f>
            </c:strRef>
          </c:cat>
          <c:val>
            <c:numRef>
              <c:f>'Tree richness – Med condition'!$D$8:$D$12</c:f>
            </c:numRef>
          </c:val>
          <c:smooth val="0"/>
        </c:ser>
        <c:ser>
          <c:idx val="3"/>
          <c:order val="3"/>
          <c:tx>
            <c:strRef>
              <c:f>'Tree richness – Med condition'!$F$7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Med condition'!$A$8:$A$12</c:f>
            </c:strRef>
          </c:cat>
          <c:val>
            <c:numRef>
              <c:f>'Tree richness – Med condition'!$F$8:$F$11</c:f>
            </c:numRef>
          </c:val>
          <c:smooth val="0"/>
        </c:ser>
        <c:ser>
          <c:idx val="4"/>
          <c:order val="4"/>
          <c:tx>
            <c:strRef>
              <c:f>'Tree richness – Med condition'!$G$7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Med condition'!$A$8:$A$12</c:f>
            </c:strRef>
          </c:cat>
          <c:val>
            <c:numRef>
              <c:f>'Tree richness – Med condition'!$G$8:$G$11</c:f>
            </c:numRef>
          </c:val>
          <c:smooth val="0"/>
        </c:ser>
        <c:axId val="25590098"/>
        <c:axId val="808974427"/>
      </c:lineChart>
      <c:catAx>
        <c:axId val="25590098"/>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808974427"/>
      </c:catAx>
      <c:valAx>
        <c:axId val="808974427"/>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25590098"/>
      </c:valAx>
    </c:plotArea>
    <c:legend>
      <c:legendPos val="r"/>
      <c:overlay val="0"/>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threat management</a:t>
            </a:r>
          </a:p>
        </c:rich>
      </c:tx>
      <c:overlay val="0"/>
    </c:title>
    <c:plotArea>
      <c:layout/>
      <c:lineChart>
        <c:ser>
          <c:idx val="0"/>
          <c:order val="0"/>
          <c:tx>
            <c:strRef>
              <c:f>'Tree richness – Med condition'!$B$16</c:f>
            </c:strRef>
          </c:tx>
          <c:spPr>
            <a:ln cmpd="sng" w="19050">
              <a:solidFill>
                <a:srgbClr val="FF9900"/>
              </a:solidFill>
            </a:ln>
          </c:spPr>
          <c:marker>
            <c:symbol val="circle"/>
            <c:size val="7"/>
            <c:spPr>
              <a:solidFill>
                <a:srgbClr val="FF9900"/>
              </a:solidFill>
              <a:ln cmpd="sng">
                <a:solidFill>
                  <a:srgbClr val="FF9900"/>
                </a:solidFill>
              </a:ln>
            </c:spPr>
          </c:marker>
          <c:cat>
            <c:strRef>
              <c:f>'Tree richness – Med condition'!$A$17:$A$21</c:f>
            </c:strRef>
          </c:cat>
          <c:val>
            <c:numRef>
              <c:f>'Tree richness – Med condition'!$B$17:$B$21</c:f>
            </c:numRef>
          </c:val>
          <c:smooth val="0"/>
        </c:ser>
        <c:ser>
          <c:idx val="1"/>
          <c:order val="1"/>
          <c:tx>
            <c:strRef>
              <c:f>'Tree richness – Med condition'!$C$16</c:f>
            </c:strRef>
          </c:tx>
          <c:spPr>
            <a:ln cmpd="sng" w="19050">
              <a:solidFill>
                <a:srgbClr val="DC3912"/>
              </a:solidFill>
            </a:ln>
          </c:spPr>
          <c:marker>
            <c:symbol val="circle"/>
            <c:size val="7"/>
            <c:spPr>
              <a:solidFill>
                <a:srgbClr val="DC3912"/>
              </a:solidFill>
              <a:ln cmpd="sng">
                <a:solidFill>
                  <a:srgbClr val="DC3912"/>
                </a:solidFill>
              </a:ln>
            </c:spPr>
          </c:marker>
          <c:cat>
            <c:strRef>
              <c:f>'Tree richness – Med condition'!$A$17:$A$21</c:f>
            </c:strRef>
          </c:cat>
          <c:val>
            <c:numRef>
              <c:f>'Tree richness – Med condition'!$C$17:$C$21</c:f>
            </c:numRef>
          </c:val>
          <c:smooth val="0"/>
        </c:ser>
        <c:ser>
          <c:idx val="2"/>
          <c:order val="2"/>
          <c:tx>
            <c:strRef>
              <c:f>'Tree richness – Med condition'!$D$16</c:f>
            </c:strRef>
          </c:tx>
          <c:spPr>
            <a:ln cmpd="sng" w="28575">
              <a:solidFill>
                <a:srgbClr val="000000"/>
              </a:solidFill>
            </a:ln>
          </c:spPr>
          <c:marker>
            <c:symbol val="circle"/>
            <c:size val="7"/>
            <c:spPr>
              <a:solidFill>
                <a:srgbClr val="000000"/>
              </a:solidFill>
              <a:ln cmpd="sng">
                <a:solidFill>
                  <a:srgbClr val="000000"/>
                </a:solidFill>
              </a:ln>
            </c:spPr>
          </c:marker>
          <c:cat>
            <c:strRef>
              <c:f>'Tree richness – Med condition'!$A$17:$A$21</c:f>
            </c:strRef>
          </c:cat>
          <c:val>
            <c:numRef>
              <c:f>'Tree richness – Med condition'!$D$17:$D$21</c:f>
            </c:numRef>
          </c:val>
          <c:smooth val="0"/>
        </c:ser>
        <c:ser>
          <c:idx val="3"/>
          <c:order val="3"/>
          <c:tx>
            <c:strRef>
              <c:f>'Tree richness – Med condition'!$F$16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Med condition'!$A$17:$A$21</c:f>
            </c:strRef>
          </c:cat>
          <c:val>
            <c:numRef>
              <c:f>'Tree richness – Med condition'!$F$17:$F$20</c:f>
            </c:numRef>
          </c:val>
          <c:smooth val="0"/>
        </c:ser>
        <c:ser>
          <c:idx val="4"/>
          <c:order val="4"/>
          <c:tx>
            <c:strRef>
              <c:f>'Tree richness – Med condition'!$G$16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Med condition'!$A$17:$A$21</c:f>
            </c:strRef>
          </c:cat>
          <c:val>
            <c:numRef>
              <c:f>'Tree richness – Med condition'!$G$17:$G$20</c:f>
            </c:numRef>
          </c:val>
          <c:smooth val="0"/>
        </c:ser>
        <c:axId val="1191181668"/>
        <c:axId val="590727591"/>
      </c:lineChart>
      <c:catAx>
        <c:axId val="1191181668"/>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590727591"/>
      </c:catAx>
      <c:valAx>
        <c:axId val="590727591"/>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1191181668"/>
      </c:valAx>
    </c:plotArea>
    <c:legend>
      <c:legendPos val="r"/>
      <c:overlay val="0"/>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restoration</a:t>
            </a:r>
          </a:p>
        </c:rich>
      </c:tx>
      <c:overlay val="0"/>
    </c:title>
    <c:plotArea>
      <c:layout/>
      <c:lineChart>
        <c:ser>
          <c:idx val="0"/>
          <c:order val="0"/>
          <c:tx>
            <c:strRef>
              <c:f>'Tree richness – Med condition'!$B$25</c:f>
            </c:strRef>
          </c:tx>
          <c:spPr>
            <a:ln cmpd="sng" w="19050">
              <a:solidFill>
                <a:srgbClr val="FF9900"/>
              </a:solidFill>
            </a:ln>
          </c:spPr>
          <c:marker>
            <c:symbol val="circle"/>
            <c:size val="7"/>
            <c:spPr>
              <a:solidFill>
                <a:srgbClr val="FF9900"/>
              </a:solidFill>
              <a:ln cmpd="sng">
                <a:solidFill>
                  <a:srgbClr val="FF9900"/>
                </a:solidFill>
              </a:ln>
            </c:spPr>
          </c:marker>
          <c:cat>
            <c:strRef>
              <c:f>'Tree richness – Med condition'!$A$26:$A$30</c:f>
            </c:strRef>
          </c:cat>
          <c:val>
            <c:numRef>
              <c:f>'Tree richness – Med condition'!$B$26:$B$30</c:f>
            </c:numRef>
          </c:val>
          <c:smooth val="0"/>
        </c:ser>
        <c:ser>
          <c:idx val="1"/>
          <c:order val="1"/>
          <c:tx>
            <c:strRef>
              <c:f>'Tree richness – Med condition'!$C$25</c:f>
            </c:strRef>
          </c:tx>
          <c:spPr>
            <a:ln cmpd="sng" w="19050">
              <a:solidFill>
                <a:srgbClr val="DC3912"/>
              </a:solidFill>
            </a:ln>
          </c:spPr>
          <c:marker>
            <c:symbol val="circle"/>
            <c:size val="7"/>
            <c:spPr>
              <a:solidFill>
                <a:srgbClr val="DC3912"/>
              </a:solidFill>
              <a:ln cmpd="sng">
                <a:solidFill>
                  <a:srgbClr val="DC3912"/>
                </a:solidFill>
              </a:ln>
            </c:spPr>
          </c:marker>
          <c:cat>
            <c:strRef>
              <c:f>'Tree richness – Med condition'!$A$26:$A$30</c:f>
            </c:strRef>
          </c:cat>
          <c:val>
            <c:numRef>
              <c:f>'Tree richness – Med condition'!$C$26:$C$30</c:f>
            </c:numRef>
          </c:val>
          <c:smooth val="0"/>
        </c:ser>
        <c:ser>
          <c:idx val="2"/>
          <c:order val="2"/>
          <c:tx>
            <c:strRef>
              <c:f>'Tree richness – Med condition'!$D$25</c:f>
            </c:strRef>
          </c:tx>
          <c:spPr>
            <a:ln cmpd="sng" w="28575">
              <a:solidFill>
                <a:srgbClr val="000000"/>
              </a:solidFill>
            </a:ln>
          </c:spPr>
          <c:marker>
            <c:symbol val="circle"/>
            <c:size val="7"/>
            <c:spPr>
              <a:solidFill>
                <a:srgbClr val="000000"/>
              </a:solidFill>
              <a:ln cmpd="sng">
                <a:solidFill>
                  <a:srgbClr val="000000"/>
                </a:solidFill>
              </a:ln>
            </c:spPr>
          </c:marker>
          <c:cat>
            <c:strRef>
              <c:f>'Tree richness – Med condition'!$A$26:$A$30</c:f>
            </c:strRef>
          </c:cat>
          <c:val>
            <c:numRef>
              <c:f>'Tree richness – Med condition'!$D$26:$D$30</c:f>
            </c:numRef>
          </c:val>
          <c:smooth val="0"/>
        </c:ser>
        <c:ser>
          <c:idx val="3"/>
          <c:order val="3"/>
          <c:tx>
            <c:strRef>
              <c:f>'Tree richness – Med condition'!$F$25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Med condition'!$A$26:$A$30</c:f>
            </c:strRef>
          </c:cat>
          <c:val>
            <c:numRef>
              <c:f>'Tree richness – Med condition'!$F$26:$F$29</c:f>
            </c:numRef>
          </c:val>
          <c:smooth val="0"/>
        </c:ser>
        <c:ser>
          <c:idx val="4"/>
          <c:order val="4"/>
          <c:tx>
            <c:strRef>
              <c:f>'Tree richness – Med condition'!$G$25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'Tree richness – Med condition'!$A$26:$A$30</c:f>
            </c:strRef>
          </c:cat>
          <c:val>
            <c:numRef>
              <c:f>'Tree richness – Med condition'!$G$26:$G$29</c:f>
            </c:numRef>
          </c:val>
          <c:smooth val="0"/>
        </c:ser>
        <c:axId val="1532444004"/>
        <c:axId val="254603069"/>
      </c:lineChart>
      <c:catAx>
        <c:axId val="1532444004"/>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254603069"/>
      </c:catAx>
      <c:valAx>
        <c:axId val="254603069"/>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1532444004"/>
      </c:valAx>
    </c:plotArea>
    <c:legend>
      <c:legendPos val="r"/>
      <c:overlay val="0"/>
    </c:legend>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do nothing</a:t>
            </a:r>
          </a:p>
        </c:rich>
      </c:tx>
      <c:overlay val="0"/>
    </c:title>
    <c:plotArea>
      <c:layout/>
      <c:lineChart>
        <c:ser>
          <c:idx val="0"/>
          <c:order val="0"/>
          <c:tx>
            <c:strRef>
              <c:f>'Grass richness – Low condition'!$B$7</c:f>
            </c:strRef>
          </c:tx>
          <c:spPr>
            <a:ln cmpd="sng" w="19050">
              <a:solidFill>
                <a:srgbClr val="FF9900"/>
              </a:solidFill>
            </a:ln>
          </c:spPr>
          <c:marker>
            <c:symbol val="circle"/>
            <c:size val="7"/>
            <c:spPr>
              <a:solidFill>
                <a:srgbClr val="FF9900"/>
              </a:solidFill>
              <a:ln cmpd="sng">
                <a:solidFill>
                  <a:srgbClr val="FF9900"/>
                </a:solidFill>
              </a:ln>
            </c:spPr>
          </c:marker>
          <c:cat>
            <c:strRef>
              <c:f>'Grass richness – Low condition'!$A$8:$A$12</c:f>
            </c:strRef>
          </c:cat>
          <c:val>
            <c:numRef>
              <c:f>'Grass richness – Low condition'!$B$8:$B$12</c:f>
            </c:numRef>
          </c:val>
          <c:smooth val="0"/>
        </c:ser>
        <c:ser>
          <c:idx val="1"/>
          <c:order val="1"/>
          <c:tx>
            <c:strRef>
              <c:f>'Grass richness – Low condition'!$C$7</c:f>
            </c:strRef>
          </c:tx>
          <c:spPr>
            <a:ln cmpd="sng" w="19050">
              <a:solidFill>
                <a:srgbClr val="DC3912"/>
              </a:solidFill>
            </a:ln>
          </c:spPr>
          <c:marker>
            <c:symbol val="circle"/>
            <c:size val="7"/>
            <c:spPr>
              <a:solidFill>
                <a:srgbClr val="DC3912"/>
              </a:solidFill>
              <a:ln cmpd="sng">
                <a:solidFill>
                  <a:srgbClr val="DC3912"/>
                </a:solidFill>
              </a:ln>
            </c:spPr>
          </c:marker>
          <c:cat>
            <c:strRef>
              <c:f>'Grass richness – Low condition'!$A$8:$A$12</c:f>
            </c:strRef>
          </c:cat>
          <c:val>
            <c:numRef>
              <c:f>'Grass richness – Low condition'!$C$8:$C$12</c:f>
            </c:numRef>
          </c:val>
          <c:smooth val="0"/>
        </c:ser>
        <c:ser>
          <c:idx val="2"/>
          <c:order val="2"/>
          <c:tx>
            <c:strRef>
              <c:f>'Grass richness – Low condition'!$D$7</c:f>
            </c:strRef>
          </c:tx>
          <c:spPr>
            <a:ln cmpd="sng" w="28575">
              <a:solidFill>
                <a:srgbClr val="000000"/>
              </a:solidFill>
            </a:ln>
          </c:spPr>
          <c:marker>
            <c:symbol val="circle"/>
            <c:size val="7"/>
            <c:spPr>
              <a:solidFill>
                <a:srgbClr val="000000"/>
              </a:solidFill>
              <a:ln cmpd="sng">
                <a:solidFill>
                  <a:srgbClr val="000000"/>
                </a:solidFill>
              </a:ln>
            </c:spPr>
          </c:marker>
          <c:cat>
            <c:strRef>
              <c:f>'Grass richness – Low condition'!$A$8:$A$12</c:f>
            </c:strRef>
          </c:cat>
          <c:val>
            <c:numRef>
              <c:f>'Grass richness – Low condition'!$D$8:$D$12</c:f>
            </c:numRef>
          </c:val>
          <c:smooth val="0"/>
        </c:ser>
        <c:ser>
          <c:idx val="3"/>
          <c:order val="3"/>
          <c:tx>
            <c:strRef>
              <c:f>'Grass richness – Low condition'!$F$7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Low condition'!$A$8:$A$12</c:f>
            </c:strRef>
          </c:cat>
          <c:val>
            <c:numRef>
              <c:f>'Grass richness – Low condition'!$F$8:$F$11</c:f>
            </c:numRef>
          </c:val>
          <c:smooth val="0"/>
        </c:ser>
        <c:ser>
          <c:idx val="4"/>
          <c:order val="4"/>
          <c:tx>
            <c:strRef>
              <c:f>'Grass richness – Low condition'!$G$7</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Low condition'!$A$8:$A$12</c:f>
            </c:strRef>
          </c:cat>
          <c:val>
            <c:numRef>
              <c:f>'Grass richness – Low condition'!$G$8:$G$11</c:f>
            </c:numRef>
          </c:val>
          <c:smooth val="0"/>
        </c:ser>
        <c:axId val="1086512300"/>
        <c:axId val="1966162111"/>
      </c:lineChart>
      <c:catAx>
        <c:axId val="1086512300"/>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1966162111"/>
      </c:catAx>
      <c:valAx>
        <c:axId val="1966162111"/>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1086512300"/>
      </c:valAx>
    </c:plotArea>
    <c:legend>
      <c:legendPos val="r"/>
      <c:overlay val="0"/>
    </c:legend>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threat management</a:t>
            </a:r>
          </a:p>
        </c:rich>
      </c:tx>
      <c:overlay val="0"/>
    </c:title>
    <c:plotArea>
      <c:layout/>
      <c:lineChart>
        <c:ser>
          <c:idx val="0"/>
          <c:order val="0"/>
          <c:tx>
            <c:strRef>
              <c:f>'Grass richness – Low condition'!$B$16</c:f>
            </c:strRef>
          </c:tx>
          <c:spPr>
            <a:ln cmpd="sng" w="19050">
              <a:solidFill>
                <a:srgbClr val="FF9900"/>
              </a:solidFill>
            </a:ln>
          </c:spPr>
          <c:marker>
            <c:symbol val="circle"/>
            <c:size val="7"/>
            <c:spPr>
              <a:solidFill>
                <a:srgbClr val="FF9900"/>
              </a:solidFill>
              <a:ln cmpd="sng">
                <a:solidFill>
                  <a:srgbClr val="FF9900"/>
                </a:solidFill>
              </a:ln>
            </c:spPr>
          </c:marker>
          <c:cat>
            <c:strRef>
              <c:f>'Grass richness – Low condition'!$A$17:$A$21</c:f>
            </c:strRef>
          </c:cat>
          <c:val>
            <c:numRef>
              <c:f>'Grass richness – Low condition'!$B$17:$B$21</c:f>
            </c:numRef>
          </c:val>
          <c:smooth val="0"/>
        </c:ser>
        <c:ser>
          <c:idx val="1"/>
          <c:order val="1"/>
          <c:tx>
            <c:strRef>
              <c:f>'Grass richness – Low condition'!$C$16</c:f>
            </c:strRef>
          </c:tx>
          <c:spPr>
            <a:ln cmpd="sng" w="19050">
              <a:solidFill>
                <a:srgbClr val="DC3912"/>
              </a:solidFill>
            </a:ln>
          </c:spPr>
          <c:marker>
            <c:symbol val="circle"/>
            <c:size val="7"/>
            <c:spPr>
              <a:solidFill>
                <a:srgbClr val="DC3912"/>
              </a:solidFill>
              <a:ln cmpd="sng">
                <a:solidFill>
                  <a:srgbClr val="DC3912"/>
                </a:solidFill>
              </a:ln>
            </c:spPr>
          </c:marker>
          <c:cat>
            <c:strRef>
              <c:f>'Grass richness – Low condition'!$A$17:$A$21</c:f>
            </c:strRef>
          </c:cat>
          <c:val>
            <c:numRef>
              <c:f>'Grass richness – Low condition'!$C$17:$C$21</c:f>
            </c:numRef>
          </c:val>
          <c:smooth val="0"/>
        </c:ser>
        <c:ser>
          <c:idx val="2"/>
          <c:order val="2"/>
          <c:tx>
            <c:strRef>
              <c:f>'Grass richness – Low condition'!$D$16</c:f>
            </c:strRef>
          </c:tx>
          <c:spPr>
            <a:ln cmpd="sng" w="28575">
              <a:solidFill>
                <a:srgbClr val="000000"/>
              </a:solidFill>
            </a:ln>
          </c:spPr>
          <c:marker>
            <c:symbol val="circle"/>
            <c:size val="7"/>
            <c:spPr>
              <a:solidFill>
                <a:srgbClr val="000000"/>
              </a:solidFill>
              <a:ln cmpd="sng">
                <a:solidFill>
                  <a:srgbClr val="000000"/>
                </a:solidFill>
              </a:ln>
            </c:spPr>
          </c:marker>
          <c:cat>
            <c:strRef>
              <c:f>'Grass richness – Low condition'!$A$17:$A$21</c:f>
            </c:strRef>
          </c:cat>
          <c:val>
            <c:numRef>
              <c:f>'Grass richness – Low condition'!$D$17:$D$21</c:f>
            </c:numRef>
          </c:val>
          <c:smooth val="0"/>
        </c:ser>
        <c:ser>
          <c:idx val="3"/>
          <c:order val="3"/>
          <c:tx>
            <c:strRef>
              <c:f>'Grass richness – Low condition'!$F$16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Low condition'!$A$17:$A$21</c:f>
            </c:strRef>
          </c:cat>
          <c:val>
            <c:numRef>
              <c:f>'Grass richness – Low condition'!$F$17:$F$20</c:f>
            </c:numRef>
          </c:val>
          <c:smooth val="0"/>
        </c:ser>
        <c:ser>
          <c:idx val="4"/>
          <c:order val="4"/>
          <c:tx>
            <c:strRef>
              <c:f>'Grass richness – Low condition'!$G$16</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Low condition'!$A$17:$A$21</c:f>
            </c:strRef>
          </c:cat>
          <c:val>
            <c:numRef>
              <c:f>'Grass richness – Low condition'!$G$17:$G$20</c:f>
            </c:numRef>
          </c:val>
          <c:smooth val="0"/>
        </c:ser>
        <c:axId val="993291565"/>
        <c:axId val="60945898"/>
      </c:lineChart>
      <c:catAx>
        <c:axId val="993291565"/>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60945898"/>
      </c:catAx>
      <c:valAx>
        <c:axId val="60945898"/>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993291565"/>
      </c:valAx>
    </c:plotArea>
    <c:legend>
      <c:legendPos val="r"/>
      <c:overlay val="0"/>
    </c:legend>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Tree richness - restoration</a:t>
            </a:r>
          </a:p>
        </c:rich>
      </c:tx>
      <c:overlay val="0"/>
    </c:title>
    <c:plotArea>
      <c:layout/>
      <c:lineChart>
        <c:ser>
          <c:idx val="0"/>
          <c:order val="0"/>
          <c:tx>
            <c:strRef>
              <c:f>'Grass richness – Low condition'!$B$25</c:f>
            </c:strRef>
          </c:tx>
          <c:spPr>
            <a:ln cmpd="sng" w="19050">
              <a:solidFill>
                <a:srgbClr val="FF9900"/>
              </a:solidFill>
            </a:ln>
          </c:spPr>
          <c:marker>
            <c:symbol val="circle"/>
            <c:size val="7"/>
            <c:spPr>
              <a:solidFill>
                <a:srgbClr val="FF9900"/>
              </a:solidFill>
              <a:ln cmpd="sng">
                <a:solidFill>
                  <a:srgbClr val="FF9900"/>
                </a:solidFill>
              </a:ln>
            </c:spPr>
          </c:marker>
          <c:cat>
            <c:strRef>
              <c:f>'Grass richness – Low condition'!$A$26:$A$30</c:f>
            </c:strRef>
          </c:cat>
          <c:val>
            <c:numRef>
              <c:f>'Grass richness – Low condition'!$B$26:$B$30</c:f>
            </c:numRef>
          </c:val>
          <c:smooth val="0"/>
        </c:ser>
        <c:ser>
          <c:idx val="1"/>
          <c:order val="1"/>
          <c:tx>
            <c:strRef>
              <c:f>'Grass richness – Low condition'!$C$25</c:f>
            </c:strRef>
          </c:tx>
          <c:spPr>
            <a:ln cmpd="sng" w="19050">
              <a:solidFill>
                <a:srgbClr val="DC3912"/>
              </a:solidFill>
            </a:ln>
          </c:spPr>
          <c:marker>
            <c:symbol val="circle"/>
            <c:size val="7"/>
            <c:spPr>
              <a:solidFill>
                <a:srgbClr val="DC3912"/>
              </a:solidFill>
              <a:ln cmpd="sng">
                <a:solidFill>
                  <a:srgbClr val="DC3912"/>
                </a:solidFill>
              </a:ln>
            </c:spPr>
          </c:marker>
          <c:cat>
            <c:strRef>
              <c:f>'Grass richness – Low condition'!$A$26:$A$30</c:f>
            </c:strRef>
          </c:cat>
          <c:val>
            <c:numRef>
              <c:f>'Grass richness – Low condition'!$C$26:$C$30</c:f>
            </c:numRef>
          </c:val>
          <c:smooth val="0"/>
        </c:ser>
        <c:ser>
          <c:idx val="2"/>
          <c:order val="2"/>
          <c:tx>
            <c:strRef>
              <c:f>'Grass richness – Low condition'!$D$25</c:f>
            </c:strRef>
          </c:tx>
          <c:spPr>
            <a:ln cmpd="sng" w="28575">
              <a:solidFill>
                <a:srgbClr val="000000"/>
              </a:solidFill>
            </a:ln>
          </c:spPr>
          <c:marker>
            <c:symbol val="circle"/>
            <c:size val="7"/>
            <c:spPr>
              <a:solidFill>
                <a:srgbClr val="000000"/>
              </a:solidFill>
              <a:ln cmpd="sng">
                <a:solidFill>
                  <a:srgbClr val="000000"/>
                </a:solidFill>
              </a:ln>
            </c:spPr>
          </c:marker>
          <c:cat>
            <c:strRef>
              <c:f>'Grass richness – Low condition'!$A$26:$A$30</c:f>
            </c:strRef>
          </c:cat>
          <c:val>
            <c:numRef>
              <c:f>'Grass richness – Low condition'!$D$26:$D$30</c:f>
            </c:numRef>
          </c:val>
          <c:smooth val="0"/>
        </c:ser>
        <c:ser>
          <c:idx val="3"/>
          <c:order val="3"/>
          <c:tx>
            <c:strRef>
              <c:f>'Grass richness – Low condition'!$F$25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Low condition'!$A$26:$A$30</c:f>
            </c:strRef>
          </c:cat>
          <c:val>
            <c:numRef>
              <c:f>'Grass richness – Low condition'!$F$26:$F$29</c:f>
            </c:numRef>
          </c:val>
          <c:smooth val="0"/>
        </c:ser>
        <c:ser>
          <c:idx val="4"/>
          <c:order val="4"/>
          <c:tx>
            <c:strRef>
              <c:f>'Grass richness – Low condition'!$G$25</c:f>
            </c:strRef>
          </c:tx>
          <c:spPr>
            <a:ln cmpd="sng" w="19050">
              <a:solidFill>
                <a:srgbClr val="999999"/>
              </a:solidFill>
              <a:prstDash val="sysDot"/>
            </a:ln>
          </c:spPr>
          <c:marker>
            <c:symbol val="circle"/>
            <c:size val="7"/>
            <c:spPr>
              <a:solidFill>
                <a:srgbClr val="999999"/>
              </a:solidFill>
              <a:ln cmpd="sng">
                <a:solidFill>
                  <a:srgbClr val="999999"/>
                </a:solidFill>
              </a:ln>
            </c:spPr>
          </c:marker>
          <c:cat>
            <c:strRef>
              <c:f>'Grass richness – Low condition'!$A$26:$A$30</c:f>
            </c:strRef>
          </c:cat>
          <c:val>
            <c:numRef>
              <c:f>'Grass richness – Low condition'!$G$26:$G$29</c:f>
            </c:numRef>
          </c:val>
          <c:smooth val="0"/>
        </c:ser>
        <c:axId val="1705851792"/>
        <c:axId val="2042248767"/>
      </c:lineChart>
      <c:catAx>
        <c:axId val="1705851792"/>
        <c:scaling>
          <c:orientation val="minMax"/>
        </c:scaling>
        <c:delete val="0"/>
        <c:axPos val="b"/>
        <c:title>
          <c:tx>
            <c:rich>
              <a:bodyPr/>
              <a:lstStyle/>
              <a:p>
                <a:pPr lvl="0">
                  <a:defRPr b="0"/>
                </a:pPr>
                <a:r>
                  <a:t>Year</a:t>
                </a:r>
              </a:p>
            </c:rich>
          </c:tx>
          <c:overlay val="0"/>
        </c:title>
        <c:txPr>
          <a:bodyPr/>
          <a:lstStyle/>
          <a:p>
            <a:pPr lvl="0">
              <a:defRPr b="0">
                <a:latin typeface="Roboto"/>
              </a:defRPr>
            </a:pPr>
          </a:p>
        </c:txPr>
        <c:crossAx val="2042248767"/>
      </c:catAx>
      <c:valAx>
        <c:axId val="2042248767"/>
        <c:scaling>
          <c:orientation val="minMax"/>
        </c:scaling>
        <c:delete val="0"/>
        <c:axPos val="l"/>
        <c:majorGridlines>
          <c:spPr>
            <a:ln>
              <a:solidFill>
                <a:srgbClr val="B7B7B7"/>
              </a:solidFill>
            </a:ln>
          </c:spPr>
        </c:majorGridlines>
        <c:title>
          <c:tx>
            <c:rich>
              <a:bodyPr/>
              <a:lstStyle/>
              <a:p>
                <a:pPr lvl="0">
                  <a:defRPr b="0"/>
                </a:pPr>
                <a:r>
                  <a:t>Value</a:t>
                </a:r>
              </a:p>
            </c:rich>
          </c:tx>
          <c:overlay val="0"/>
        </c:title>
        <c:numFmt formatCode="General" sourceLinked="1"/>
        <c:tickLblPos val="nextTo"/>
        <c:spPr>
          <a:ln w="47625">
            <a:noFill/>
          </a:ln>
        </c:spPr>
        <c:txPr>
          <a:bodyPr/>
          <a:lstStyle/>
          <a:p>
            <a:pPr lvl="0">
              <a:defRPr b="0"/>
            </a:pPr>
          </a:p>
        </c:txPr>
        <c:crossAx val="1705851792"/>
      </c:valAx>
    </c:plotArea>
    <c:legend>
      <c:legendPos val="r"/>
      <c:overlay val="0"/>
    </c:legend>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6</xdr:col>
      <xdr:colOff>952500</xdr:colOff>
      <xdr:row>3</xdr:row>
      <xdr:rowOff>828675</xdr:rowOff>
    </xdr:from>
    <xdr:to>
      <xdr:col>11</xdr:col>
      <xdr:colOff>590550</xdr:colOff>
      <xdr:row>16</xdr:row>
      <xdr:rowOff>152400</xdr:rowOff>
    </xdr:to>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7</xdr:col>
      <xdr:colOff>0</xdr:colOff>
      <xdr:row>13</xdr:row>
      <xdr:rowOff>104775</xdr:rowOff>
    </xdr:from>
    <xdr:to>
      <xdr:col>11</xdr:col>
      <xdr:colOff>552450</xdr:colOff>
      <xdr:row>23</xdr:row>
      <xdr:rowOff>57150</xdr:rowOff>
    </xdr:to>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7</xdr:col>
      <xdr:colOff>9525</xdr:colOff>
      <xdr:row>23</xdr:row>
      <xdr:rowOff>171450</xdr:rowOff>
    </xdr:from>
    <xdr:to>
      <xdr:col>11</xdr:col>
      <xdr:colOff>619125</xdr:colOff>
      <xdr:row>33</xdr:row>
      <xdr:rowOff>152400</xdr:rowOff>
    </xdr:to>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6</xdr:col>
      <xdr:colOff>952500</xdr:colOff>
      <xdr:row>3</xdr:row>
      <xdr:rowOff>828675</xdr:rowOff>
    </xdr:from>
    <xdr:to>
      <xdr:col>11</xdr:col>
      <xdr:colOff>590550</xdr:colOff>
      <xdr:row>16</xdr:row>
      <xdr:rowOff>152400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7</xdr:col>
      <xdr:colOff>0</xdr:colOff>
      <xdr:row>13</xdr:row>
      <xdr:rowOff>104775</xdr:rowOff>
    </xdr:from>
    <xdr:to>
      <xdr:col>11</xdr:col>
      <xdr:colOff>552450</xdr:colOff>
      <xdr:row>23</xdr:row>
      <xdr:rowOff>57150</xdr:rowOff>
    </xdr:to>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7</xdr:col>
      <xdr:colOff>9525</xdr:colOff>
      <xdr:row>23</xdr:row>
      <xdr:rowOff>171450</xdr:rowOff>
    </xdr:from>
    <xdr:to>
      <xdr:col>11</xdr:col>
      <xdr:colOff>619125</xdr:colOff>
      <xdr:row>33</xdr:row>
      <xdr:rowOff>152400</xdr:rowOff>
    </xdr:to>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6</xdr:col>
      <xdr:colOff>952500</xdr:colOff>
      <xdr:row>3</xdr:row>
      <xdr:rowOff>828675</xdr:rowOff>
    </xdr:from>
    <xdr:to>
      <xdr:col>11</xdr:col>
      <xdr:colOff>590550</xdr:colOff>
      <xdr:row>16</xdr:row>
      <xdr:rowOff>152400</xdr:rowOff>
    </xdr:to>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7</xdr:col>
      <xdr:colOff>0</xdr:colOff>
      <xdr:row>13</xdr:row>
      <xdr:rowOff>104775</xdr:rowOff>
    </xdr:from>
    <xdr:to>
      <xdr:col>11</xdr:col>
      <xdr:colOff>552450</xdr:colOff>
      <xdr:row>23</xdr:row>
      <xdr:rowOff>57150</xdr:rowOff>
    </xdr:to>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7</xdr:col>
      <xdr:colOff>9525</xdr:colOff>
      <xdr:row>23</xdr:row>
      <xdr:rowOff>171450</xdr:rowOff>
    </xdr:from>
    <xdr:to>
      <xdr:col>11</xdr:col>
      <xdr:colOff>619125</xdr:colOff>
      <xdr:row>33</xdr:row>
      <xdr:rowOff>152400</xdr:rowOff>
    </xdr:to>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6</xdr:col>
      <xdr:colOff>952500</xdr:colOff>
      <xdr:row>3</xdr:row>
      <xdr:rowOff>828675</xdr:rowOff>
    </xdr:from>
    <xdr:to>
      <xdr:col>11</xdr:col>
      <xdr:colOff>590550</xdr:colOff>
      <xdr:row>16</xdr:row>
      <xdr:rowOff>152400</xdr:rowOff>
    </xdr:to>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7</xdr:col>
      <xdr:colOff>0</xdr:colOff>
      <xdr:row>13</xdr:row>
      <xdr:rowOff>104775</xdr:rowOff>
    </xdr:from>
    <xdr:to>
      <xdr:col>11</xdr:col>
      <xdr:colOff>552450</xdr:colOff>
      <xdr:row>23</xdr:row>
      <xdr:rowOff>57150</xdr:rowOff>
    </xdr:to>
    <xdr:graphicFrame>
      <xdr:nvGraphicFramePr>
        <xdr:cNvPr id="11" name="Chart 11"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7</xdr:col>
      <xdr:colOff>9525</xdr:colOff>
      <xdr:row>23</xdr:row>
      <xdr:rowOff>171450</xdr:rowOff>
    </xdr:from>
    <xdr:to>
      <xdr:col>11</xdr:col>
      <xdr:colOff>619125</xdr:colOff>
      <xdr:row>33</xdr:row>
      <xdr:rowOff>152400</xdr:rowOff>
    </xdr:to>
    <xdr:graphicFrame>
      <xdr:nvGraphicFramePr>
        <xdr:cNvPr id="13" name="Chart 13" title="Chart"/>
        <xdr:cNvGraphicFramePr/>
      </xdr:nvGraphicFramePr>
      <xdr:xfrm>
        <a:off x="0" y="0"/>
        <a:ext cx="0" cy="0"/>
      </xdr:xfrm>
      <a:graphic>
        <a:graphicData uri="http://schemas.openxmlformats.org/drawingml/2006/chart">
          <c:chart r:id="rId3"/>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6</xdr:col>
      <xdr:colOff>952500</xdr:colOff>
      <xdr:row>3</xdr:row>
      <xdr:rowOff>828675</xdr:rowOff>
    </xdr:from>
    <xdr:to>
      <xdr:col>11</xdr:col>
      <xdr:colOff>590550</xdr:colOff>
      <xdr:row>16</xdr:row>
      <xdr:rowOff>152400</xdr:rowOff>
    </xdr:to>
    <xdr:graphicFrame>
      <xdr:nvGraphicFramePr>
        <xdr:cNvPr id="12" name="Chart 12"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7</xdr:col>
      <xdr:colOff>0</xdr:colOff>
      <xdr:row>13</xdr:row>
      <xdr:rowOff>104775</xdr:rowOff>
    </xdr:from>
    <xdr:to>
      <xdr:col>11</xdr:col>
      <xdr:colOff>552450</xdr:colOff>
      <xdr:row>23</xdr:row>
      <xdr:rowOff>57150</xdr:rowOff>
    </xdr:to>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7</xdr:col>
      <xdr:colOff>9525</xdr:colOff>
      <xdr:row>23</xdr:row>
      <xdr:rowOff>171450</xdr:rowOff>
    </xdr:from>
    <xdr:to>
      <xdr:col>11</xdr:col>
      <xdr:colOff>619125</xdr:colOff>
      <xdr:row>33</xdr:row>
      <xdr:rowOff>152400</xdr:rowOff>
    </xdr:to>
    <xdr:graphicFrame>
      <xdr:nvGraphicFramePr>
        <xdr:cNvPr id="15" name="Chart 15" title="Chart"/>
        <xdr:cNvGraphicFramePr/>
      </xdr:nvGraphicFramePr>
      <xdr:xfrm>
        <a:off x="0" y="0"/>
        <a:ext cx="0" cy="0"/>
      </xdr:xfrm>
      <a:graphic>
        <a:graphicData uri="http://schemas.openxmlformats.org/drawingml/2006/chart">
          <c:chart r:id="rId3"/>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6</xdr:col>
      <xdr:colOff>952500</xdr:colOff>
      <xdr:row>3</xdr:row>
      <xdr:rowOff>828675</xdr:rowOff>
    </xdr:from>
    <xdr:to>
      <xdr:col>11</xdr:col>
      <xdr:colOff>590550</xdr:colOff>
      <xdr:row>16</xdr:row>
      <xdr:rowOff>152400</xdr:rowOff>
    </xdr:to>
    <xdr:graphicFrame>
      <xdr:nvGraphicFramePr>
        <xdr:cNvPr id="16" name="Chart 16"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7</xdr:col>
      <xdr:colOff>0</xdr:colOff>
      <xdr:row>13</xdr:row>
      <xdr:rowOff>104775</xdr:rowOff>
    </xdr:from>
    <xdr:to>
      <xdr:col>11</xdr:col>
      <xdr:colOff>552450</xdr:colOff>
      <xdr:row>23</xdr:row>
      <xdr:rowOff>57150</xdr:rowOff>
    </xdr:to>
    <xdr:graphicFrame>
      <xdr:nvGraphicFramePr>
        <xdr:cNvPr id="17" name="Chart 17"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7</xdr:col>
      <xdr:colOff>9525</xdr:colOff>
      <xdr:row>23</xdr:row>
      <xdr:rowOff>171450</xdr:rowOff>
    </xdr:from>
    <xdr:to>
      <xdr:col>11</xdr:col>
      <xdr:colOff>619125</xdr:colOff>
      <xdr:row>33</xdr:row>
      <xdr:rowOff>152400</xdr:rowOff>
    </xdr:to>
    <xdr:graphicFrame>
      <xdr:nvGraphicFramePr>
        <xdr:cNvPr id="18" name="Chart 18" title="Chart"/>
        <xdr:cNvGraphicFramePr/>
      </xdr:nvGraphicFramePr>
      <xdr:xfrm>
        <a:off x="0" y="0"/>
        <a:ext cx="0" cy="0"/>
      </xdr:xfrm>
      <a:graphic>
        <a:graphicData uri="http://schemas.openxmlformats.org/drawingml/2006/chart">
          <c:chart r:id="rId3"/>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23.14"/>
  </cols>
  <sheetData>
    <row r="1">
      <c r="B1" s="1" t="s">
        <v>0</v>
      </c>
    </row>
    <row r="2">
      <c r="B2" s="2"/>
      <c r="C2" s="2"/>
      <c r="D2" s="2"/>
      <c r="E2" s="3">
        <v>43191.0</v>
      </c>
      <c r="F2" s="2"/>
      <c r="G2" s="2"/>
      <c r="H2" s="2"/>
    </row>
    <row r="3">
      <c r="B3" s="2" t="s">
        <v>1</v>
      </c>
    </row>
    <row r="5">
      <c r="C5" s="4" t="s">
        <v>2</v>
      </c>
    </row>
    <row r="7">
      <c r="B7" s="5" t="s">
        <v>3</v>
      </c>
    </row>
    <row r="9">
      <c r="A9" s="6" t="s">
        <v>4</v>
      </c>
      <c r="B9" s="7" t="s">
        <v>5</v>
      </c>
      <c r="K9" s="8"/>
      <c r="L9" s="8"/>
    </row>
    <row r="10">
      <c r="B10" s="9"/>
      <c r="C10" s="8"/>
      <c r="D10" s="8"/>
      <c r="E10" s="8"/>
      <c r="F10" s="8"/>
      <c r="G10" s="8"/>
      <c r="H10" s="8"/>
      <c r="I10" s="8"/>
      <c r="J10" s="8"/>
      <c r="K10" s="8"/>
      <c r="L10" s="8"/>
    </row>
    <row r="11">
      <c r="B11" s="9" t="s">
        <v>6</v>
      </c>
      <c r="C11" s="8"/>
      <c r="D11" s="8"/>
      <c r="E11" s="8"/>
      <c r="F11" s="8"/>
      <c r="G11" s="8"/>
      <c r="H11" s="8"/>
      <c r="I11" s="8"/>
      <c r="J11" s="8"/>
      <c r="K11" s="8"/>
      <c r="L11" s="8"/>
    </row>
    <row r="12">
      <c r="B12" s="10" t="s">
        <v>7</v>
      </c>
      <c r="K12" s="8"/>
      <c r="L12" s="8"/>
    </row>
    <row r="13">
      <c r="B13" s="10" t="s">
        <v>8</v>
      </c>
      <c r="K13" s="8"/>
      <c r="L13" s="8"/>
    </row>
    <row r="14">
      <c r="B14" s="9" t="s">
        <v>9</v>
      </c>
      <c r="C14" s="11"/>
      <c r="D14" s="8"/>
      <c r="E14" s="8"/>
      <c r="F14" s="8"/>
      <c r="G14" s="8"/>
      <c r="H14" s="8"/>
      <c r="I14" s="8"/>
      <c r="J14" s="8"/>
      <c r="K14" s="8"/>
      <c r="L14" s="8"/>
    </row>
    <row r="15">
      <c r="B15" s="12"/>
      <c r="C15" s="8"/>
      <c r="D15" s="8"/>
      <c r="E15" s="8"/>
      <c r="F15" s="8"/>
      <c r="G15" s="8"/>
      <c r="H15" s="8"/>
      <c r="I15" s="8"/>
      <c r="J15" s="8"/>
      <c r="K15" s="8"/>
      <c r="L15" s="8"/>
    </row>
    <row r="16">
      <c r="B16" s="7" t="s">
        <v>10</v>
      </c>
      <c r="K16" s="8"/>
      <c r="L16" s="8"/>
    </row>
    <row r="17">
      <c r="B17" s="13" t="s">
        <v>11</v>
      </c>
      <c r="C17" s="8"/>
      <c r="D17" s="8"/>
      <c r="E17" s="8"/>
      <c r="F17" s="8"/>
      <c r="G17" s="8"/>
      <c r="H17" s="8"/>
      <c r="I17" s="8"/>
      <c r="J17" s="8"/>
      <c r="K17" s="8"/>
      <c r="L17" s="8"/>
    </row>
    <row r="18">
      <c r="B18" s="8"/>
      <c r="C18" s="8"/>
      <c r="D18" s="8"/>
      <c r="E18" s="8"/>
      <c r="F18" s="8"/>
      <c r="G18" s="8"/>
      <c r="H18" s="8"/>
      <c r="I18" s="8"/>
      <c r="J18" s="8"/>
      <c r="K18" s="8"/>
      <c r="L18" s="8"/>
    </row>
    <row r="19">
      <c r="B19" s="7" t="s">
        <v>12</v>
      </c>
      <c r="K19" s="8"/>
      <c r="L19" s="8"/>
    </row>
    <row r="20">
      <c r="B20" s="14" t="s">
        <v>13</v>
      </c>
      <c r="K20" s="8"/>
      <c r="L20" s="8"/>
    </row>
    <row r="21">
      <c r="B21" s="14" t="s">
        <v>14</v>
      </c>
      <c r="K21" s="8"/>
      <c r="L21" s="8"/>
    </row>
    <row r="22">
      <c r="C22" s="8"/>
      <c r="D22" s="8"/>
      <c r="E22" s="8"/>
      <c r="F22" s="8"/>
      <c r="G22" s="8"/>
      <c r="H22" s="8"/>
      <c r="I22" s="8"/>
      <c r="J22" s="8"/>
      <c r="K22" s="8"/>
      <c r="L22" s="8"/>
    </row>
    <row r="23">
      <c r="B23" s="7" t="s">
        <v>15</v>
      </c>
      <c r="K23" s="8"/>
      <c r="L23" s="8"/>
    </row>
    <row r="24">
      <c r="B24" s="15"/>
      <c r="J24" s="8"/>
      <c r="K24" s="8"/>
      <c r="L24" s="8"/>
    </row>
    <row r="25">
      <c r="B25" s="7" t="s">
        <v>16</v>
      </c>
      <c r="K25" s="8"/>
      <c r="L25" s="8"/>
    </row>
    <row r="26">
      <c r="B26" s="8"/>
      <c r="C26" s="8"/>
      <c r="D26" s="8"/>
      <c r="E26" s="8"/>
      <c r="F26" s="8"/>
      <c r="G26" s="8"/>
      <c r="H26" s="8"/>
      <c r="I26" s="8"/>
      <c r="J26" s="8"/>
      <c r="K26" s="8"/>
      <c r="L26" s="8"/>
    </row>
    <row r="27">
      <c r="B27" s="9" t="s">
        <v>17</v>
      </c>
      <c r="C27" s="8"/>
      <c r="D27" s="8"/>
      <c r="E27" s="8"/>
      <c r="F27" s="8"/>
      <c r="G27" s="8"/>
      <c r="H27" s="8"/>
      <c r="I27" s="8"/>
      <c r="J27" s="8"/>
      <c r="K27" s="8"/>
      <c r="L27" s="8"/>
    </row>
    <row r="28">
      <c r="B28" s="14" t="s">
        <v>18</v>
      </c>
      <c r="K28" s="8"/>
      <c r="L28" s="8"/>
    </row>
    <row r="29">
      <c r="B29" s="14" t="s">
        <v>19</v>
      </c>
      <c r="K29" s="8"/>
      <c r="L29" s="8"/>
    </row>
    <row r="30">
      <c r="B30" s="14" t="s">
        <v>20</v>
      </c>
      <c r="K30" s="8"/>
      <c r="L30" s="8"/>
    </row>
    <row r="31">
      <c r="B31" s="14" t="s">
        <v>21</v>
      </c>
      <c r="K31" s="8"/>
      <c r="L31" s="8"/>
    </row>
    <row r="32">
      <c r="C32" s="8"/>
      <c r="D32" s="8"/>
      <c r="E32" s="8"/>
      <c r="F32" s="8"/>
      <c r="G32" s="8"/>
      <c r="H32" s="8"/>
      <c r="I32" s="8"/>
      <c r="J32" s="8"/>
      <c r="K32" s="8"/>
      <c r="L32" s="8"/>
    </row>
    <row r="33">
      <c r="C33" s="8"/>
      <c r="D33" s="8"/>
      <c r="E33" s="8"/>
      <c r="F33" s="8"/>
      <c r="G33" s="8"/>
      <c r="H33" s="8"/>
      <c r="I33" s="8"/>
      <c r="J33" s="8"/>
      <c r="K33" s="8"/>
      <c r="L33" s="8"/>
    </row>
    <row r="34">
      <c r="A34" s="6" t="s">
        <v>22</v>
      </c>
      <c r="B34" s="7" t="s">
        <v>23</v>
      </c>
      <c r="K34" s="8"/>
      <c r="L34" s="8"/>
    </row>
    <row r="35">
      <c r="B35" s="8"/>
      <c r="C35" s="8"/>
      <c r="D35" s="8"/>
      <c r="E35" s="8"/>
      <c r="F35" s="8"/>
      <c r="G35" s="8"/>
      <c r="H35" s="8"/>
      <c r="I35" s="8"/>
      <c r="J35" s="8"/>
      <c r="K35" s="8"/>
      <c r="L35" s="8"/>
    </row>
    <row r="36">
      <c r="B36" s="7" t="s">
        <v>24</v>
      </c>
      <c r="K36" s="8"/>
      <c r="L36" s="8"/>
    </row>
    <row r="37">
      <c r="B37" s="8"/>
      <c r="C37" s="8"/>
      <c r="D37" s="8"/>
      <c r="E37" s="8"/>
      <c r="F37" s="8"/>
      <c r="G37" s="8"/>
      <c r="H37" s="8"/>
      <c r="I37" s="8"/>
      <c r="J37" s="8"/>
      <c r="K37" s="8"/>
      <c r="L37" s="8"/>
    </row>
    <row r="38">
      <c r="B38" s="7" t="s">
        <v>25</v>
      </c>
      <c r="K38" s="8"/>
      <c r="L38" s="8"/>
    </row>
    <row r="39">
      <c r="B39" s="8"/>
      <c r="C39" s="8"/>
      <c r="D39" s="8"/>
      <c r="E39" s="8"/>
      <c r="F39" s="8"/>
      <c r="G39" s="8"/>
      <c r="H39" s="8"/>
      <c r="I39" s="8"/>
      <c r="J39" s="8"/>
      <c r="K39" s="8"/>
      <c r="L39" s="8"/>
    </row>
    <row r="40">
      <c r="B40" s="7" t="s">
        <v>26</v>
      </c>
      <c r="K40" s="8"/>
      <c r="L40" s="8"/>
    </row>
    <row r="41">
      <c r="B41" s="8"/>
      <c r="C41" s="8"/>
      <c r="D41" s="8"/>
      <c r="E41" s="8"/>
      <c r="F41" s="8"/>
      <c r="G41" s="8"/>
      <c r="H41" s="8"/>
      <c r="I41" s="8"/>
      <c r="J41" s="8"/>
      <c r="K41" s="8"/>
      <c r="L41" s="8"/>
    </row>
  </sheetData>
  <mergeCells count="21">
    <mergeCell ref="B29:J29"/>
    <mergeCell ref="B30:J30"/>
    <mergeCell ref="B28:J28"/>
    <mergeCell ref="B21:J21"/>
    <mergeCell ref="B24:I24"/>
    <mergeCell ref="B25:J25"/>
    <mergeCell ref="B23:J23"/>
    <mergeCell ref="B12:J12"/>
    <mergeCell ref="B9:J9"/>
    <mergeCell ref="B13:J13"/>
    <mergeCell ref="B19:J19"/>
    <mergeCell ref="B16:J16"/>
    <mergeCell ref="B3:H3"/>
    <mergeCell ref="B1:I1"/>
    <mergeCell ref="C5:H5"/>
    <mergeCell ref="B36:J36"/>
    <mergeCell ref="B40:J40"/>
    <mergeCell ref="B38:J38"/>
    <mergeCell ref="B34:J34"/>
    <mergeCell ref="B31:J31"/>
    <mergeCell ref="B20:J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5" max="5" width="20.86"/>
  </cols>
  <sheetData>
    <row r="1">
      <c r="A1" s="16" t="s">
        <v>27</v>
      </c>
      <c r="B1" s="17"/>
      <c r="C1" s="18"/>
      <c r="D1" s="18"/>
      <c r="E1" s="19"/>
      <c r="F1" s="20"/>
      <c r="G1" s="21"/>
      <c r="H1" s="22"/>
      <c r="I1" s="22"/>
      <c r="J1" s="23"/>
      <c r="K1" s="22"/>
      <c r="L1" s="22"/>
      <c r="M1" s="22"/>
      <c r="N1" s="22"/>
      <c r="O1" s="22"/>
      <c r="P1" s="22"/>
      <c r="Q1" s="22"/>
      <c r="R1" s="22"/>
      <c r="S1" s="22"/>
      <c r="T1" s="22"/>
      <c r="U1" s="22"/>
      <c r="V1" s="22"/>
      <c r="W1" s="22"/>
      <c r="X1" s="22"/>
      <c r="Y1" s="22"/>
      <c r="Z1" s="22"/>
      <c r="AA1" s="22"/>
    </row>
    <row r="2">
      <c r="A2" s="16" t="s">
        <v>28</v>
      </c>
      <c r="B2" s="17"/>
      <c r="C2" s="21"/>
      <c r="D2" s="21"/>
      <c r="E2" s="19"/>
      <c r="F2" s="20"/>
      <c r="G2" s="21"/>
      <c r="H2" s="22"/>
      <c r="I2" s="22"/>
      <c r="J2" s="23"/>
      <c r="K2" s="22"/>
      <c r="L2" s="22"/>
      <c r="M2" s="22"/>
      <c r="N2" s="22"/>
      <c r="O2" s="22"/>
      <c r="P2" s="22"/>
      <c r="Q2" s="22"/>
      <c r="R2" s="22"/>
      <c r="S2" s="22"/>
      <c r="T2" s="22"/>
      <c r="U2" s="22"/>
      <c r="V2" s="22"/>
      <c r="W2" s="22"/>
      <c r="X2" s="22"/>
      <c r="Y2" s="22"/>
      <c r="Z2" s="22"/>
      <c r="AA2" s="22"/>
    </row>
    <row r="3">
      <c r="A3" s="24"/>
      <c r="B3" s="25" t="s">
        <v>29</v>
      </c>
      <c r="C3" s="25" t="s">
        <v>30</v>
      </c>
      <c r="D3" s="26" t="s">
        <v>31</v>
      </c>
      <c r="E3" s="25" t="s">
        <v>32</v>
      </c>
      <c r="F3" s="26" t="s">
        <v>33</v>
      </c>
      <c r="G3" s="27" t="s">
        <v>34</v>
      </c>
      <c r="H3" s="22"/>
      <c r="I3" s="22"/>
      <c r="J3" s="22"/>
      <c r="K3" s="22"/>
      <c r="L3" s="22"/>
      <c r="M3" s="22"/>
      <c r="N3" s="22"/>
      <c r="O3" s="22"/>
      <c r="P3" s="22"/>
      <c r="Q3" s="22"/>
      <c r="R3" s="22"/>
      <c r="S3" s="22"/>
      <c r="T3" s="22"/>
      <c r="U3" s="22"/>
      <c r="V3" s="22"/>
      <c r="W3" s="22"/>
      <c r="X3" s="22"/>
      <c r="Y3" s="22"/>
      <c r="Z3" s="22"/>
      <c r="AA3" s="22"/>
    </row>
    <row r="4">
      <c r="A4" s="28"/>
      <c r="B4" s="29" t="s">
        <v>36</v>
      </c>
      <c r="C4" s="29" t="s">
        <v>37</v>
      </c>
      <c r="D4" s="30" t="s">
        <v>38</v>
      </c>
      <c r="E4" s="31" t="s">
        <v>39</v>
      </c>
      <c r="F4" s="30" t="s">
        <v>40</v>
      </c>
      <c r="G4" s="30" t="s">
        <v>41</v>
      </c>
      <c r="H4" s="22"/>
      <c r="I4" s="22"/>
      <c r="J4" s="22"/>
      <c r="K4" s="22"/>
      <c r="L4" s="22"/>
      <c r="M4" s="22"/>
      <c r="N4" s="22"/>
      <c r="O4" s="22"/>
      <c r="P4" s="22"/>
      <c r="Q4" s="22"/>
      <c r="R4" s="22"/>
      <c r="S4" s="22"/>
      <c r="T4" s="22"/>
      <c r="U4" s="22"/>
      <c r="V4" s="22"/>
      <c r="W4" s="22"/>
      <c r="X4" s="22"/>
      <c r="Y4" s="22"/>
      <c r="Z4" s="22"/>
      <c r="AA4" s="22"/>
    </row>
    <row r="5">
      <c r="A5" s="22"/>
      <c r="B5" s="22"/>
      <c r="C5" s="22"/>
      <c r="D5" s="22"/>
      <c r="E5" s="22"/>
      <c r="F5" s="32"/>
      <c r="G5" s="33"/>
      <c r="H5" s="22"/>
      <c r="I5" s="22"/>
      <c r="J5" s="23"/>
      <c r="K5" s="22"/>
      <c r="L5" s="22"/>
      <c r="M5" s="22"/>
      <c r="N5" s="22"/>
      <c r="O5" s="22"/>
      <c r="P5" s="22"/>
      <c r="Q5" s="22"/>
      <c r="R5" s="22"/>
      <c r="S5" s="22"/>
      <c r="T5" s="22"/>
      <c r="U5" s="22"/>
      <c r="V5" s="22"/>
      <c r="W5" s="22"/>
      <c r="X5" s="22"/>
      <c r="Y5" s="22"/>
      <c r="Z5" s="22"/>
      <c r="AA5" s="22"/>
    </row>
    <row r="6">
      <c r="A6" s="34" t="s">
        <v>42</v>
      </c>
      <c r="B6" s="18"/>
      <c r="C6" s="35"/>
      <c r="D6" s="21"/>
      <c r="E6" s="35"/>
      <c r="F6" s="36"/>
      <c r="G6" s="37"/>
      <c r="H6" s="22"/>
      <c r="I6" s="22"/>
      <c r="J6" s="23"/>
      <c r="K6" s="22"/>
      <c r="L6" s="22"/>
      <c r="M6" s="22"/>
      <c r="N6" s="22"/>
      <c r="O6" s="22"/>
      <c r="P6" s="22"/>
      <c r="Q6" s="22"/>
      <c r="R6" s="22"/>
      <c r="S6" s="22"/>
      <c r="T6" s="22"/>
      <c r="U6" s="22"/>
      <c r="V6" s="22"/>
      <c r="W6" s="22"/>
      <c r="X6" s="22"/>
      <c r="Y6" s="22"/>
      <c r="Z6" s="22"/>
      <c r="AA6" s="22"/>
    </row>
    <row r="7">
      <c r="A7" s="25" t="s">
        <v>43</v>
      </c>
      <c r="B7" s="25" t="s">
        <v>29</v>
      </c>
      <c r="C7" s="25" t="s">
        <v>30</v>
      </c>
      <c r="D7" s="26" t="s">
        <v>31</v>
      </c>
      <c r="E7" s="25" t="s">
        <v>44</v>
      </c>
      <c r="F7" s="38" t="s">
        <v>33</v>
      </c>
      <c r="G7" s="39" t="s">
        <v>34</v>
      </c>
      <c r="H7" s="22"/>
      <c r="I7" s="22"/>
      <c r="J7" s="23" t="s">
        <v>46</v>
      </c>
      <c r="K7" s="22" t="s">
        <v>47</v>
      </c>
      <c r="L7" s="22"/>
      <c r="M7" s="22"/>
      <c r="N7" s="22"/>
      <c r="O7" s="22"/>
      <c r="P7" s="22"/>
      <c r="Q7" s="22"/>
      <c r="R7" s="22"/>
      <c r="S7" s="22"/>
      <c r="T7" s="22"/>
      <c r="U7" s="22"/>
      <c r="V7" s="22"/>
      <c r="W7" s="22"/>
      <c r="X7" s="22"/>
      <c r="Y7" s="22"/>
      <c r="Z7" s="22"/>
      <c r="AA7" s="22"/>
    </row>
    <row r="8">
      <c r="A8" s="40">
        <v>0.0</v>
      </c>
      <c r="B8" s="41">
        <v>2.0</v>
      </c>
      <c r="C8" s="41">
        <v>2.0</v>
      </c>
      <c r="D8" s="41">
        <v>2.0</v>
      </c>
      <c r="E8" s="40">
        <v>100.0</v>
      </c>
      <c r="F8" s="42">
        <f t="shared" ref="F8:F11" si="1">if(and(J8&lt;=0, C8 &lt;&gt;""), 0, J8)</f>
        <v>2</v>
      </c>
      <c r="G8" s="42">
        <f t="shared" ref="G8:G11" si="2">if(and(K8&gt;=100, E8 &lt;&gt; ""), 100, K8)</f>
        <v>2</v>
      </c>
      <c r="H8" s="22"/>
      <c r="I8" s="22"/>
      <c r="J8" s="43">
        <f t="shared" ref="J8:J11" si="3">IF(E8 = "", "", round(D8-ABS(D8-B8)* 90/E8))</f>
        <v>2</v>
      </c>
      <c r="K8" s="43">
        <f t="shared" ref="K8:K11" si="4">if(E8 = "", "", round(D8+ABS(C8-D8)* 90/E8))</f>
        <v>2</v>
      </c>
      <c r="L8" s="22"/>
      <c r="M8" s="22"/>
      <c r="N8" s="22"/>
      <c r="O8" s="22"/>
      <c r="P8" s="22"/>
      <c r="Q8" s="22"/>
      <c r="R8" s="22"/>
      <c r="S8" s="22"/>
      <c r="T8" s="22"/>
      <c r="U8" s="22"/>
      <c r="V8" s="22"/>
      <c r="W8" s="22"/>
      <c r="X8" s="22"/>
      <c r="Y8" s="22"/>
      <c r="Z8" s="22"/>
      <c r="AA8" s="22"/>
    </row>
    <row r="9">
      <c r="A9" s="40">
        <v>20.0</v>
      </c>
      <c r="B9" s="44">
        <v>0.0</v>
      </c>
      <c r="C9" s="44">
        <v>4.0</v>
      </c>
      <c r="D9" s="44">
        <v>3.0</v>
      </c>
      <c r="E9" s="44">
        <v>80.0</v>
      </c>
      <c r="F9" s="42">
        <f t="shared" si="1"/>
        <v>0</v>
      </c>
      <c r="G9" s="42">
        <f t="shared" si="2"/>
        <v>4</v>
      </c>
      <c r="H9" s="22"/>
      <c r="I9" s="22"/>
      <c r="J9" s="43">
        <f t="shared" si="3"/>
        <v>0</v>
      </c>
      <c r="K9" s="43">
        <f t="shared" si="4"/>
        <v>4</v>
      </c>
      <c r="L9" s="23"/>
      <c r="M9" s="22"/>
      <c r="N9" s="22"/>
      <c r="O9" s="22"/>
      <c r="P9" s="22"/>
      <c r="Q9" s="22"/>
      <c r="R9" s="22"/>
      <c r="S9" s="22"/>
      <c r="T9" s="22"/>
      <c r="U9" s="22"/>
      <c r="V9" s="22"/>
      <c r="W9" s="22"/>
      <c r="X9" s="22"/>
      <c r="Y9" s="22"/>
      <c r="Z9" s="22"/>
      <c r="AA9" s="22"/>
    </row>
    <row r="10">
      <c r="A10" s="40">
        <v>40.0</v>
      </c>
      <c r="B10" s="44">
        <v>0.0</v>
      </c>
      <c r="C10" s="44">
        <v>5.0</v>
      </c>
      <c r="D10" s="44">
        <v>3.0</v>
      </c>
      <c r="E10" s="44">
        <v>60.0</v>
      </c>
      <c r="F10" s="42">
        <f t="shared" si="1"/>
        <v>0</v>
      </c>
      <c r="G10" s="42">
        <f t="shared" si="2"/>
        <v>6</v>
      </c>
      <c r="H10" s="22"/>
      <c r="I10" s="22"/>
      <c r="J10" s="43">
        <f t="shared" si="3"/>
        <v>-2</v>
      </c>
      <c r="K10" s="43">
        <f t="shared" si="4"/>
        <v>6</v>
      </c>
      <c r="L10" s="22"/>
      <c r="M10" s="22"/>
      <c r="N10" s="22"/>
      <c r="O10" s="22"/>
      <c r="P10" s="22"/>
      <c r="Q10" s="22"/>
      <c r="R10" s="22"/>
      <c r="S10" s="22"/>
      <c r="T10" s="22"/>
      <c r="U10" s="22"/>
      <c r="V10" s="22"/>
      <c r="W10" s="22"/>
      <c r="X10" s="22"/>
      <c r="Y10" s="22"/>
      <c r="Z10" s="22"/>
      <c r="AA10" s="22"/>
    </row>
    <row r="11">
      <c r="A11" s="40">
        <v>60.0</v>
      </c>
      <c r="B11" s="44">
        <v>0.0</v>
      </c>
      <c r="C11" s="44">
        <v>5.0</v>
      </c>
      <c r="D11" s="44">
        <v>3.0</v>
      </c>
      <c r="E11" s="44">
        <v>50.0</v>
      </c>
      <c r="F11" s="42">
        <f t="shared" si="1"/>
        <v>0</v>
      </c>
      <c r="G11" s="42">
        <f t="shared" si="2"/>
        <v>7</v>
      </c>
      <c r="H11" s="22"/>
      <c r="I11" s="22"/>
      <c r="J11" s="43">
        <f t="shared" si="3"/>
        <v>-2</v>
      </c>
      <c r="K11" s="43">
        <f t="shared" si="4"/>
        <v>7</v>
      </c>
      <c r="L11" s="22"/>
      <c r="M11" s="22"/>
      <c r="N11" s="22"/>
      <c r="O11" s="22"/>
      <c r="P11" s="22"/>
      <c r="Q11" s="22"/>
      <c r="R11" s="22"/>
      <c r="S11" s="22"/>
      <c r="T11" s="22"/>
      <c r="U11" s="22"/>
      <c r="V11" s="22"/>
      <c r="W11" s="22"/>
      <c r="X11" s="22"/>
      <c r="Y11" s="22"/>
      <c r="Z11" s="22"/>
      <c r="AA11" s="22"/>
    </row>
    <row r="12">
      <c r="A12" s="46" t="s">
        <v>48</v>
      </c>
      <c r="B12" s="47"/>
      <c r="F12" s="28"/>
      <c r="G12" s="28"/>
      <c r="H12" s="22"/>
      <c r="I12" s="22"/>
      <c r="J12" s="22"/>
      <c r="K12" s="22"/>
      <c r="L12" s="22"/>
      <c r="M12" s="22"/>
      <c r="N12" s="22"/>
      <c r="O12" s="22"/>
      <c r="P12" s="22"/>
      <c r="Q12" s="22"/>
      <c r="R12" s="22"/>
      <c r="S12" s="22"/>
      <c r="T12" s="22"/>
      <c r="U12" s="22"/>
      <c r="V12" s="22"/>
      <c r="W12" s="22"/>
      <c r="X12" s="22"/>
      <c r="Y12" s="22"/>
      <c r="Z12" s="22"/>
      <c r="AA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c r="A15" s="34" t="s">
        <v>49</v>
      </c>
      <c r="B15" s="18"/>
      <c r="C15" s="18"/>
      <c r="D15" s="21"/>
      <c r="E15" s="21"/>
      <c r="F15" s="21" t="str">
        <f>if(and(J15&lt;=0, C15 &lt;&gt;""), 0, J15)</f>
        <v/>
      </c>
      <c r="G15" s="21" t="str">
        <f>if(and(K15&gt;=100, E15 &lt;&gt; ""), 100, K15)</f>
        <v/>
      </c>
      <c r="H15" s="22"/>
      <c r="I15" s="22"/>
      <c r="J15" s="22" t="str">
        <f>IF(E15 = "", "", round(D15-ABS(B15-D15)* 95/E15))</f>
        <v/>
      </c>
      <c r="K15" s="22" t="str">
        <f>if(E15 = "", "", round(D15+ABS(C15-D15)* 95/E15))</f>
        <v/>
      </c>
      <c r="L15" s="22"/>
      <c r="M15" s="22"/>
      <c r="N15" s="22"/>
      <c r="O15" s="22"/>
      <c r="P15" s="22"/>
      <c r="Q15" s="22"/>
      <c r="R15" s="22"/>
      <c r="S15" s="22"/>
      <c r="T15" s="22"/>
      <c r="U15" s="22"/>
      <c r="V15" s="22"/>
      <c r="W15" s="22"/>
      <c r="X15" s="22"/>
      <c r="Y15" s="22"/>
      <c r="Z15" s="22"/>
      <c r="AA15" s="22"/>
    </row>
    <row r="16">
      <c r="A16" s="25" t="s">
        <v>43</v>
      </c>
      <c r="B16" s="25" t="s">
        <v>29</v>
      </c>
      <c r="C16" s="25" t="s">
        <v>30</v>
      </c>
      <c r="D16" s="26" t="s">
        <v>31</v>
      </c>
      <c r="E16" s="25" t="s">
        <v>44</v>
      </c>
      <c r="F16" s="38" t="s">
        <v>33</v>
      </c>
      <c r="G16" s="39" t="s">
        <v>34</v>
      </c>
      <c r="H16" s="22"/>
      <c r="I16" s="22"/>
      <c r="J16" s="23" t="s">
        <v>46</v>
      </c>
      <c r="K16" s="22" t="s">
        <v>47</v>
      </c>
      <c r="L16" s="22"/>
      <c r="M16" s="22"/>
      <c r="N16" s="22"/>
      <c r="O16" s="22"/>
      <c r="P16" s="22"/>
      <c r="Q16" s="22"/>
      <c r="R16" s="22"/>
      <c r="S16" s="22"/>
      <c r="T16" s="22"/>
      <c r="U16" s="22"/>
      <c r="V16" s="22"/>
      <c r="W16" s="22"/>
      <c r="X16" s="22"/>
      <c r="Y16" s="22"/>
      <c r="Z16" s="22"/>
      <c r="AA16" s="22"/>
    </row>
    <row r="17">
      <c r="A17" s="48">
        <v>0.0</v>
      </c>
      <c r="B17" s="49">
        <v>2.0</v>
      </c>
      <c r="C17" s="49">
        <v>2.0</v>
      </c>
      <c r="D17" s="41">
        <v>2.0</v>
      </c>
      <c r="E17" s="48">
        <v>100.0</v>
      </c>
      <c r="F17" s="42">
        <f t="shared" ref="F17:F20" si="5">if(and(J17&lt;=0, C17 &lt;&gt;""), 0, J17)</f>
        <v>2</v>
      </c>
      <c r="G17" s="42">
        <f t="shared" ref="G17:G20" si="6">if(and(K17&gt;=100, E17 &lt;&gt; ""), 100, K17)</f>
        <v>2</v>
      </c>
      <c r="H17" s="22"/>
      <c r="I17" s="22"/>
      <c r="J17" s="43">
        <f t="shared" ref="J17:J20" si="7">IF(E17 = "", "", round(D17-ABS(D17-B17)* 90/E17))</f>
        <v>2</v>
      </c>
      <c r="K17" s="43">
        <f t="shared" ref="K17:K20" si="8">if(E17 = "", "", round(D17+ABS(C17-D17)* 90/E17))</f>
        <v>2</v>
      </c>
      <c r="L17" s="22"/>
      <c r="M17" s="22"/>
      <c r="N17" s="22"/>
      <c r="O17" s="22"/>
      <c r="P17" s="22"/>
      <c r="Q17" s="22"/>
      <c r="R17" s="22"/>
      <c r="S17" s="22"/>
      <c r="T17" s="22"/>
      <c r="U17" s="22"/>
      <c r="V17" s="22"/>
      <c r="W17" s="22"/>
      <c r="X17" s="22"/>
      <c r="Y17" s="22"/>
      <c r="Z17" s="22"/>
      <c r="AA17" s="22"/>
    </row>
    <row r="18">
      <c r="A18" s="48">
        <v>20.0</v>
      </c>
      <c r="B18" s="50">
        <v>1.0</v>
      </c>
      <c r="C18" s="50">
        <v>4.0</v>
      </c>
      <c r="D18" s="44">
        <v>2.0</v>
      </c>
      <c r="E18" s="51">
        <v>80.0</v>
      </c>
      <c r="F18" s="42">
        <f t="shared" si="5"/>
        <v>1</v>
      </c>
      <c r="G18" s="42">
        <f t="shared" si="6"/>
        <v>4</v>
      </c>
      <c r="H18" s="22"/>
      <c r="I18" s="22"/>
      <c r="J18" s="43">
        <f t="shared" si="7"/>
        <v>1</v>
      </c>
      <c r="K18" s="43">
        <f t="shared" si="8"/>
        <v>4</v>
      </c>
      <c r="L18" s="23"/>
      <c r="M18" s="22"/>
      <c r="N18" s="22"/>
      <c r="O18" s="22"/>
      <c r="P18" s="22"/>
      <c r="Q18" s="22"/>
      <c r="R18" s="22"/>
      <c r="S18" s="22"/>
      <c r="T18" s="22"/>
      <c r="U18" s="22"/>
      <c r="V18" s="22"/>
      <c r="W18" s="22"/>
      <c r="X18" s="22"/>
      <c r="Y18" s="22"/>
      <c r="Z18" s="22"/>
      <c r="AA18" s="22"/>
    </row>
    <row r="19">
      <c r="A19" s="48">
        <v>40.0</v>
      </c>
      <c r="B19" s="50">
        <v>1.0</v>
      </c>
      <c r="C19" s="50">
        <v>5.0</v>
      </c>
      <c r="D19" s="44">
        <v>3.0</v>
      </c>
      <c r="E19" s="51">
        <v>80.0</v>
      </c>
      <c r="F19" s="42">
        <f t="shared" si="5"/>
        <v>1</v>
      </c>
      <c r="G19" s="42">
        <f t="shared" si="6"/>
        <v>5</v>
      </c>
      <c r="H19" s="22"/>
      <c r="I19" s="22"/>
      <c r="J19" s="43">
        <f t="shared" si="7"/>
        <v>1</v>
      </c>
      <c r="K19" s="43">
        <f t="shared" si="8"/>
        <v>5</v>
      </c>
      <c r="L19" s="22"/>
      <c r="M19" s="22"/>
      <c r="N19" s="22"/>
      <c r="O19" s="22"/>
      <c r="P19" s="22"/>
      <c r="Q19" s="22"/>
      <c r="R19" s="22"/>
      <c r="S19" s="22"/>
      <c r="T19" s="22"/>
      <c r="U19" s="22"/>
      <c r="V19" s="22"/>
      <c r="W19" s="22"/>
      <c r="X19" s="22"/>
      <c r="Y19" s="22"/>
      <c r="Z19" s="22"/>
      <c r="AA19" s="22"/>
    </row>
    <row r="20">
      <c r="A20" s="48">
        <v>60.0</v>
      </c>
      <c r="B20" s="50">
        <v>1.0</v>
      </c>
      <c r="C20" s="50">
        <v>6.0</v>
      </c>
      <c r="D20" s="44">
        <v>4.0</v>
      </c>
      <c r="E20" s="50">
        <v>50.0</v>
      </c>
      <c r="F20" s="42">
        <f t="shared" si="5"/>
        <v>0</v>
      </c>
      <c r="G20" s="42">
        <f t="shared" si="6"/>
        <v>8</v>
      </c>
      <c r="H20" s="22"/>
      <c r="I20" s="22"/>
      <c r="J20" s="43">
        <f t="shared" si="7"/>
        <v>-1</v>
      </c>
      <c r="K20" s="43">
        <f t="shared" si="8"/>
        <v>8</v>
      </c>
      <c r="L20" s="22"/>
      <c r="M20" s="22"/>
      <c r="N20" s="22"/>
      <c r="O20" s="22"/>
      <c r="P20" s="22"/>
      <c r="Q20" s="22"/>
      <c r="R20" s="22"/>
      <c r="S20" s="22"/>
      <c r="T20" s="22"/>
      <c r="U20" s="22"/>
      <c r="V20" s="22"/>
      <c r="W20" s="22"/>
      <c r="X20" s="22"/>
      <c r="Y20" s="22"/>
      <c r="Z20" s="22"/>
      <c r="AA20" s="22"/>
    </row>
    <row r="21">
      <c r="A21" s="46" t="s">
        <v>48</v>
      </c>
      <c r="B21" s="47"/>
      <c r="F21" s="28"/>
      <c r="G21" s="28"/>
      <c r="H21" s="22"/>
      <c r="I21" s="22"/>
      <c r="J21" s="22"/>
      <c r="K21" s="22"/>
      <c r="L21" s="22"/>
      <c r="M21" s="22"/>
      <c r="N21" s="22"/>
      <c r="O21" s="22"/>
      <c r="P21" s="22"/>
      <c r="Q21" s="22"/>
      <c r="R21" s="22"/>
      <c r="S21" s="22"/>
      <c r="T21" s="22"/>
      <c r="U21" s="22"/>
      <c r="V21" s="22"/>
      <c r="W21" s="22"/>
      <c r="X21" s="22"/>
      <c r="Y21" s="22"/>
      <c r="Z21" s="22"/>
      <c r="AA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34" t="s">
        <v>50</v>
      </c>
      <c r="B24" s="18"/>
      <c r="C24" s="21"/>
      <c r="D24" s="21"/>
      <c r="E24" s="21"/>
      <c r="F24" s="21" t="str">
        <f>if(and(J24&lt;=0, C24 &lt;&gt;""), 0, J24)</f>
        <v/>
      </c>
      <c r="G24" s="21" t="str">
        <f>if(and(K24&gt;=100, E24 &lt;&gt; ""), 100, K24)</f>
        <v/>
      </c>
      <c r="H24" s="22"/>
      <c r="I24" s="22"/>
      <c r="J24" s="22" t="str">
        <f>IF(E24 = "", "", round(D24-ABS(B24-D24)* 95/E24))</f>
        <v/>
      </c>
      <c r="K24" s="22" t="str">
        <f>if(E24 = "", "", round(D24+ABS(C24-D24)* 95/E24))</f>
        <v/>
      </c>
      <c r="L24" s="22"/>
      <c r="M24" s="22"/>
      <c r="N24" s="22"/>
      <c r="O24" s="22"/>
      <c r="P24" s="22"/>
      <c r="Q24" s="22"/>
      <c r="R24" s="22"/>
      <c r="S24" s="22"/>
      <c r="T24" s="22"/>
      <c r="U24" s="22"/>
      <c r="V24" s="22"/>
      <c r="W24" s="22"/>
      <c r="X24" s="22"/>
      <c r="Y24" s="22"/>
      <c r="Z24" s="22"/>
      <c r="AA24" s="22"/>
    </row>
    <row r="25">
      <c r="A25" s="25" t="s">
        <v>43</v>
      </c>
      <c r="B25" s="25" t="s">
        <v>29</v>
      </c>
      <c r="C25" s="25" t="s">
        <v>30</v>
      </c>
      <c r="D25" s="26" t="s">
        <v>31</v>
      </c>
      <c r="E25" s="25" t="s">
        <v>44</v>
      </c>
      <c r="F25" s="38" t="s">
        <v>33</v>
      </c>
      <c r="G25" s="39" t="s">
        <v>34</v>
      </c>
      <c r="H25" s="22"/>
      <c r="I25" s="22"/>
      <c r="J25" s="23" t="s">
        <v>46</v>
      </c>
      <c r="K25" s="22" t="s">
        <v>47</v>
      </c>
      <c r="L25" s="22"/>
      <c r="M25" s="22"/>
      <c r="N25" s="22"/>
      <c r="O25" s="22"/>
      <c r="P25" s="22"/>
      <c r="Q25" s="22"/>
      <c r="R25" s="22"/>
      <c r="S25" s="22"/>
      <c r="T25" s="22"/>
      <c r="U25" s="22"/>
      <c r="V25" s="22"/>
      <c r="W25" s="22"/>
      <c r="X25" s="22"/>
      <c r="Y25" s="22"/>
      <c r="Z25" s="22"/>
      <c r="AA25" s="22"/>
    </row>
    <row r="26">
      <c r="A26" s="48">
        <v>0.0</v>
      </c>
      <c r="B26" s="49">
        <v>2.0</v>
      </c>
      <c r="C26" s="49">
        <v>2.0</v>
      </c>
      <c r="D26" s="41">
        <v>2.0</v>
      </c>
      <c r="E26" s="48">
        <v>100.0</v>
      </c>
      <c r="F26" s="42">
        <f t="shared" ref="F26:F29" si="9">if(and(J26&lt;=0, C26 &lt;&gt;""), 0, J26)</f>
        <v>2</v>
      </c>
      <c r="G26" s="42">
        <f t="shared" ref="G26:G29" si="10">if(and(K26&gt;=100, E26 &lt;&gt; ""), 100, K26)</f>
        <v>2</v>
      </c>
      <c r="H26" s="22"/>
      <c r="I26" s="22"/>
      <c r="J26" s="43">
        <f t="shared" ref="J26:J29" si="11">IF(E26 = "", "", round(D26-ABS(D26-B26)* 90/E26))</f>
        <v>2</v>
      </c>
      <c r="K26" s="43">
        <f t="shared" ref="K26:K29" si="12">if(E26 = "", "", round(D26+ABS(C26-D26)* 90/E26))</f>
        <v>2</v>
      </c>
      <c r="L26" s="22"/>
      <c r="M26" s="22"/>
      <c r="N26" s="22"/>
      <c r="O26" s="22"/>
      <c r="P26" s="22"/>
      <c r="Q26" s="22"/>
      <c r="R26" s="22"/>
      <c r="S26" s="22"/>
      <c r="T26" s="22"/>
      <c r="U26" s="22"/>
      <c r="V26" s="22"/>
      <c r="W26" s="22"/>
      <c r="X26" s="22"/>
      <c r="Y26" s="22"/>
      <c r="Z26" s="22"/>
      <c r="AA26" s="22"/>
    </row>
    <row r="27">
      <c r="A27" s="48">
        <v>20.0</v>
      </c>
      <c r="B27" s="50">
        <v>2.0</v>
      </c>
      <c r="C27" s="50">
        <v>4.0</v>
      </c>
      <c r="D27" s="44">
        <v>3.0</v>
      </c>
      <c r="E27" s="51">
        <v>80.0</v>
      </c>
      <c r="F27" s="42">
        <f t="shared" si="9"/>
        <v>2</v>
      </c>
      <c r="G27" s="42">
        <f t="shared" si="10"/>
        <v>4</v>
      </c>
      <c r="H27" s="22"/>
      <c r="I27" s="22"/>
      <c r="J27" s="43">
        <f t="shared" si="11"/>
        <v>2</v>
      </c>
      <c r="K27" s="43">
        <f t="shared" si="12"/>
        <v>4</v>
      </c>
      <c r="L27" s="22"/>
      <c r="M27" s="22"/>
      <c r="N27" s="22"/>
      <c r="O27" s="22"/>
      <c r="P27" s="22"/>
      <c r="Q27" s="22"/>
      <c r="R27" s="22"/>
      <c r="S27" s="22"/>
      <c r="T27" s="22"/>
      <c r="U27" s="22"/>
      <c r="V27" s="22"/>
      <c r="W27" s="22"/>
      <c r="X27" s="22"/>
      <c r="Y27" s="22"/>
      <c r="Z27" s="22"/>
      <c r="AA27" s="22"/>
    </row>
    <row r="28">
      <c r="A28" s="48">
        <v>40.0</v>
      </c>
      <c r="B28" s="50">
        <v>2.0</v>
      </c>
      <c r="C28" s="50">
        <v>5.0</v>
      </c>
      <c r="D28" s="44">
        <v>4.0</v>
      </c>
      <c r="E28" s="51">
        <v>80.0</v>
      </c>
      <c r="F28" s="42">
        <f t="shared" si="9"/>
        <v>2</v>
      </c>
      <c r="G28" s="42">
        <f t="shared" si="10"/>
        <v>5</v>
      </c>
      <c r="H28" s="22"/>
      <c r="I28" s="22"/>
      <c r="J28" s="43">
        <f t="shared" si="11"/>
        <v>2</v>
      </c>
      <c r="K28" s="43">
        <f t="shared" si="12"/>
        <v>5</v>
      </c>
      <c r="L28" s="22"/>
      <c r="M28" s="22"/>
      <c r="N28" s="22"/>
      <c r="O28" s="22"/>
      <c r="P28" s="22"/>
      <c r="Q28" s="22"/>
      <c r="R28" s="22"/>
      <c r="S28" s="22"/>
      <c r="T28" s="22"/>
      <c r="U28" s="22"/>
      <c r="V28" s="22"/>
      <c r="W28" s="22"/>
      <c r="X28" s="22"/>
      <c r="Y28" s="22"/>
      <c r="Z28" s="22"/>
      <c r="AA28" s="22"/>
    </row>
    <row r="29">
      <c r="A29" s="48">
        <v>60.0</v>
      </c>
      <c r="B29" s="50">
        <v>2.0</v>
      </c>
      <c r="C29" s="50">
        <v>6.0</v>
      </c>
      <c r="D29" s="44">
        <v>5.0</v>
      </c>
      <c r="E29" s="50">
        <v>50.0</v>
      </c>
      <c r="F29" s="42">
        <f t="shared" si="9"/>
        <v>0</v>
      </c>
      <c r="G29" s="42">
        <f t="shared" si="10"/>
        <v>7</v>
      </c>
      <c r="H29" s="22"/>
      <c r="I29" s="22"/>
      <c r="J29" s="43">
        <f t="shared" si="11"/>
        <v>0</v>
      </c>
      <c r="K29" s="43">
        <f t="shared" si="12"/>
        <v>7</v>
      </c>
      <c r="L29" s="22"/>
      <c r="M29" s="22"/>
      <c r="N29" s="22"/>
      <c r="O29" s="22"/>
      <c r="P29" s="22"/>
      <c r="Q29" s="22"/>
      <c r="R29" s="22"/>
      <c r="S29" s="22"/>
      <c r="T29" s="22"/>
      <c r="U29" s="22"/>
      <c r="V29" s="22"/>
      <c r="W29" s="22"/>
      <c r="X29" s="22"/>
      <c r="Y29" s="22"/>
      <c r="Z29" s="22"/>
      <c r="AA29" s="22"/>
    </row>
    <row r="30">
      <c r="A30" s="46" t="s">
        <v>48</v>
      </c>
      <c r="B30" s="47"/>
      <c r="F30" s="28"/>
      <c r="G30" s="28"/>
      <c r="H30" s="22"/>
      <c r="I30" s="22"/>
      <c r="J30" s="22"/>
      <c r="K30" s="22"/>
      <c r="L30" s="22"/>
      <c r="M30" s="22"/>
      <c r="N30" s="22"/>
      <c r="O30" s="22"/>
      <c r="P30" s="22"/>
      <c r="Q30" s="22"/>
      <c r="R30" s="22"/>
      <c r="S30" s="22"/>
      <c r="T30" s="22"/>
      <c r="U30" s="22"/>
      <c r="V30" s="22"/>
      <c r="W30" s="22"/>
      <c r="X30" s="22"/>
      <c r="Y30" s="22"/>
      <c r="Z30" s="22"/>
      <c r="AA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sheetData>
  <mergeCells count="3">
    <mergeCell ref="B21:E21"/>
    <mergeCell ref="B30:E30"/>
    <mergeCell ref="B12:E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5" max="5" width="20.86"/>
  </cols>
  <sheetData>
    <row r="1">
      <c r="A1" s="16" t="s">
        <v>27</v>
      </c>
      <c r="B1" s="17"/>
      <c r="C1" s="18"/>
      <c r="D1" s="18"/>
      <c r="E1" s="19"/>
      <c r="F1" s="20"/>
      <c r="G1" s="21"/>
      <c r="H1" s="22"/>
      <c r="I1" s="22"/>
      <c r="J1" s="23"/>
      <c r="K1" s="22"/>
      <c r="L1" s="22"/>
      <c r="M1" s="22"/>
      <c r="N1" s="22"/>
      <c r="O1" s="22"/>
      <c r="P1" s="22"/>
      <c r="Q1" s="22"/>
      <c r="R1" s="22"/>
      <c r="S1" s="22"/>
      <c r="T1" s="22"/>
      <c r="U1" s="22"/>
      <c r="V1" s="22"/>
      <c r="W1" s="22"/>
      <c r="X1" s="22"/>
      <c r="Y1" s="22"/>
      <c r="Z1" s="22"/>
      <c r="AA1" s="22"/>
    </row>
    <row r="2">
      <c r="A2" s="16" t="s">
        <v>35</v>
      </c>
      <c r="B2" s="17"/>
      <c r="C2" s="21"/>
      <c r="D2" s="21"/>
      <c r="E2" s="19"/>
      <c r="F2" s="20"/>
      <c r="G2" s="21"/>
      <c r="H2" s="22"/>
      <c r="I2" s="22"/>
      <c r="J2" s="23"/>
      <c r="K2" s="22"/>
      <c r="L2" s="22"/>
      <c r="M2" s="22"/>
      <c r="N2" s="22"/>
      <c r="O2" s="22"/>
      <c r="P2" s="22"/>
      <c r="Q2" s="22"/>
      <c r="R2" s="22"/>
      <c r="S2" s="22"/>
      <c r="T2" s="22"/>
      <c r="U2" s="22"/>
      <c r="V2" s="22"/>
      <c r="W2" s="22"/>
      <c r="X2" s="22"/>
      <c r="Y2" s="22"/>
      <c r="Z2" s="22"/>
      <c r="AA2" s="22"/>
    </row>
    <row r="3">
      <c r="A3" s="24"/>
      <c r="B3" s="25" t="s">
        <v>29</v>
      </c>
      <c r="C3" s="25" t="s">
        <v>30</v>
      </c>
      <c r="D3" s="26" t="s">
        <v>31</v>
      </c>
      <c r="E3" s="25" t="s">
        <v>32</v>
      </c>
      <c r="F3" s="26" t="s">
        <v>33</v>
      </c>
      <c r="G3" s="27" t="s">
        <v>34</v>
      </c>
      <c r="H3" s="22"/>
      <c r="I3" s="22"/>
      <c r="J3" s="22"/>
      <c r="K3" s="22"/>
      <c r="L3" s="22"/>
      <c r="M3" s="22"/>
      <c r="N3" s="22"/>
      <c r="O3" s="22"/>
      <c r="P3" s="22"/>
      <c r="Q3" s="22"/>
      <c r="R3" s="22"/>
      <c r="S3" s="22"/>
      <c r="T3" s="22"/>
      <c r="U3" s="22"/>
      <c r="V3" s="22"/>
      <c r="W3" s="22"/>
      <c r="X3" s="22"/>
      <c r="Y3" s="22"/>
      <c r="Z3" s="22"/>
      <c r="AA3" s="22"/>
    </row>
    <row r="4">
      <c r="A4" s="28"/>
      <c r="B4" s="29" t="s">
        <v>36</v>
      </c>
      <c r="C4" s="29" t="s">
        <v>37</v>
      </c>
      <c r="D4" s="30" t="s">
        <v>38</v>
      </c>
      <c r="E4" s="31" t="s">
        <v>39</v>
      </c>
      <c r="F4" s="30" t="s">
        <v>40</v>
      </c>
      <c r="G4" s="30" t="s">
        <v>41</v>
      </c>
      <c r="H4" s="22"/>
      <c r="I4" s="22"/>
      <c r="J4" s="22"/>
      <c r="K4" s="22"/>
      <c r="L4" s="22"/>
      <c r="M4" s="22"/>
      <c r="N4" s="22"/>
      <c r="O4" s="22"/>
      <c r="P4" s="22"/>
      <c r="Q4" s="22"/>
      <c r="R4" s="22"/>
      <c r="S4" s="22"/>
      <c r="T4" s="22"/>
      <c r="U4" s="22"/>
      <c r="V4" s="22"/>
      <c r="W4" s="22"/>
      <c r="X4" s="22"/>
      <c r="Y4" s="22"/>
      <c r="Z4" s="22"/>
      <c r="AA4" s="22"/>
    </row>
    <row r="5">
      <c r="A5" s="22"/>
      <c r="B5" s="22"/>
      <c r="C5" s="22"/>
      <c r="D5" s="22"/>
      <c r="E5" s="22"/>
      <c r="F5" s="32"/>
      <c r="G5" s="33"/>
      <c r="H5" s="22"/>
      <c r="I5" s="22"/>
      <c r="J5" s="23"/>
      <c r="K5" s="22"/>
      <c r="L5" s="22"/>
      <c r="M5" s="22"/>
      <c r="N5" s="22"/>
      <c r="O5" s="22"/>
      <c r="P5" s="22"/>
      <c r="Q5" s="22"/>
      <c r="R5" s="22"/>
      <c r="S5" s="22"/>
      <c r="T5" s="22"/>
      <c r="U5" s="22"/>
      <c r="V5" s="22"/>
      <c r="W5" s="22"/>
      <c r="X5" s="22"/>
      <c r="Y5" s="22"/>
      <c r="Z5" s="22"/>
      <c r="AA5" s="22"/>
    </row>
    <row r="6">
      <c r="A6" s="34" t="s">
        <v>42</v>
      </c>
      <c r="B6" s="18"/>
      <c r="C6" s="35"/>
      <c r="D6" s="21"/>
      <c r="E6" s="35"/>
      <c r="F6" s="36"/>
      <c r="G6" s="37"/>
      <c r="H6" s="22"/>
      <c r="I6" s="22"/>
      <c r="J6" s="23"/>
      <c r="K6" s="22"/>
      <c r="L6" s="22"/>
      <c r="M6" s="22"/>
      <c r="N6" s="22"/>
      <c r="O6" s="22"/>
      <c r="P6" s="22"/>
      <c r="Q6" s="22"/>
      <c r="R6" s="22"/>
      <c r="S6" s="22"/>
      <c r="T6" s="22"/>
      <c r="U6" s="22"/>
      <c r="V6" s="22"/>
      <c r="W6" s="22"/>
      <c r="X6" s="22"/>
      <c r="Y6" s="22"/>
      <c r="Z6" s="22"/>
      <c r="AA6" s="22"/>
    </row>
    <row r="7">
      <c r="A7" s="25" t="s">
        <v>43</v>
      </c>
      <c r="B7" s="25" t="s">
        <v>29</v>
      </c>
      <c r="C7" s="25" t="s">
        <v>30</v>
      </c>
      <c r="D7" s="26" t="s">
        <v>31</v>
      </c>
      <c r="E7" s="25" t="s">
        <v>44</v>
      </c>
      <c r="F7" s="38" t="s">
        <v>33</v>
      </c>
      <c r="G7" s="39" t="s">
        <v>34</v>
      </c>
      <c r="H7" s="22"/>
      <c r="I7" s="22"/>
      <c r="J7" s="23" t="s">
        <v>46</v>
      </c>
      <c r="K7" s="22" t="s">
        <v>47</v>
      </c>
      <c r="L7" s="22"/>
      <c r="M7" s="22"/>
      <c r="N7" s="22"/>
      <c r="O7" s="22"/>
      <c r="P7" s="22"/>
      <c r="Q7" s="22"/>
      <c r="R7" s="22"/>
      <c r="S7" s="22"/>
      <c r="T7" s="22"/>
      <c r="U7" s="22"/>
      <c r="V7" s="22"/>
      <c r="W7" s="22"/>
      <c r="X7" s="22"/>
      <c r="Y7" s="22"/>
      <c r="Z7" s="22"/>
      <c r="AA7" s="22"/>
    </row>
    <row r="8">
      <c r="A8" s="40">
        <v>0.0</v>
      </c>
      <c r="B8" s="41">
        <v>3.0</v>
      </c>
      <c r="C8" s="41">
        <v>3.0</v>
      </c>
      <c r="D8" s="41">
        <v>3.0</v>
      </c>
      <c r="E8" s="40">
        <v>100.0</v>
      </c>
      <c r="F8" s="42">
        <f t="shared" ref="F8:F11" si="1">if(and(J8&lt;=0, C8 &lt;&gt;""), 0, J8)</f>
        <v>3</v>
      </c>
      <c r="G8" s="42">
        <f t="shared" ref="G8:G11" si="2">if(and(K8&gt;=100, E8 &lt;&gt; ""), 100, K8)</f>
        <v>3</v>
      </c>
      <c r="H8" s="22"/>
      <c r="I8" s="22"/>
      <c r="J8" s="43">
        <f t="shared" ref="J8:J11" si="3">IF(E8 = "", "", round(D8-ABS(D8-B8)* 90/E8))</f>
        <v>3</v>
      </c>
      <c r="K8" s="43">
        <f t="shared" ref="K8:K11" si="4">if(E8 = "", "", round(D8+ABS(C8-D8)* 90/E8))</f>
        <v>3</v>
      </c>
      <c r="L8" s="22"/>
      <c r="M8" s="22"/>
      <c r="N8" s="22"/>
      <c r="O8" s="22"/>
      <c r="P8" s="22"/>
      <c r="Q8" s="22"/>
      <c r="R8" s="22"/>
      <c r="S8" s="22"/>
      <c r="T8" s="22"/>
      <c r="U8" s="22"/>
      <c r="V8" s="22"/>
      <c r="W8" s="22"/>
      <c r="X8" s="22"/>
      <c r="Y8" s="22"/>
      <c r="Z8" s="22"/>
      <c r="AA8" s="22"/>
    </row>
    <row r="9">
      <c r="A9" s="40">
        <v>20.0</v>
      </c>
      <c r="B9" s="44">
        <v>0.0</v>
      </c>
      <c r="C9" s="44">
        <v>3.0</v>
      </c>
      <c r="D9" s="44">
        <v>2.0</v>
      </c>
      <c r="E9" s="45">
        <v>60.0</v>
      </c>
      <c r="F9" s="42">
        <f t="shared" si="1"/>
        <v>0</v>
      </c>
      <c r="G9" s="42">
        <f t="shared" si="2"/>
        <v>4</v>
      </c>
      <c r="H9" s="22"/>
      <c r="I9" s="22"/>
      <c r="J9" s="43">
        <f t="shared" si="3"/>
        <v>-1</v>
      </c>
      <c r="K9" s="43">
        <f t="shared" si="4"/>
        <v>4</v>
      </c>
      <c r="L9" s="23"/>
      <c r="M9" s="22"/>
      <c r="N9" s="22"/>
      <c r="O9" s="22"/>
      <c r="P9" s="22"/>
      <c r="Q9" s="22"/>
      <c r="R9" s="22"/>
      <c r="S9" s="22"/>
      <c r="T9" s="22"/>
      <c r="U9" s="22"/>
      <c r="V9" s="22"/>
      <c r="W9" s="22"/>
      <c r="X9" s="22"/>
      <c r="Y9" s="22"/>
      <c r="Z9" s="22"/>
      <c r="AA9" s="22"/>
    </row>
    <row r="10">
      <c r="A10" s="40">
        <v>40.0</v>
      </c>
      <c r="B10" s="44">
        <v>0.0</v>
      </c>
      <c r="C10" s="44">
        <v>3.0</v>
      </c>
      <c r="D10" s="44">
        <v>2.0</v>
      </c>
      <c r="E10" s="45">
        <v>80.0</v>
      </c>
      <c r="F10" s="42">
        <f t="shared" si="1"/>
        <v>0</v>
      </c>
      <c r="G10" s="42">
        <f t="shared" si="2"/>
        <v>3</v>
      </c>
      <c r="H10" s="22"/>
      <c r="I10" s="22"/>
      <c r="J10" s="43">
        <f t="shared" si="3"/>
        <v>0</v>
      </c>
      <c r="K10" s="43">
        <f t="shared" si="4"/>
        <v>3</v>
      </c>
      <c r="L10" s="22"/>
      <c r="M10" s="22"/>
      <c r="N10" s="22"/>
      <c r="O10" s="22"/>
      <c r="P10" s="22"/>
      <c r="Q10" s="22"/>
      <c r="R10" s="22"/>
      <c r="S10" s="22"/>
      <c r="T10" s="22"/>
      <c r="U10" s="22"/>
      <c r="V10" s="22"/>
      <c r="W10" s="22"/>
      <c r="X10" s="22"/>
      <c r="Y10" s="22"/>
      <c r="Z10" s="22"/>
      <c r="AA10" s="22"/>
    </row>
    <row r="11">
      <c r="A11" s="40">
        <v>60.0</v>
      </c>
      <c r="B11" s="44">
        <v>0.0</v>
      </c>
      <c r="C11" s="44">
        <v>4.0</v>
      </c>
      <c r="D11" s="44">
        <v>2.0</v>
      </c>
      <c r="E11" s="45">
        <v>60.0</v>
      </c>
      <c r="F11" s="42">
        <f t="shared" si="1"/>
        <v>0</v>
      </c>
      <c r="G11" s="42">
        <f t="shared" si="2"/>
        <v>5</v>
      </c>
      <c r="H11" s="22"/>
      <c r="I11" s="22"/>
      <c r="J11" s="43">
        <f t="shared" si="3"/>
        <v>-1</v>
      </c>
      <c r="K11" s="43">
        <f t="shared" si="4"/>
        <v>5</v>
      </c>
      <c r="L11" s="22"/>
      <c r="M11" s="22"/>
      <c r="N11" s="22"/>
      <c r="O11" s="22"/>
      <c r="P11" s="22"/>
      <c r="Q11" s="22"/>
      <c r="R11" s="22"/>
      <c r="S11" s="22"/>
      <c r="T11" s="22"/>
      <c r="U11" s="22"/>
      <c r="V11" s="22"/>
      <c r="W11" s="22"/>
      <c r="X11" s="22"/>
      <c r="Y11" s="22"/>
      <c r="Z11" s="22"/>
      <c r="AA11" s="22"/>
    </row>
    <row r="12">
      <c r="A12" s="46" t="s">
        <v>48</v>
      </c>
      <c r="B12" s="47"/>
      <c r="F12" s="28"/>
      <c r="G12" s="28"/>
      <c r="H12" s="22"/>
      <c r="I12" s="22"/>
      <c r="J12" s="22"/>
      <c r="K12" s="22"/>
      <c r="L12" s="22"/>
      <c r="M12" s="22"/>
      <c r="N12" s="22"/>
      <c r="O12" s="22"/>
      <c r="P12" s="22"/>
      <c r="Q12" s="22"/>
      <c r="R12" s="22"/>
      <c r="S12" s="22"/>
      <c r="T12" s="22"/>
      <c r="U12" s="22"/>
      <c r="V12" s="22"/>
      <c r="W12" s="22"/>
      <c r="X12" s="22"/>
      <c r="Y12" s="22"/>
      <c r="Z12" s="22"/>
      <c r="AA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c r="A15" s="34" t="s">
        <v>49</v>
      </c>
      <c r="B15" s="18"/>
      <c r="C15" s="18"/>
      <c r="D15" s="21"/>
      <c r="E15" s="21"/>
      <c r="F15" s="21" t="str">
        <f>if(and(J15&lt;=0, C15 &lt;&gt;""), 0, J15)</f>
        <v/>
      </c>
      <c r="G15" s="21" t="str">
        <f>if(and(K15&gt;=100, E15 &lt;&gt; ""), 100, K15)</f>
        <v/>
      </c>
      <c r="H15" s="22"/>
      <c r="I15" s="22"/>
      <c r="J15" s="22" t="str">
        <f>IF(E15 = "", "", round(D15-ABS(B15-D15)* 95/E15))</f>
        <v/>
      </c>
      <c r="K15" s="22" t="str">
        <f>if(E15 = "", "", round(D15+ABS(C15-D15)* 95/E15))</f>
        <v/>
      </c>
      <c r="L15" s="22"/>
      <c r="M15" s="22"/>
      <c r="N15" s="22"/>
      <c r="O15" s="22"/>
      <c r="P15" s="22"/>
      <c r="Q15" s="22"/>
      <c r="R15" s="22"/>
      <c r="S15" s="22"/>
      <c r="T15" s="22"/>
      <c r="U15" s="22"/>
      <c r="V15" s="22"/>
      <c r="W15" s="22"/>
      <c r="X15" s="22"/>
      <c r="Y15" s="22"/>
      <c r="Z15" s="22"/>
      <c r="AA15" s="22"/>
    </row>
    <row r="16">
      <c r="A16" s="25" t="s">
        <v>43</v>
      </c>
      <c r="B16" s="25" t="s">
        <v>29</v>
      </c>
      <c r="C16" s="25" t="s">
        <v>30</v>
      </c>
      <c r="D16" s="26" t="s">
        <v>31</v>
      </c>
      <c r="E16" s="25" t="s">
        <v>44</v>
      </c>
      <c r="F16" s="38" t="s">
        <v>33</v>
      </c>
      <c r="G16" s="39" t="s">
        <v>34</v>
      </c>
      <c r="H16" s="22"/>
      <c r="I16" s="22"/>
      <c r="J16" s="23" t="s">
        <v>46</v>
      </c>
      <c r="K16" s="22" t="s">
        <v>47</v>
      </c>
      <c r="L16" s="22"/>
      <c r="M16" s="22"/>
      <c r="N16" s="22"/>
      <c r="O16" s="22"/>
      <c r="P16" s="22"/>
      <c r="Q16" s="22"/>
      <c r="R16" s="22"/>
      <c r="S16" s="22"/>
      <c r="T16" s="22"/>
      <c r="U16" s="22"/>
      <c r="V16" s="22"/>
      <c r="W16" s="22"/>
      <c r="X16" s="22"/>
      <c r="Y16" s="22"/>
      <c r="Z16" s="22"/>
      <c r="AA16" s="22"/>
    </row>
    <row r="17">
      <c r="A17" s="48">
        <v>0.0</v>
      </c>
      <c r="B17" s="41">
        <v>3.0</v>
      </c>
      <c r="C17" s="41">
        <v>3.0</v>
      </c>
      <c r="D17" s="41">
        <v>3.0</v>
      </c>
      <c r="E17" s="48">
        <v>100.0</v>
      </c>
      <c r="F17" s="42">
        <f t="shared" ref="F17:F20" si="5">if(and(J17&lt;=0, C17 &lt;&gt;""), 0, J17)</f>
        <v>3</v>
      </c>
      <c r="G17" s="42">
        <f t="shared" ref="G17:G20" si="6">if(and(K17&gt;=100, E17 &lt;&gt; ""), 100, K17)</f>
        <v>3</v>
      </c>
      <c r="H17" s="22"/>
      <c r="I17" s="22"/>
      <c r="J17" s="43">
        <f t="shared" ref="J17:J20" si="7">IF(E17 = "", "", round(D17-ABS(D17-B17)* 90/E17))</f>
        <v>3</v>
      </c>
      <c r="K17" s="43">
        <f t="shared" ref="K17:K20" si="8">if(E17 = "", "", round(D17+ABS(C17-D17)* 90/E17))</f>
        <v>3</v>
      </c>
      <c r="L17" s="22"/>
      <c r="M17" s="22"/>
      <c r="N17" s="22"/>
      <c r="O17" s="22"/>
      <c r="P17" s="22"/>
      <c r="Q17" s="22"/>
      <c r="R17" s="22"/>
      <c r="S17" s="22"/>
      <c r="T17" s="22"/>
      <c r="U17" s="22"/>
      <c r="V17" s="22"/>
      <c r="W17" s="22"/>
      <c r="X17" s="22"/>
      <c r="Y17" s="22"/>
      <c r="Z17" s="22"/>
      <c r="AA17" s="22"/>
    </row>
    <row r="18">
      <c r="A18" s="48">
        <v>20.0</v>
      </c>
      <c r="B18" s="50">
        <v>1.0</v>
      </c>
      <c r="C18" s="50">
        <v>4.0</v>
      </c>
      <c r="D18" s="44">
        <v>2.0</v>
      </c>
      <c r="E18" s="51">
        <v>80.0</v>
      </c>
      <c r="F18" s="42">
        <f t="shared" si="5"/>
        <v>1</v>
      </c>
      <c r="G18" s="42">
        <f t="shared" si="6"/>
        <v>4</v>
      </c>
      <c r="H18" s="22"/>
      <c r="I18" s="22"/>
      <c r="J18" s="43">
        <f t="shared" si="7"/>
        <v>1</v>
      </c>
      <c r="K18" s="43">
        <f t="shared" si="8"/>
        <v>4</v>
      </c>
      <c r="L18" s="23"/>
      <c r="M18" s="22"/>
      <c r="N18" s="22"/>
      <c r="O18" s="22"/>
      <c r="P18" s="22"/>
      <c r="Q18" s="22"/>
      <c r="R18" s="22"/>
      <c r="S18" s="22"/>
      <c r="T18" s="22"/>
      <c r="U18" s="22"/>
      <c r="V18" s="22"/>
      <c r="W18" s="22"/>
      <c r="X18" s="22"/>
      <c r="Y18" s="22"/>
      <c r="Z18" s="22"/>
      <c r="AA18" s="22"/>
    </row>
    <row r="19">
      <c r="A19" s="48">
        <v>40.0</v>
      </c>
      <c r="B19" s="50">
        <v>1.0</v>
      </c>
      <c r="C19" s="50">
        <v>5.0</v>
      </c>
      <c r="D19" s="44">
        <v>3.0</v>
      </c>
      <c r="E19" s="51">
        <v>80.0</v>
      </c>
      <c r="F19" s="42">
        <f t="shared" si="5"/>
        <v>1</v>
      </c>
      <c r="G19" s="42">
        <f t="shared" si="6"/>
        <v>5</v>
      </c>
      <c r="H19" s="22"/>
      <c r="I19" s="22"/>
      <c r="J19" s="43">
        <f t="shared" si="7"/>
        <v>1</v>
      </c>
      <c r="K19" s="43">
        <f t="shared" si="8"/>
        <v>5</v>
      </c>
      <c r="L19" s="22"/>
      <c r="M19" s="22"/>
      <c r="N19" s="22"/>
      <c r="O19" s="22"/>
      <c r="P19" s="22"/>
      <c r="Q19" s="22"/>
      <c r="R19" s="22"/>
      <c r="S19" s="22"/>
      <c r="T19" s="22"/>
      <c r="U19" s="22"/>
      <c r="V19" s="22"/>
      <c r="W19" s="22"/>
      <c r="X19" s="22"/>
      <c r="Y19" s="22"/>
      <c r="Z19" s="22"/>
      <c r="AA19" s="22"/>
    </row>
    <row r="20">
      <c r="A20" s="48">
        <v>60.0</v>
      </c>
      <c r="B20" s="50">
        <v>1.0</v>
      </c>
      <c r="C20" s="50">
        <v>6.0</v>
      </c>
      <c r="D20" s="44">
        <v>4.0</v>
      </c>
      <c r="E20" s="50">
        <v>50.0</v>
      </c>
      <c r="F20" s="42">
        <f t="shared" si="5"/>
        <v>0</v>
      </c>
      <c r="G20" s="42">
        <f t="shared" si="6"/>
        <v>8</v>
      </c>
      <c r="H20" s="22"/>
      <c r="I20" s="22"/>
      <c r="J20" s="43">
        <f t="shared" si="7"/>
        <v>-1</v>
      </c>
      <c r="K20" s="43">
        <f t="shared" si="8"/>
        <v>8</v>
      </c>
      <c r="L20" s="22"/>
      <c r="M20" s="22"/>
      <c r="N20" s="22"/>
      <c r="O20" s="22"/>
      <c r="P20" s="22"/>
      <c r="Q20" s="22"/>
      <c r="R20" s="22"/>
      <c r="S20" s="22"/>
      <c r="T20" s="22"/>
      <c r="U20" s="22"/>
      <c r="V20" s="22"/>
      <c r="W20" s="22"/>
      <c r="X20" s="22"/>
      <c r="Y20" s="22"/>
      <c r="Z20" s="22"/>
      <c r="AA20" s="22"/>
    </row>
    <row r="21">
      <c r="A21" s="46" t="s">
        <v>48</v>
      </c>
      <c r="B21" s="47"/>
      <c r="F21" s="28"/>
      <c r="G21" s="28"/>
      <c r="H21" s="22"/>
      <c r="I21" s="22"/>
      <c r="J21" s="22"/>
      <c r="K21" s="22"/>
      <c r="L21" s="22"/>
      <c r="M21" s="22"/>
      <c r="N21" s="22"/>
      <c r="O21" s="22"/>
      <c r="P21" s="22"/>
      <c r="Q21" s="22"/>
      <c r="R21" s="22"/>
      <c r="S21" s="22"/>
      <c r="T21" s="22"/>
      <c r="U21" s="22"/>
      <c r="V21" s="22"/>
      <c r="W21" s="22"/>
      <c r="X21" s="22"/>
      <c r="Y21" s="22"/>
      <c r="Z21" s="22"/>
      <c r="AA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34" t="s">
        <v>50</v>
      </c>
      <c r="B24" s="18"/>
      <c r="C24" s="21"/>
      <c r="D24" s="21"/>
      <c r="E24" s="21"/>
      <c r="F24" s="21" t="str">
        <f>if(and(J24&lt;=0, C24 &lt;&gt;""), 0, J24)</f>
        <v/>
      </c>
      <c r="G24" s="21" t="str">
        <f>if(and(K24&gt;=100, E24 &lt;&gt; ""), 100, K24)</f>
        <v/>
      </c>
      <c r="H24" s="22"/>
      <c r="I24" s="22"/>
      <c r="J24" s="22" t="str">
        <f>IF(E24 = "", "", round(D24-ABS(B24-D24)* 95/E24))</f>
        <v/>
      </c>
      <c r="K24" s="22" t="str">
        <f>if(E24 = "", "", round(D24+ABS(C24-D24)* 95/E24))</f>
        <v/>
      </c>
      <c r="L24" s="22"/>
      <c r="M24" s="22"/>
      <c r="N24" s="22"/>
      <c r="O24" s="22"/>
      <c r="P24" s="22"/>
      <c r="Q24" s="22"/>
      <c r="R24" s="22"/>
      <c r="S24" s="22"/>
      <c r="T24" s="22"/>
      <c r="U24" s="22"/>
      <c r="V24" s="22"/>
      <c r="W24" s="22"/>
      <c r="X24" s="22"/>
      <c r="Y24" s="22"/>
      <c r="Z24" s="22"/>
      <c r="AA24" s="22"/>
    </row>
    <row r="25">
      <c r="A25" s="25" t="s">
        <v>43</v>
      </c>
      <c r="B25" s="25" t="s">
        <v>29</v>
      </c>
      <c r="C25" s="25" t="s">
        <v>30</v>
      </c>
      <c r="D25" s="26" t="s">
        <v>31</v>
      </c>
      <c r="E25" s="25" t="s">
        <v>44</v>
      </c>
      <c r="F25" s="38" t="s">
        <v>33</v>
      </c>
      <c r="G25" s="39" t="s">
        <v>34</v>
      </c>
      <c r="H25" s="22"/>
      <c r="I25" s="22"/>
      <c r="J25" s="23" t="s">
        <v>46</v>
      </c>
      <c r="K25" s="22" t="s">
        <v>47</v>
      </c>
      <c r="L25" s="22"/>
      <c r="M25" s="22"/>
      <c r="N25" s="22"/>
      <c r="O25" s="22"/>
      <c r="P25" s="22"/>
      <c r="Q25" s="22"/>
      <c r="R25" s="22"/>
      <c r="S25" s="22"/>
      <c r="T25" s="22"/>
      <c r="U25" s="22"/>
      <c r="V25" s="22"/>
      <c r="W25" s="22"/>
      <c r="X25" s="22"/>
      <c r="Y25" s="22"/>
      <c r="Z25" s="22"/>
      <c r="AA25" s="22"/>
    </row>
    <row r="26">
      <c r="A26" s="48">
        <v>0.0</v>
      </c>
      <c r="B26" s="41">
        <v>3.0</v>
      </c>
      <c r="C26" s="41">
        <v>3.0</v>
      </c>
      <c r="D26" s="41">
        <v>3.0</v>
      </c>
      <c r="E26" s="48">
        <v>100.0</v>
      </c>
      <c r="F26" s="42">
        <f t="shared" ref="F26:F29" si="9">if(and(J26&lt;=0, C26 &lt;&gt;""), 0, J26)</f>
        <v>3</v>
      </c>
      <c r="G26" s="42">
        <f t="shared" ref="G26:G29" si="10">if(and(K26&gt;=100, E26 &lt;&gt; ""), 100, K26)</f>
        <v>3</v>
      </c>
      <c r="H26" s="22"/>
      <c r="I26" s="22"/>
      <c r="J26" s="43">
        <f t="shared" ref="J26:J29" si="11">IF(E26 = "", "", round(D26-ABS(D26-B26)* 90/E26))</f>
        <v>3</v>
      </c>
      <c r="K26" s="43">
        <f t="shared" ref="K26:K29" si="12">if(E26 = "", "", round(D26+ABS(C26-D26)* 90/E26))</f>
        <v>3</v>
      </c>
      <c r="L26" s="22"/>
      <c r="M26" s="22"/>
      <c r="N26" s="22"/>
      <c r="O26" s="22"/>
      <c r="P26" s="22"/>
      <c r="Q26" s="22"/>
      <c r="R26" s="22"/>
      <c r="S26" s="22"/>
      <c r="T26" s="22"/>
      <c r="U26" s="22"/>
      <c r="V26" s="22"/>
      <c r="W26" s="22"/>
      <c r="X26" s="22"/>
      <c r="Y26" s="22"/>
      <c r="Z26" s="22"/>
      <c r="AA26" s="22"/>
    </row>
    <row r="27">
      <c r="A27" s="48">
        <v>20.0</v>
      </c>
      <c r="B27" s="50">
        <v>2.0</v>
      </c>
      <c r="C27" s="50">
        <v>4.0</v>
      </c>
      <c r="D27" s="44">
        <v>3.0</v>
      </c>
      <c r="E27" s="51">
        <v>80.0</v>
      </c>
      <c r="F27" s="42">
        <f t="shared" si="9"/>
        <v>2</v>
      </c>
      <c r="G27" s="42">
        <f t="shared" si="10"/>
        <v>4</v>
      </c>
      <c r="H27" s="22"/>
      <c r="I27" s="22"/>
      <c r="J27" s="43">
        <f t="shared" si="11"/>
        <v>2</v>
      </c>
      <c r="K27" s="43">
        <f t="shared" si="12"/>
        <v>4</v>
      </c>
      <c r="L27" s="22"/>
      <c r="M27" s="22"/>
      <c r="N27" s="22"/>
      <c r="O27" s="22"/>
      <c r="P27" s="22"/>
      <c r="Q27" s="22"/>
      <c r="R27" s="22"/>
      <c r="S27" s="22"/>
      <c r="T27" s="22"/>
      <c r="U27" s="22"/>
      <c r="V27" s="22"/>
      <c r="W27" s="22"/>
      <c r="X27" s="22"/>
      <c r="Y27" s="22"/>
      <c r="Z27" s="22"/>
      <c r="AA27" s="22"/>
    </row>
    <row r="28">
      <c r="A28" s="48">
        <v>40.0</v>
      </c>
      <c r="B28" s="50">
        <v>2.0</v>
      </c>
      <c r="C28" s="50">
        <v>5.0</v>
      </c>
      <c r="D28" s="44">
        <v>4.0</v>
      </c>
      <c r="E28" s="51">
        <v>80.0</v>
      </c>
      <c r="F28" s="42">
        <f t="shared" si="9"/>
        <v>2</v>
      </c>
      <c r="G28" s="42">
        <f t="shared" si="10"/>
        <v>5</v>
      </c>
      <c r="H28" s="22"/>
      <c r="I28" s="22"/>
      <c r="J28" s="43">
        <f t="shared" si="11"/>
        <v>2</v>
      </c>
      <c r="K28" s="43">
        <f t="shared" si="12"/>
        <v>5</v>
      </c>
      <c r="L28" s="22"/>
      <c r="M28" s="22"/>
      <c r="N28" s="22"/>
      <c r="O28" s="22"/>
      <c r="P28" s="22"/>
      <c r="Q28" s="22"/>
      <c r="R28" s="22"/>
      <c r="S28" s="22"/>
      <c r="T28" s="22"/>
      <c r="U28" s="22"/>
      <c r="V28" s="22"/>
      <c r="W28" s="22"/>
      <c r="X28" s="22"/>
      <c r="Y28" s="22"/>
      <c r="Z28" s="22"/>
      <c r="AA28" s="22"/>
    </row>
    <row r="29">
      <c r="A29" s="48">
        <v>60.0</v>
      </c>
      <c r="B29" s="50">
        <v>2.0</v>
      </c>
      <c r="C29" s="50">
        <v>6.0</v>
      </c>
      <c r="D29" s="44">
        <v>5.0</v>
      </c>
      <c r="E29" s="50">
        <v>50.0</v>
      </c>
      <c r="F29" s="42">
        <f t="shared" si="9"/>
        <v>0</v>
      </c>
      <c r="G29" s="42">
        <f t="shared" si="10"/>
        <v>7</v>
      </c>
      <c r="H29" s="22"/>
      <c r="I29" s="22"/>
      <c r="J29" s="43">
        <f t="shared" si="11"/>
        <v>0</v>
      </c>
      <c r="K29" s="43">
        <f t="shared" si="12"/>
        <v>7</v>
      </c>
      <c r="L29" s="22"/>
      <c r="M29" s="22"/>
      <c r="N29" s="22"/>
      <c r="O29" s="22"/>
      <c r="P29" s="22"/>
      <c r="Q29" s="22"/>
      <c r="R29" s="22"/>
      <c r="S29" s="22"/>
      <c r="T29" s="22"/>
      <c r="U29" s="22"/>
      <c r="V29" s="22"/>
      <c r="W29" s="22"/>
      <c r="X29" s="22"/>
      <c r="Y29" s="22"/>
      <c r="Z29" s="22"/>
      <c r="AA29" s="22"/>
    </row>
    <row r="30">
      <c r="A30" s="46" t="s">
        <v>48</v>
      </c>
      <c r="B30" s="47"/>
      <c r="F30" s="28"/>
      <c r="G30" s="28"/>
      <c r="H30" s="22"/>
      <c r="I30" s="22"/>
      <c r="J30" s="22"/>
      <c r="K30" s="22"/>
      <c r="L30" s="22"/>
      <c r="M30" s="22"/>
      <c r="N30" s="22"/>
      <c r="O30" s="22"/>
      <c r="P30" s="22"/>
      <c r="Q30" s="22"/>
      <c r="R30" s="22"/>
      <c r="S30" s="22"/>
      <c r="T30" s="22"/>
      <c r="U30" s="22"/>
      <c r="V30" s="22"/>
      <c r="W30" s="22"/>
      <c r="X30" s="22"/>
      <c r="Y30" s="22"/>
      <c r="Z30" s="22"/>
      <c r="AA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sheetData>
  <mergeCells count="3">
    <mergeCell ref="B21:E21"/>
    <mergeCell ref="B30:E30"/>
    <mergeCell ref="B12:E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5" max="5" width="20.86"/>
  </cols>
  <sheetData>
    <row r="1">
      <c r="A1" s="16" t="s">
        <v>45</v>
      </c>
      <c r="B1" s="17"/>
      <c r="C1" s="18"/>
      <c r="D1" s="18"/>
      <c r="E1" s="19"/>
      <c r="F1" s="20"/>
      <c r="G1" s="21"/>
      <c r="H1" s="22"/>
      <c r="I1" s="22"/>
      <c r="J1" s="23"/>
      <c r="K1" s="22"/>
      <c r="L1" s="22"/>
      <c r="M1" s="22"/>
      <c r="N1" s="22"/>
      <c r="O1" s="22"/>
      <c r="P1" s="22"/>
      <c r="Q1" s="22"/>
      <c r="R1" s="22"/>
      <c r="S1" s="22"/>
      <c r="T1" s="22"/>
      <c r="U1" s="22"/>
      <c r="V1" s="22"/>
      <c r="W1" s="22"/>
      <c r="X1" s="22"/>
      <c r="Y1" s="22"/>
      <c r="Z1" s="22"/>
      <c r="AA1" s="22"/>
    </row>
    <row r="2">
      <c r="A2" s="16" t="s">
        <v>28</v>
      </c>
      <c r="B2" s="17"/>
      <c r="C2" s="21"/>
      <c r="D2" s="21"/>
      <c r="E2" s="19"/>
      <c r="F2" s="20"/>
      <c r="G2" s="21"/>
      <c r="H2" s="22"/>
      <c r="I2" s="22"/>
      <c r="J2" s="23"/>
      <c r="K2" s="22"/>
      <c r="L2" s="22"/>
      <c r="M2" s="22"/>
      <c r="N2" s="22"/>
      <c r="O2" s="22"/>
      <c r="P2" s="22"/>
      <c r="Q2" s="22"/>
      <c r="R2" s="22"/>
      <c r="S2" s="22"/>
      <c r="T2" s="22"/>
      <c r="U2" s="22"/>
      <c r="V2" s="22"/>
      <c r="W2" s="22"/>
      <c r="X2" s="22"/>
      <c r="Y2" s="22"/>
      <c r="Z2" s="22"/>
      <c r="AA2" s="22"/>
    </row>
    <row r="3">
      <c r="A3" s="24"/>
      <c r="B3" s="25" t="s">
        <v>29</v>
      </c>
      <c r="C3" s="25" t="s">
        <v>30</v>
      </c>
      <c r="D3" s="26" t="s">
        <v>31</v>
      </c>
      <c r="E3" s="25" t="s">
        <v>32</v>
      </c>
      <c r="F3" s="26" t="s">
        <v>33</v>
      </c>
      <c r="G3" s="27" t="s">
        <v>34</v>
      </c>
      <c r="H3" s="22"/>
      <c r="I3" s="22"/>
      <c r="J3" s="22"/>
      <c r="K3" s="22"/>
      <c r="L3" s="22"/>
      <c r="M3" s="22"/>
      <c r="N3" s="22"/>
      <c r="O3" s="22"/>
      <c r="P3" s="22"/>
      <c r="Q3" s="22"/>
      <c r="R3" s="22"/>
      <c r="S3" s="22"/>
      <c r="T3" s="22"/>
      <c r="U3" s="22"/>
      <c r="V3" s="22"/>
      <c r="W3" s="22"/>
      <c r="X3" s="22"/>
      <c r="Y3" s="22"/>
      <c r="Z3" s="22"/>
      <c r="AA3" s="22"/>
    </row>
    <row r="4">
      <c r="A4" s="28"/>
      <c r="B4" s="29" t="s">
        <v>36</v>
      </c>
      <c r="C4" s="29" t="s">
        <v>37</v>
      </c>
      <c r="D4" s="30" t="s">
        <v>38</v>
      </c>
      <c r="E4" s="31" t="s">
        <v>39</v>
      </c>
      <c r="F4" s="30" t="s">
        <v>40</v>
      </c>
      <c r="G4" s="30" t="s">
        <v>41</v>
      </c>
      <c r="H4" s="22"/>
      <c r="I4" s="22"/>
      <c r="J4" s="22"/>
      <c r="K4" s="22"/>
      <c r="L4" s="22"/>
      <c r="M4" s="22"/>
      <c r="N4" s="22"/>
      <c r="O4" s="22"/>
      <c r="P4" s="22"/>
      <c r="Q4" s="22"/>
      <c r="R4" s="22"/>
      <c r="S4" s="22"/>
      <c r="T4" s="22"/>
      <c r="U4" s="22"/>
      <c r="V4" s="22"/>
      <c r="W4" s="22"/>
      <c r="X4" s="22"/>
      <c r="Y4" s="22"/>
      <c r="Z4" s="22"/>
      <c r="AA4" s="22"/>
    </row>
    <row r="5">
      <c r="A5" s="22"/>
      <c r="B5" s="22"/>
      <c r="C5" s="22"/>
      <c r="D5" s="22"/>
      <c r="E5" s="22"/>
      <c r="F5" s="32"/>
      <c r="G5" s="33"/>
      <c r="H5" s="22"/>
      <c r="I5" s="22"/>
      <c r="J5" s="23"/>
      <c r="K5" s="22"/>
      <c r="L5" s="22"/>
      <c r="M5" s="22"/>
      <c r="N5" s="22"/>
      <c r="O5" s="22"/>
      <c r="P5" s="22"/>
      <c r="Q5" s="22"/>
      <c r="R5" s="22"/>
      <c r="S5" s="22"/>
      <c r="T5" s="22"/>
      <c r="U5" s="22"/>
      <c r="V5" s="22"/>
      <c r="W5" s="22"/>
      <c r="X5" s="22"/>
      <c r="Y5" s="22"/>
      <c r="Z5" s="22"/>
      <c r="AA5" s="22"/>
    </row>
    <row r="6">
      <c r="A6" s="34" t="s">
        <v>42</v>
      </c>
      <c r="B6" s="18"/>
      <c r="C6" s="35"/>
      <c r="D6" s="21"/>
      <c r="E6" s="35"/>
      <c r="F6" s="36"/>
      <c r="G6" s="37"/>
      <c r="H6" s="22"/>
      <c r="I6" s="22"/>
      <c r="J6" s="23"/>
      <c r="K6" s="22"/>
      <c r="L6" s="22"/>
      <c r="M6" s="22"/>
      <c r="N6" s="22"/>
      <c r="O6" s="22"/>
      <c r="P6" s="22"/>
      <c r="Q6" s="22"/>
      <c r="R6" s="22"/>
      <c r="S6" s="22"/>
      <c r="T6" s="22"/>
      <c r="U6" s="22"/>
      <c r="V6" s="22"/>
      <c r="W6" s="22"/>
      <c r="X6" s="22"/>
      <c r="Y6" s="22"/>
      <c r="Z6" s="22"/>
      <c r="AA6" s="22"/>
    </row>
    <row r="7">
      <c r="A7" s="25" t="s">
        <v>43</v>
      </c>
      <c r="B7" s="25" t="s">
        <v>29</v>
      </c>
      <c r="C7" s="25" t="s">
        <v>30</v>
      </c>
      <c r="D7" s="26" t="s">
        <v>31</v>
      </c>
      <c r="E7" s="25" t="s">
        <v>44</v>
      </c>
      <c r="F7" s="38" t="s">
        <v>33</v>
      </c>
      <c r="G7" s="39" t="s">
        <v>34</v>
      </c>
      <c r="H7" s="22"/>
      <c r="I7" s="22"/>
      <c r="J7" s="23" t="s">
        <v>46</v>
      </c>
      <c r="K7" s="22" t="s">
        <v>47</v>
      </c>
      <c r="L7" s="22"/>
      <c r="M7" s="22"/>
      <c r="N7" s="22"/>
      <c r="O7" s="22"/>
      <c r="P7" s="22"/>
      <c r="Q7" s="22"/>
      <c r="R7" s="22"/>
      <c r="S7" s="22"/>
      <c r="T7" s="22"/>
      <c r="U7" s="22"/>
      <c r="V7" s="22"/>
      <c r="W7" s="22"/>
      <c r="X7" s="22"/>
      <c r="Y7" s="22"/>
      <c r="Z7" s="22"/>
      <c r="AA7" s="22"/>
    </row>
    <row r="8">
      <c r="A8" s="40">
        <v>0.0</v>
      </c>
      <c r="B8" s="41">
        <v>4.0</v>
      </c>
      <c r="C8" s="41">
        <v>4.0</v>
      </c>
      <c r="D8" s="41">
        <v>4.0</v>
      </c>
      <c r="E8" s="40">
        <v>100.0</v>
      </c>
      <c r="F8" s="42">
        <f t="shared" ref="F8:F11" si="1">if(and(J8&lt;=0, C8 &lt;&gt;""), 0, J8)</f>
        <v>4</v>
      </c>
      <c r="G8" s="42">
        <f t="shared" ref="G8:G11" si="2">if(and(K8&gt;=100, E8 &lt;&gt; ""), 100, K8)</f>
        <v>4</v>
      </c>
      <c r="H8" s="22"/>
      <c r="I8" s="22"/>
      <c r="J8" s="43">
        <f t="shared" ref="J8:J11" si="3">IF(E8 = "", "", round(D8-ABS(D8-B8)* 90/E8))</f>
        <v>4</v>
      </c>
      <c r="K8" s="43">
        <f t="shared" ref="K8:K11" si="4">if(E8 = "", "", round(D8+ABS(C8-D8)* 90/E8))</f>
        <v>4</v>
      </c>
      <c r="L8" s="22"/>
      <c r="M8" s="22"/>
      <c r="N8" s="22"/>
      <c r="O8" s="22"/>
      <c r="P8" s="22"/>
      <c r="Q8" s="22"/>
      <c r="R8" s="22"/>
      <c r="S8" s="22"/>
      <c r="T8" s="22"/>
      <c r="U8" s="22"/>
      <c r="V8" s="22"/>
      <c r="W8" s="22"/>
      <c r="X8" s="22"/>
      <c r="Y8" s="22"/>
      <c r="Z8" s="22"/>
      <c r="AA8" s="22"/>
    </row>
    <row r="9">
      <c r="A9" s="40">
        <v>20.0</v>
      </c>
      <c r="B9" s="44"/>
      <c r="C9" s="44"/>
      <c r="D9" s="44"/>
      <c r="E9" s="44"/>
      <c r="F9" s="42" t="str">
        <f t="shared" si="1"/>
        <v/>
      </c>
      <c r="G9" s="42" t="str">
        <f t="shared" si="2"/>
        <v/>
      </c>
      <c r="H9" s="22"/>
      <c r="I9" s="22"/>
      <c r="J9" s="43" t="str">
        <f t="shared" si="3"/>
        <v/>
      </c>
      <c r="K9" s="43" t="str">
        <f t="shared" si="4"/>
        <v/>
      </c>
      <c r="L9" s="23"/>
      <c r="M9" s="22"/>
      <c r="N9" s="22"/>
      <c r="O9" s="22"/>
      <c r="P9" s="22"/>
      <c r="Q9" s="22"/>
      <c r="R9" s="22"/>
      <c r="S9" s="22"/>
      <c r="T9" s="22"/>
      <c r="U9" s="22"/>
      <c r="V9" s="22"/>
      <c r="W9" s="22"/>
      <c r="X9" s="22"/>
      <c r="Y9" s="22"/>
      <c r="Z9" s="22"/>
      <c r="AA9" s="22"/>
    </row>
    <row r="10">
      <c r="A10" s="40">
        <v>40.0</v>
      </c>
      <c r="B10" s="44"/>
      <c r="C10" s="44"/>
      <c r="D10" s="44"/>
      <c r="E10" s="44"/>
      <c r="F10" s="42" t="str">
        <f t="shared" si="1"/>
        <v/>
      </c>
      <c r="G10" s="42" t="str">
        <f t="shared" si="2"/>
        <v/>
      </c>
      <c r="H10" s="22"/>
      <c r="I10" s="22"/>
      <c r="J10" s="43" t="str">
        <f t="shared" si="3"/>
        <v/>
      </c>
      <c r="K10" s="43" t="str">
        <f t="shared" si="4"/>
        <v/>
      </c>
      <c r="L10" s="22"/>
      <c r="M10" s="22"/>
      <c r="N10" s="22"/>
      <c r="O10" s="22"/>
      <c r="P10" s="22"/>
      <c r="Q10" s="22"/>
      <c r="R10" s="22"/>
      <c r="S10" s="22"/>
      <c r="T10" s="22"/>
      <c r="U10" s="22"/>
      <c r="V10" s="22"/>
      <c r="W10" s="22"/>
      <c r="X10" s="22"/>
      <c r="Y10" s="22"/>
      <c r="Z10" s="22"/>
      <c r="AA10" s="22"/>
    </row>
    <row r="11">
      <c r="A11" s="40">
        <v>60.0</v>
      </c>
      <c r="B11" s="44"/>
      <c r="C11" s="44"/>
      <c r="D11" s="44"/>
      <c r="E11" s="44"/>
      <c r="F11" s="42" t="str">
        <f t="shared" si="1"/>
        <v/>
      </c>
      <c r="G11" s="42" t="str">
        <f t="shared" si="2"/>
        <v/>
      </c>
      <c r="H11" s="22"/>
      <c r="I11" s="22"/>
      <c r="J11" s="43" t="str">
        <f t="shared" si="3"/>
        <v/>
      </c>
      <c r="K11" s="43" t="str">
        <f t="shared" si="4"/>
        <v/>
      </c>
      <c r="L11" s="22"/>
      <c r="M11" s="22"/>
      <c r="N11" s="22"/>
      <c r="O11" s="22"/>
      <c r="P11" s="22"/>
      <c r="Q11" s="22"/>
      <c r="R11" s="22"/>
      <c r="S11" s="22"/>
      <c r="T11" s="22"/>
      <c r="U11" s="22"/>
      <c r="V11" s="22"/>
      <c r="W11" s="22"/>
      <c r="X11" s="22"/>
      <c r="Y11" s="22"/>
      <c r="Z11" s="22"/>
      <c r="AA11" s="22"/>
    </row>
    <row r="12">
      <c r="A12" s="46" t="s">
        <v>48</v>
      </c>
      <c r="B12" s="47"/>
      <c r="F12" s="28"/>
      <c r="G12" s="28"/>
      <c r="H12" s="22"/>
      <c r="I12" s="22"/>
      <c r="J12" s="22"/>
      <c r="K12" s="22"/>
      <c r="L12" s="22"/>
      <c r="M12" s="22"/>
      <c r="N12" s="22"/>
      <c r="O12" s="22"/>
      <c r="P12" s="22"/>
      <c r="Q12" s="22"/>
      <c r="R12" s="22"/>
      <c r="S12" s="22"/>
      <c r="T12" s="22"/>
      <c r="U12" s="22"/>
      <c r="V12" s="22"/>
      <c r="W12" s="22"/>
      <c r="X12" s="22"/>
      <c r="Y12" s="22"/>
      <c r="Z12" s="22"/>
      <c r="AA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c r="A15" s="34" t="s">
        <v>49</v>
      </c>
      <c r="B15" s="18"/>
      <c r="C15" s="18"/>
      <c r="D15" s="21"/>
      <c r="E15" s="21"/>
      <c r="F15" s="21" t="str">
        <f>if(and(J15&lt;=0, C15 &lt;&gt;""), 0, J15)</f>
        <v/>
      </c>
      <c r="G15" s="21" t="str">
        <f>if(and(K15&gt;=100, E15 &lt;&gt; ""), 100, K15)</f>
        <v/>
      </c>
      <c r="H15" s="22"/>
      <c r="I15" s="22"/>
      <c r="J15" s="22" t="str">
        <f>IF(E15 = "", "", round(D15-ABS(B15-D15)* 95/E15))</f>
        <v/>
      </c>
      <c r="K15" s="22" t="str">
        <f>if(E15 = "", "", round(D15+ABS(C15-D15)* 95/E15))</f>
        <v/>
      </c>
      <c r="L15" s="22"/>
      <c r="M15" s="22"/>
      <c r="N15" s="22"/>
      <c r="O15" s="22"/>
      <c r="P15" s="22"/>
      <c r="Q15" s="22"/>
      <c r="R15" s="22"/>
      <c r="S15" s="22"/>
      <c r="T15" s="22"/>
      <c r="U15" s="22"/>
      <c r="V15" s="22"/>
      <c r="W15" s="22"/>
      <c r="X15" s="22"/>
      <c r="Y15" s="22"/>
      <c r="Z15" s="22"/>
      <c r="AA15" s="22"/>
    </row>
    <row r="16">
      <c r="A16" s="25" t="s">
        <v>43</v>
      </c>
      <c r="B16" s="25" t="s">
        <v>29</v>
      </c>
      <c r="C16" s="25" t="s">
        <v>30</v>
      </c>
      <c r="D16" s="26" t="s">
        <v>31</v>
      </c>
      <c r="E16" s="25" t="s">
        <v>44</v>
      </c>
      <c r="F16" s="38" t="s">
        <v>33</v>
      </c>
      <c r="G16" s="39" t="s">
        <v>34</v>
      </c>
      <c r="H16" s="22"/>
      <c r="I16" s="22"/>
      <c r="J16" s="23" t="s">
        <v>46</v>
      </c>
      <c r="K16" s="22" t="s">
        <v>47</v>
      </c>
      <c r="L16" s="22"/>
      <c r="M16" s="22"/>
      <c r="N16" s="22"/>
      <c r="O16" s="22"/>
      <c r="P16" s="22"/>
      <c r="Q16" s="22"/>
      <c r="R16" s="22"/>
      <c r="S16" s="22"/>
      <c r="T16" s="22"/>
      <c r="U16" s="22"/>
      <c r="V16" s="22"/>
      <c r="W16" s="22"/>
      <c r="X16" s="22"/>
      <c r="Y16" s="22"/>
      <c r="Z16" s="22"/>
      <c r="AA16" s="22"/>
    </row>
    <row r="17">
      <c r="A17" s="48">
        <v>0.0</v>
      </c>
      <c r="B17" s="41">
        <v>4.0</v>
      </c>
      <c r="C17" s="41">
        <v>4.0</v>
      </c>
      <c r="D17" s="41">
        <v>4.0</v>
      </c>
      <c r="E17" s="40">
        <v>100.0</v>
      </c>
      <c r="F17" s="42">
        <f t="shared" ref="F17:F20" si="5">if(and(J17&lt;=0, C17 &lt;&gt;""), 0, J17)</f>
        <v>4</v>
      </c>
      <c r="G17" s="42">
        <f t="shared" ref="G17:G20" si="6">if(and(K17&gt;=100, E17 &lt;&gt; ""), 100, K17)</f>
        <v>4</v>
      </c>
      <c r="H17" s="22"/>
      <c r="I17" s="22"/>
      <c r="J17" s="43">
        <f t="shared" ref="J17:J20" si="7">IF(E17 = "", "", round(D17-ABS(D17-B17)* 90/E17))</f>
        <v>4</v>
      </c>
      <c r="K17" s="43">
        <f t="shared" ref="K17:K20" si="8">if(E17 = "", "", round(D17+ABS(C17-D17)* 90/E17))</f>
        <v>4</v>
      </c>
      <c r="L17" s="22"/>
      <c r="M17" s="22"/>
      <c r="N17" s="22"/>
      <c r="O17" s="22"/>
      <c r="P17" s="22"/>
      <c r="Q17" s="22"/>
      <c r="R17" s="22"/>
      <c r="S17" s="22"/>
      <c r="T17" s="22"/>
      <c r="U17" s="22"/>
      <c r="V17" s="22"/>
      <c r="W17" s="22"/>
      <c r="X17" s="22"/>
      <c r="Y17" s="22"/>
      <c r="Z17" s="22"/>
      <c r="AA17" s="22"/>
    </row>
    <row r="18">
      <c r="A18" s="48">
        <v>20.0</v>
      </c>
      <c r="B18" s="50"/>
      <c r="C18" s="50"/>
      <c r="D18" s="44"/>
      <c r="E18" s="51"/>
      <c r="F18" s="42" t="str">
        <f t="shared" si="5"/>
        <v/>
      </c>
      <c r="G18" s="42" t="str">
        <f t="shared" si="6"/>
        <v/>
      </c>
      <c r="H18" s="22"/>
      <c r="I18" s="22"/>
      <c r="J18" s="43" t="str">
        <f t="shared" si="7"/>
        <v/>
      </c>
      <c r="K18" s="43" t="str">
        <f t="shared" si="8"/>
        <v/>
      </c>
      <c r="L18" s="23"/>
      <c r="M18" s="22"/>
      <c r="N18" s="22"/>
      <c r="O18" s="22"/>
      <c r="P18" s="22"/>
      <c r="Q18" s="22"/>
      <c r="R18" s="22"/>
      <c r="S18" s="22"/>
      <c r="T18" s="22"/>
      <c r="U18" s="22"/>
      <c r="V18" s="22"/>
      <c r="W18" s="22"/>
      <c r="X18" s="22"/>
      <c r="Y18" s="22"/>
      <c r="Z18" s="22"/>
      <c r="AA18" s="22"/>
    </row>
    <row r="19">
      <c r="A19" s="48">
        <v>40.0</v>
      </c>
      <c r="B19" s="50"/>
      <c r="C19" s="50"/>
      <c r="D19" s="44"/>
      <c r="E19" s="51"/>
      <c r="F19" s="42" t="str">
        <f t="shared" si="5"/>
        <v/>
      </c>
      <c r="G19" s="42" t="str">
        <f t="shared" si="6"/>
        <v/>
      </c>
      <c r="H19" s="22"/>
      <c r="I19" s="22"/>
      <c r="J19" s="43" t="str">
        <f t="shared" si="7"/>
        <v/>
      </c>
      <c r="K19" s="43" t="str">
        <f t="shared" si="8"/>
        <v/>
      </c>
      <c r="L19" s="22"/>
      <c r="M19" s="22"/>
      <c r="N19" s="22"/>
      <c r="O19" s="22"/>
      <c r="P19" s="22"/>
      <c r="Q19" s="22"/>
      <c r="R19" s="22"/>
      <c r="S19" s="22"/>
      <c r="T19" s="22"/>
      <c r="U19" s="22"/>
      <c r="V19" s="22"/>
      <c r="W19" s="22"/>
      <c r="X19" s="22"/>
      <c r="Y19" s="22"/>
      <c r="Z19" s="22"/>
      <c r="AA19" s="22"/>
    </row>
    <row r="20">
      <c r="A20" s="48">
        <v>60.0</v>
      </c>
      <c r="B20" s="50"/>
      <c r="C20" s="50"/>
      <c r="D20" s="44"/>
      <c r="E20" s="50"/>
      <c r="F20" s="42" t="str">
        <f t="shared" si="5"/>
        <v/>
      </c>
      <c r="G20" s="42" t="str">
        <f t="shared" si="6"/>
        <v/>
      </c>
      <c r="H20" s="22"/>
      <c r="I20" s="22"/>
      <c r="J20" s="43" t="str">
        <f t="shared" si="7"/>
        <v/>
      </c>
      <c r="K20" s="43" t="str">
        <f t="shared" si="8"/>
        <v/>
      </c>
      <c r="L20" s="22"/>
      <c r="M20" s="22"/>
      <c r="N20" s="22"/>
      <c r="O20" s="22"/>
      <c r="P20" s="22"/>
      <c r="Q20" s="22"/>
      <c r="R20" s="22"/>
      <c r="S20" s="22"/>
      <c r="T20" s="22"/>
      <c r="U20" s="22"/>
      <c r="V20" s="22"/>
      <c r="W20" s="22"/>
      <c r="X20" s="22"/>
      <c r="Y20" s="22"/>
      <c r="Z20" s="22"/>
      <c r="AA20" s="22"/>
    </row>
    <row r="21">
      <c r="A21" s="46" t="s">
        <v>48</v>
      </c>
      <c r="B21" s="47"/>
      <c r="F21" s="28"/>
      <c r="G21" s="28"/>
      <c r="H21" s="22"/>
      <c r="I21" s="22"/>
      <c r="J21" s="22"/>
      <c r="K21" s="22"/>
      <c r="L21" s="22"/>
      <c r="M21" s="22"/>
      <c r="N21" s="22"/>
      <c r="O21" s="22"/>
      <c r="P21" s="22"/>
      <c r="Q21" s="22"/>
      <c r="R21" s="22"/>
      <c r="S21" s="22"/>
      <c r="T21" s="22"/>
      <c r="U21" s="22"/>
      <c r="V21" s="22"/>
      <c r="W21" s="22"/>
      <c r="X21" s="22"/>
      <c r="Y21" s="22"/>
      <c r="Z21" s="22"/>
      <c r="AA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34" t="s">
        <v>50</v>
      </c>
      <c r="B24" s="18"/>
      <c r="C24" s="21"/>
      <c r="D24" s="21"/>
      <c r="E24" s="21"/>
      <c r="F24" s="21" t="str">
        <f>if(and(J24&lt;=0, C24 &lt;&gt;""), 0, J24)</f>
        <v/>
      </c>
      <c r="G24" s="21" t="str">
        <f>if(and(K24&gt;=100, E24 &lt;&gt; ""), 100, K24)</f>
        <v/>
      </c>
      <c r="H24" s="22"/>
      <c r="I24" s="22"/>
      <c r="J24" s="22" t="str">
        <f>IF(E24 = "", "", round(D24-ABS(B24-D24)* 95/E24))</f>
        <v/>
      </c>
      <c r="K24" s="22" t="str">
        <f>if(E24 = "", "", round(D24+ABS(C24-D24)* 95/E24))</f>
        <v/>
      </c>
      <c r="L24" s="22"/>
      <c r="M24" s="22"/>
      <c r="N24" s="22"/>
      <c r="O24" s="22"/>
      <c r="P24" s="22"/>
      <c r="Q24" s="22"/>
      <c r="R24" s="22"/>
      <c r="S24" s="22"/>
      <c r="T24" s="22"/>
      <c r="U24" s="22"/>
      <c r="V24" s="22"/>
      <c r="W24" s="22"/>
      <c r="X24" s="22"/>
      <c r="Y24" s="22"/>
      <c r="Z24" s="22"/>
      <c r="AA24" s="22"/>
    </row>
    <row r="25">
      <c r="A25" s="25" t="s">
        <v>43</v>
      </c>
      <c r="B25" s="25" t="s">
        <v>29</v>
      </c>
      <c r="C25" s="25" t="s">
        <v>30</v>
      </c>
      <c r="D25" s="26" t="s">
        <v>31</v>
      </c>
      <c r="E25" s="25" t="s">
        <v>44</v>
      </c>
      <c r="F25" s="38" t="s">
        <v>33</v>
      </c>
      <c r="G25" s="39" t="s">
        <v>34</v>
      </c>
      <c r="H25" s="22"/>
      <c r="I25" s="22"/>
      <c r="J25" s="23" t="s">
        <v>46</v>
      </c>
      <c r="K25" s="22" t="s">
        <v>47</v>
      </c>
      <c r="L25" s="22"/>
      <c r="M25" s="22"/>
      <c r="N25" s="22"/>
      <c r="O25" s="22"/>
      <c r="P25" s="22"/>
      <c r="Q25" s="22"/>
      <c r="R25" s="22"/>
      <c r="S25" s="22"/>
      <c r="T25" s="22"/>
      <c r="U25" s="22"/>
      <c r="V25" s="22"/>
      <c r="W25" s="22"/>
      <c r="X25" s="22"/>
      <c r="Y25" s="22"/>
      <c r="Z25" s="22"/>
      <c r="AA25" s="22"/>
    </row>
    <row r="26">
      <c r="A26" s="48">
        <v>0.0</v>
      </c>
      <c r="B26" s="41">
        <v>4.0</v>
      </c>
      <c r="C26" s="41">
        <v>4.0</v>
      </c>
      <c r="D26" s="41">
        <v>4.0</v>
      </c>
      <c r="E26" s="40">
        <v>100.0</v>
      </c>
      <c r="F26" s="42">
        <f t="shared" ref="F26:F29" si="9">if(and(J26&lt;=0, C26 &lt;&gt;""), 0, J26)</f>
        <v>4</v>
      </c>
      <c r="G26" s="42">
        <f t="shared" ref="G26:G29" si="10">if(and(K26&gt;=100, E26 &lt;&gt; ""), 100, K26)</f>
        <v>4</v>
      </c>
      <c r="H26" s="22"/>
      <c r="I26" s="22"/>
      <c r="J26" s="43">
        <f t="shared" ref="J26:J29" si="11">IF(E26 = "", "", round(D26-ABS(D26-B26)* 90/E26))</f>
        <v>4</v>
      </c>
      <c r="K26" s="43">
        <f t="shared" ref="K26:K29" si="12">if(E26 = "", "", round(D26+ABS(C26-D26)* 90/E26))</f>
        <v>4</v>
      </c>
      <c r="L26" s="22"/>
      <c r="M26" s="22"/>
      <c r="N26" s="22"/>
      <c r="O26" s="22"/>
      <c r="P26" s="22"/>
      <c r="Q26" s="22"/>
      <c r="R26" s="22"/>
      <c r="S26" s="22"/>
      <c r="T26" s="22"/>
      <c r="U26" s="22"/>
      <c r="V26" s="22"/>
      <c r="W26" s="22"/>
      <c r="X26" s="22"/>
      <c r="Y26" s="22"/>
      <c r="Z26" s="22"/>
      <c r="AA26" s="22"/>
    </row>
    <row r="27">
      <c r="A27" s="48">
        <v>20.0</v>
      </c>
      <c r="B27" s="50"/>
      <c r="C27" s="50"/>
      <c r="D27" s="44"/>
      <c r="E27" s="51"/>
      <c r="F27" s="42" t="str">
        <f t="shared" si="9"/>
        <v/>
      </c>
      <c r="G27" s="42" t="str">
        <f t="shared" si="10"/>
        <v/>
      </c>
      <c r="H27" s="22"/>
      <c r="I27" s="22"/>
      <c r="J27" s="43" t="str">
        <f t="shared" si="11"/>
        <v/>
      </c>
      <c r="K27" s="43" t="str">
        <f t="shared" si="12"/>
        <v/>
      </c>
      <c r="L27" s="22"/>
      <c r="M27" s="22"/>
      <c r="N27" s="22"/>
      <c r="O27" s="22"/>
      <c r="P27" s="22"/>
      <c r="Q27" s="22"/>
      <c r="R27" s="22"/>
      <c r="S27" s="22"/>
      <c r="T27" s="22"/>
      <c r="U27" s="22"/>
      <c r="V27" s="22"/>
      <c r="W27" s="22"/>
      <c r="X27" s="22"/>
      <c r="Y27" s="22"/>
      <c r="Z27" s="22"/>
      <c r="AA27" s="22"/>
    </row>
    <row r="28">
      <c r="A28" s="48">
        <v>40.0</v>
      </c>
      <c r="B28" s="50"/>
      <c r="C28" s="50"/>
      <c r="D28" s="44"/>
      <c r="E28" s="51"/>
      <c r="F28" s="42" t="str">
        <f t="shared" si="9"/>
        <v/>
      </c>
      <c r="G28" s="42" t="str">
        <f t="shared" si="10"/>
        <v/>
      </c>
      <c r="H28" s="22"/>
      <c r="I28" s="22"/>
      <c r="J28" s="43" t="str">
        <f t="shared" si="11"/>
        <v/>
      </c>
      <c r="K28" s="43" t="str">
        <f t="shared" si="12"/>
        <v/>
      </c>
      <c r="L28" s="22"/>
      <c r="M28" s="22"/>
      <c r="N28" s="22"/>
      <c r="O28" s="22"/>
      <c r="P28" s="22"/>
      <c r="Q28" s="22"/>
      <c r="R28" s="22"/>
      <c r="S28" s="22"/>
      <c r="T28" s="22"/>
      <c r="U28" s="22"/>
      <c r="V28" s="22"/>
      <c r="W28" s="22"/>
      <c r="X28" s="22"/>
      <c r="Y28" s="22"/>
      <c r="Z28" s="22"/>
      <c r="AA28" s="22"/>
    </row>
    <row r="29">
      <c r="A29" s="48">
        <v>60.0</v>
      </c>
      <c r="B29" s="50"/>
      <c r="C29" s="50"/>
      <c r="D29" s="44"/>
      <c r="E29" s="50"/>
      <c r="F29" s="42" t="str">
        <f t="shared" si="9"/>
        <v/>
      </c>
      <c r="G29" s="42" t="str">
        <f t="shared" si="10"/>
        <v/>
      </c>
      <c r="H29" s="22"/>
      <c r="I29" s="22"/>
      <c r="J29" s="43" t="str">
        <f t="shared" si="11"/>
        <v/>
      </c>
      <c r="K29" s="43" t="str">
        <f t="shared" si="12"/>
        <v/>
      </c>
      <c r="L29" s="22"/>
      <c r="M29" s="22"/>
      <c r="N29" s="22"/>
      <c r="O29" s="22"/>
      <c r="P29" s="22"/>
      <c r="Q29" s="22"/>
      <c r="R29" s="22"/>
      <c r="S29" s="22"/>
      <c r="T29" s="22"/>
      <c r="U29" s="22"/>
      <c r="V29" s="22"/>
      <c r="W29" s="22"/>
      <c r="X29" s="22"/>
      <c r="Y29" s="22"/>
      <c r="Z29" s="22"/>
      <c r="AA29" s="22"/>
    </row>
    <row r="30">
      <c r="A30" s="46" t="s">
        <v>48</v>
      </c>
      <c r="B30" s="47"/>
      <c r="F30" s="28"/>
      <c r="G30" s="28"/>
      <c r="H30" s="22"/>
      <c r="I30" s="22"/>
      <c r="J30" s="22"/>
      <c r="K30" s="22"/>
      <c r="L30" s="22"/>
      <c r="M30" s="22"/>
      <c r="N30" s="22"/>
      <c r="O30" s="22"/>
      <c r="P30" s="22"/>
      <c r="Q30" s="22"/>
      <c r="R30" s="22"/>
      <c r="S30" s="22"/>
      <c r="T30" s="22"/>
      <c r="U30" s="22"/>
      <c r="V30" s="22"/>
      <c r="W30" s="22"/>
      <c r="X30" s="22"/>
      <c r="Y30" s="22"/>
      <c r="Z30" s="22"/>
      <c r="AA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sheetData>
  <mergeCells count="3">
    <mergeCell ref="B21:E21"/>
    <mergeCell ref="B30:E30"/>
    <mergeCell ref="B12:E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5" max="5" width="20.86"/>
  </cols>
  <sheetData>
    <row r="1">
      <c r="A1" s="16" t="s">
        <v>45</v>
      </c>
      <c r="B1" s="17"/>
      <c r="C1" s="18"/>
      <c r="D1" s="18"/>
      <c r="E1" s="19"/>
      <c r="F1" s="20"/>
      <c r="G1" s="21"/>
      <c r="H1" s="22"/>
      <c r="I1" s="22"/>
      <c r="J1" s="23"/>
      <c r="K1" s="22"/>
      <c r="L1" s="22"/>
      <c r="M1" s="22"/>
      <c r="N1" s="22"/>
      <c r="O1" s="22"/>
      <c r="P1" s="22"/>
      <c r="Q1" s="22"/>
      <c r="R1" s="22"/>
      <c r="S1" s="22"/>
      <c r="T1" s="22"/>
      <c r="U1" s="22"/>
      <c r="V1" s="22"/>
      <c r="W1" s="22"/>
      <c r="X1" s="22"/>
      <c r="Y1" s="22"/>
      <c r="Z1" s="22"/>
      <c r="AA1" s="22"/>
    </row>
    <row r="2">
      <c r="A2" s="16" t="s">
        <v>28</v>
      </c>
      <c r="B2" s="17"/>
      <c r="C2" s="21"/>
      <c r="D2" s="21"/>
      <c r="E2" s="19"/>
      <c r="F2" s="20"/>
      <c r="G2" s="21"/>
      <c r="H2" s="22"/>
      <c r="I2" s="22"/>
      <c r="J2" s="23"/>
      <c r="K2" s="22"/>
      <c r="L2" s="22"/>
      <c r="M2" s="22"/>
      <c r="N2" s="22"/>
      <c r="O2" s="22"/>
      <c r="P2" s="22"/>
      <c r="Q2" s="22"/>
      <c r="R2" s="22"/>
      <c r="S2" s="22"/>
      <c r="T2" s="22"/>
      <c r="U2" s="22"/>
      <c r="V2" s="22"/>
      <c r="W2" s="22"/>
      <c r="X2" s="22"/>
      <c r="Y2" s="22"/>
      <c r="Z2" s="22"/>
      <c r="AA2" s="22"/>
    </row>
    <row r="3">
      <c r="A3" s="24"/>
      <c r="B3" s="25" t="s">
        <v>29</v>
      </c>
      <c r="C3" s="25" t="s">
        <v>30</v>
      </c>
      <c r="D3" s="26" t="s">
        <v>31</v>
      </c>
      <c r="E3" s="25" t="s">
        <v>32</v>
      </c>
      <c r="F3" s="26" t="s">
        <v>33</v>
      </c>
      <c r="G3" s="27" t="s">
        <v>34</v>
      </c>
      <c r="H3" s="22"/>
      <c r="I3" s="22"/>
      <c r="J3" s="22"/>
      <c r="K3" s="22"/>
      <c r="L3" s="22"/>
      <c r="M3" s="22"/>
      <c r="N3" s="22"/>
      <c r="O3" s="22"/>
      <c r="P3" s="22"/>
      <c r="Q3" s="22"/>
      <c r="R3" s="22"/>
      <c r="S3" s="22"/>
      <c r="T3" s="22"/>
      <c r="U3" s="22"/>
      <c r="V3" s="22"/>
      <c r="W3" s="22"/>
      <c r="X3" s="22"/>
      <c r="Y3" s="22"/>
      <c r="Z3" s="22"/>
      <c r="AA3" s="22"/>
    </row>
    <row r="4">
      <c r="A4" s="28"/>
      <c r="B4" s="29" t="s">
        <v>36</v>
      </c>
      <c r="C4" s="29" t="s">
        <v>37</v>
      </c>
      <c r="D4" s="30" t="s">
        <v>38</v>
      </c>
      <c r="E4" s="31" t="s">
        <v>39</v>
      </c>
      <c r="F4" s="30" t="s">
        <v>40</v>
      </c>
      <c r="G4" s="30" t="s">
        <v>41</v>
      </c>
      <c r="H4" s="22"/>
      <c r="I4" s="22"/>
      <c r="J4" s="22"/>
      <c r="K4" s="22"/>
      <c r="L4" s="22"/>
      <c r="M4" s="22"/>
      <c r="N4" s="22"/>
      <c r="O4" s="22"/>
      <c r="P4" s="22"/>
      <c r="Q4" s="22"/>
      <c r="R4" s="22"/>
      <c r="S4" s="22"/>
      <c r="T4" s="22"/>
      <c r="U4" s="22"/>
      <c r="V4" s="22"/>
      <c r="W4" s="22"/>
      <c r="X4" s="22"/>
      <c r="Y4" s="22"/>
      <c r="Z4" s="22"/>
      <c r="AA4" s="22"/>
    </row>
    <row r="5">
      <c r="A5" s="22"/>
      <c r="B5" s="22"/>
      <c r="C5" s="22"/>
      <c r="D5" s="22"/>
      <c r="E5" s="22"/>
      <c r="F5" s="32"/>
      <c r="G5" s="33"/>
      <c r="H5" s="22"/>
      <c r="I5" s="22"/>
      <c r="J5" s="23"/>
      <c r="K5" s="22"/>
      <c r="L5" s="22"/>
      <c r="M5" s="22"/>
      <c r="N5" s="22"/>
      <c r="O5" s="22"/>
      <c r="P5" s="22"/>
      <c r="Q5" s="22"/>
      <c r="R5" s="22"/>
      <c r="S5" s="22"/>
      <c r="T5" s="22"/>
      <c r="U5" s="22"/>
      <c r="V5" s="22"/>
      <c r="W5" s="22"/>
      <c r="X5" s="22"/>
      <c r="Y5" s="22"/>
      <c r="Z5" s="22"/>
      <c r="AA5" s="22"/>
    </row>
    <row r="6">
      <c r="A6" s="34" t="s">
        <v>42</v>
      </c>
      <c r="B6" s="18"/>
      <c r="C6" s="35"/>
      <c r="D6" s="21"/>
      <c r="E6" s="35"/>
      <c r="F6" s="36"/>
      <c r="G6" s="37"/>
      <c r="H6" s="22"/>
      <c r="I6" s="22"/>
      <c r="J6" s="23"/>
      <c r="K6" s="22"/>
      <c r="L6" s="22"/>
      <c r="M6" s="22"/>
      <c r="N6" s="22"/>
      <c r="O6" s="22"/>
      <c r="P6" s="22"/>
      <c r="Q6" s="22"/>
      <c r="R6" s="22"/>
      <c r="S6" s="22"/>
      <c r="T6" s="22"/>
      <c r="U6" s="22"/>
      <c r="V6" s="22"/>
      <c r="W6" s="22"/>
      <c r="X6" s="22"/>
      <c r="Y6" s="22"/>
      <c r="Z6" s="22"/>
      <c r="AA6" s="22"/>
    </row>
    <row r="7">
      <c r="A7" s="25" t="s">
        <v>43</v>
      </c>
      <c r="B7" s="25" t="s">
        <v>29</v>
      </c>
      <c r="C7" s="25" t="s">
        <v>30</v>
      </c>
      <c r="D7" s="26" t="s">
        <v>31</v>
      </c>
      <c r="E7" s="25" t="s">
        <v>44</v>
      </c>
      <c r="F7" s="38" t="s">
        <v>33</v>
      </c>
      <c r="G7" s="39" t="s">
        <v>34</v>
      </c>
      <c r="H7" s="22"/>
      <c r="I7" s="22"/>
      <c r="J7" s="23" t="s">
        <v>46</v>
      </c>
      <c r="K7" s="22" t="s">
        <v>47</v>
      </c>
      <c r="L7" s="22"/>
      <c r="M7" s="22"/>
      <c r="N7" s="22"/>
      <c r="O7" s="22"/>
      <c r="P7" s="22"/>
      <c r="Q7" s="22"/>
      <c r="R7" s="22"/>
      <c r="S7" s="22"/>
      <c r="T7" s="22"/>
      <c r="U7" s="22"/>
      <c r="V7" s="22"/>
      <c r="W7" s="22"/>
      <c r="X7" s="22"/>
      <c r="Y7" s="22"/>
      <c r="Z7" s="22"/>
      <c r="AA7" s="22"/>
    </row>
    <row r="8">
      <c r="A8" s="40">
        <v>0.0</v>
      </c>
      <c r="B8" s="41">
        <v>8.0</v>
      </c>
      <c r="C8" s="41">
        <v>8.0</v>
      </c>
      <c r="D8" s="41">
        <v>8.0</v>
      </c>
      <c r="E8" s="41">
        <v>100.0</v>
      </c>
      <c r="F8" s="42">
        <f t="shared" ref="F8:F11" si="1">if(and(J8&lt;=0, C8 &lt;&gt;""), 0, J8)</f>
        <v>8</v>
      </c>
      <c r="G8" s="42">
        <f t="shared" ref="G8:G11" si="2">if(and(K8&gt;=100, E8 &lt;&gt; ""), 100, K8)</f>
        <v>8</v>
      </c>
      <c r="H8" s="22"/>
      <c r="I8" s="22"/>
      <c r="J8" s="43">
        <f t="shared" ref="J8:J11" si="3">IF(E8 = "", "", round(D8-ABS(D8-B8)* 90/E8))</f>
        <v>8</v>
      </c>
      <c r="K8" s="43">
        <f t="shared" ref="K8:K11" si="4">if(E8 = "", "", round(D8+ABS(C8-D8)* 90/E8))</f>
        <v>8</v>
      </c>
      <c r="L8" s="22"/>
      <c r="M8" s="22"/>
      <c r="N8" s="22"/>
      <c r="O8" s="22"/>
      <c r="P8" s="22"/>
      <c r="Q8" s="22"/>
      <c r="R8" s="22"/>
      <c r="S8" s="22"/>
      <c r="T8" s="22"/>
      <c r="U8" s="22"/>
      <c r="V8" s="22"/>
      <c r="W8" s="22"/>
      <c r="X8" s="22"/>
      <c r="Y8" s="22"/>
      <c r="Z8" s="22"/>
      <c r="AA8" s="22"/>
    </row>
    <row r="9">
      <c r="A9" s="40">
        <v>20.0</v>
      </c>
      <c r="B9" s="44">
        <v>0.0</v>
      </c>
      <c r="C9" s="44">
        <v>2.0</v>
      </c>
      <c r="D9" s="44">
        <v>3.0</v>
      </c>
      <c r="E9" s="44">
        <v>80.0</v>
      </c>
      <c r="F9" s="42">
        <f t="shared" si="1"/>
        <v>0</v>
      </c>
      <c r="G9" s="42">
        <f t="shared" si="2"/>
        <v>4</v>
      </c>
      <c r="H9" s="22"/>
      <c r="I9" s="22"/>
      <c r="J9" s="43">
        <f t="shared" si="3"/>
        <v>0</v>
      </c>
      <c r="K9" s="43">
        <f t="shared" si="4"/>
        <v>4</v>
      </c>
      <c r="L9" s="23"/>
      <c r="M9" s="22"/>
      <c r="N9" s="22"/>
      <c r="O9" s="22"/>
      <c r="P9" s="22"/>
      <c r="Q9" s="22"/>
      <c r="R9" s="22"/>
      <c r="S9" s="22"/>
      <c r="T9" s="22"/>
      <c r="U9" s="22"/>
      <c r="V9" s="22"/>
      <c r="W9" s="22"/>
      <c r="X9" s="22"/>
      <c r="Y9" s="22"/>
      <c r="Z9" s="22"/>
      <c r="AA9" s="22"/>
    </row>
    <row r="10">
      <c r="A10" s="40">
        <v>40.0</v>
      </c>
      <c r="B10" s="44">
        <v>0.0</v>
      </c>
      <c r="C10" s="44">
        <v>4.0</v>
      </c>
      <c r="D10" s="44">
        <v>3.0</v>
      </c>
      <c r="E10" s="44">
        <v>60.0</v>
      </c>
      <c r="F10" s="42">
        <f t="shared" si="1"/>
        <v>0</v>
      </c>
      <c r="G10" s="42">
        <f t="shared" si="2"/>
        <v>5</v>
      </c>
      <c r="H10" s="22"/>
      <c r="I10" s="22"/>
      <c r="J10" s="43">
        <f t="shared" si="3"/>
        <v>-2</v>
      </c>
      <c r="K10" s="43">
        <f t="shared" si="4"/>
        <v>5</v>
      </c>
      <c r="L10" s="22"/>
      <c r="M10" s="22"/>
      <c r="N10" s="22"/>
      <c r="O10" s="22"/>
      <c r="P10" s="22"/>
      <c r="Q10" s="22"/>
      <c r="R10" s="22"/>
      <c r="S10" s="22"/>
      <c r="T10" s="22"/>
      <c r="U10" s="22"/>
      <c r="V10" s="22"/>
      <c r="W10" s="22"/>
      <c r="X10" s="22"/>
      <c r="Y10" s="22"/>
      <c r="Z10" s="22"/>
      <c r="AA10" s="22"/>
    </row>
    <row r="11">
      <c r="A11" s="40">
        <v>60.0</v>
      </c>
      <c r="B11" s="44">
        <v>0.0</v>
      </c>
      <c r="C11" s="44">
        <v>5.0</v>
      </c>
      <c r="D11" s="44">
        <v>3.0</v>
      </c>
      <c r="E11" s="44">
        <v>50.0</v>
      </c>
      <c r="F11" s="42">
        <f t="shared" si="1"/>
        <v>0</v>
      </c>
      <c r="G11" s="42">
        <f t="shared" si="2"/>
        <v>7</v>
      </c>
      <c r="H11" s="22"/>
      <c r="I11" s="22"/>
      <c r="J11" s="43">
        <f t="shared" si="3"/>
        <v>-2</v>
      </c>
      <c r="K11" s="43">
        <f t="shared" si="4"/>
        <v>7</v>
      </c>
      <c r="L11" s="22"/>
      <c r="M11" s="22"/>
      <c r="N11" s="22"/>
      <c r="O11" s="22"/>
      <c r="P11" s="22"/>
      <c r="Q11" s="22"/>
      <c r="R11" s="22"/>
      <c r="S11" s="22"/>
      <c r="T11" s="22"/>
      <c r="U11" s="22"/>
      <c r="V11" s="22"/>
      <c r="W11" s="22"/>
      <c r="X11" s="22"/>
      <c r="Y11" s="22"/>
      <c r="Z11" s="22"/>
      <c r="AA11" s="22"/>
    </row>
    <row r="12">
      <c r="A12" s="46" t="s">
        <v>48</v>
      </c>
      <c r="B12" s="47"/>
      <c r="F12" s="28"/>
      <c r="G12" s="28"/>
      <c r="H12" s="22"/>
      <c r="I12" s="22"/>
      <c r="J12" s="22"/>
      <c r="K12" s="22"/>
      <c r="L12" s="22"/>
      <c r="M12" s="22"/>
      <c r="N12" s="22"/>
      <c r="O12" s="22"/>
      <c r="P12" s="22"/>
      <c r="Q12" s="22"/>
      <c r="R12" s="22"/>
      <c r="S12" s="22"/>
      <c r="T12" s="22"/>
      <c r="U12" s="22"/>
      <c r="V12" s="22"/>
      <c r="W12" s="22"/>
      <c r="X12" s="22"/>
      <c r="Y12" s="22"/>
      <c r="Z12" s="22"/>
      <c r="AA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c r="A15" s="34" t="s">
        <v>49</v>
      </c>
      <c r="B15" s="18"/>
      <c r="C15" s="18"/>
      <c r="D15" s="21"/>
      <c r="E15" s="21"/>
      <c r="F15" s="21" t="str">
        <f>if(and(J15&lt;=0, C15 &lt;&gt;""), 0, J15)</f>
        <v/>
      </c>
      <c r="G15" s="21" t="str">
        <f>if(and(K15&gt;=100, E15 &lt;&gt; ""), 100, K15)</f>
        <v/>
      </c>
      <c r="H15" s="22"/>
      <c r="I15" s="22"/>
      <c r="J15" s="22" t="str">
        <f>IF(E15 = "", "", round(D15-ABS(B15-D15)* 95/E15))</f>
        <v/>
      </c>
      <c r="K15" s="22" t="str">
        <f>if(E15 = "", "", round(D15+ABS(C15-D15)* 95/E15))</f>
        <v/>
      </c>
      <c r="L15" s="22"/>
      <c r="M15" s="22"/>
      <c r="N15" s="22"/>
      <c r="O15" s="22"/>
      <c r="P15" s="22"/>
      <c r="Q15" s="22"/>
      <c r="R15" s="22"/>
      <c r="S15" s="22"/>
      <c r="T15" s="22"/>
      <c r="U15" s="22"/>
      <c r="V15" s="22"/>
      <c r="W15" s="22"/>
      <c r="X15" s="22"/>
      <c r="Y15" s="22"/>
      <c r="Z15" s="22"/>
      <c r="AA15" s="22"/>
    </row>
    <row r="16">
      <c r="A16" s="25" t="s">
        <v>43</v>
      </c>
      <c r="B16" s="25" t="s">
        <v>29</v>
      </c>
      <c r="C16" s="25" t="s">
        <v>30</v>
      </c>
      <c r="D16" s="26" t="s">
        <v>31</v>
      </c>
      <c r="E16" s="25" t="s">
        <v>44</v>
      </c>
      <c r="F16" s="38" t="s">
        <v>33</v>
      </c>
      <c r="G16" s="39" t="s">
        <v>34</v>
      </c>
      <c r="H16" s="22"/>
      <c r="I16" s="22"/>
      <c r="J16" s="23" t="s">
        <v>46</v>
      </c>
      <c r="K16" s="22" t="s">
        <v>47</v>
      </c>
      <c r="L16" s="22"/>
      <c r="M16" s="22"/>
      <c r="N16" s="22"/>
      <c r="O16" s="22"/>
      <c r="P16" s="22"/>
      <c r="Q16" s="22"/>
      <c r="R16" s="22"/>
      <c r="S16" s="22"/>
      <c r="T16" s="22"/>
      <c r="U16" s="22"/>
      <c r="V16" s="22"/>
      <c r="W16" s="22"/>
      <c r="X16" s="22"/>
      <c r="Y16" s="22"/>
      <c r="Z16" s="22"/>
      <c r="AA16" s="22"/>
    </row>
    <row r="17">
      <c r="A17" s="48">
        <v>0.0</v>
      </c>
      <c r="B17" s="41">
        <v>8.0</v>
      </c>
      <c r="C17" s="41">
        <v>8.0</v>
      </c>
      <c r="D17" s="41">
        <v>8.0</v>
      </c>
      <c r="E17" s="41">
        <v>100.0</v>
      </c>
      <c r="F17" s="42">
        <f t="shared" ref="F17:F20" si="5">if(and(J17&lt;=0, C17 &lt;&gt;""), 0, J17)</f>
        <v>8</v>
      </c>
      <c r="G17" s="42">
        <f t="shared" ref="G17:G20" si="6">if(and(K17&gt;=100, E17 &lt;&gt; ""), 100, K17)</f>
        <v>8</v>
      </c>
      <c r="H17" s="22"/>
      <c r="I17" s="22"/>
      <c r="J17" s="43">
        <f t="shared" ref="J17:J20" si="7">IF(E17 = "", "", round(D17-ABS(D17-B17)* 90/E17))</f>
        <v>8</v>
      </c>
      <c r="K17" s="43">
        <f t="shared" ref="K17:K20" si="8">if(E17 = "", "", round(D17+ABS(C17-D17)* 90/E17))</f>
        <v>8</v>
      </c>
      <c r="L17" s="22"/>
      <c r="M17" s="22"/>
      <c r="N17" s="22"/>
      <c r="O17" s="22"/>
      <c r="P17" s="22"/>
      <c r="Q17" s="22"/>
      <c r="R17" s="22"/>
      <c r="S17" s="22"/>
      <c r="T17" s="22"/>
      <c r="U17" s="22"/>
      <c r="V17" s="22"/>
      <c r="W17" s="22"/>
      <c r="X17" s="22"/>
      <c r="Y17" s="22"/>
      <c r="Z17" s="22"/>
      <c r="AA17" s="22"/>
    </row>
    <row r="18">
      <c r="A18" s="48">
        <v>20.0</v>
      </c>
      <c r="B18" s="50">
        <v>1.0</v>
      </c>
      <c r="C18" s="50">
        <v>4.0</v>
      </c>
      <c r="D18" s="44">
        <v>2.0</v>
      </c>
      <c r="E18" s="51">
        <v>80.0</v>
      </c>
      <c r="F18" s="42">
        <f t="shared" si="5"/>
        <v>1</v>
      </c>
      <c r="G18" s="42">
        <f t="shared" si="6"/>
        <v>4</v>
      </c>
      <c r="H18" s="22"/>
      <c r="I18" s="22"/>
      <c r="J18" s="43">
        <f t="shared" si="7"/>
        <v>1</v>
      </c>
      <c r="K18" s="43">
        <f t="shared" si="8"/>
        <v>4</v>
      </c>
      <c r="L18" s="23"/>
      <c r="M18" s="22"/>
      <c r="N18" s="22"/>
      <c r="O18" s="22"/>
      <c r="P18" s="22"/>
      <c r="Q18" s="22"/>
      <c r="R18" s="22"/>
      <c r="S18" s="22"/>
      <c r="T18" s="22"/>
      <c r="U18" s="22"/>
      <c r="V18" s="22"/>
      <c r="W18" s="22"/>
      <c r="X18" s="22"/>
      <c r="Y18" s="22"/>
      <c r="Z18" s="22"/>
      <c r="AA18" s="22"/>
    </row>
    <row r="19">
      <c r="A19" s="48">
        <v>40.0</v>
      </c>
      <c r="B19" s="50">
        <v>1.0</v>
      </c>
      <c r="C19" s="50">
        <v>5.0</v>
      </c>
      <c r="D19" s="44">
        <v>3.0</v>
      </c>
      <c r="E19" s="51">
        <v>80.0</v>
      </c>
      <c r="F19" s="42">
        <f t="shared" si="5"/>
        <v>1</v>
      </c>
      <c r="G19" s="42">
        <f t="shared" si="6"/>
        <v>5</v>
      </c>
      <c r="H19" s="22"/>
      <c r="I19" s="22"/>
      <c r="J19" s="43">
        <f t="shared" si="7"/>
        <v>1</v>
      </c>
      <c r="K19" s="43">
        <f t="shared" si="8"/>
        <v>5</v>
      </c>
      <c r="L19" s="22"/>
      <c r="M19" s="22"/>
      <c r="N19" s="22"/>
      <c r="O19" s="22"/>
      <c r="P19" s="22"/>
      <c r="Q19" s="22"/>
      <c r="R19" s="22"/>
      <c r="S19" s="22"/>
      <c r="T19" s="22"/>
      <c r="U19" s="22"/>
      <c r="V19" s="22"/>
      <c r="W19" s="22"/>
      <c r="X19" s="22"/>
      <c r="Y19" s="22"/>
      <c r="Z19" s="22"/>
      <c r="AA19" s="22"/>
    </row>
    <row r="20">
      <c r="A20" s="48">
        <v>60.0</v>
      </c>
      <c r="B20" s="50">
        <v>1.0</v>
      </c>
      <c r="C20" s="50">
        <v>6.0</v>
      </c>
      <c r="D20" s="44">
        <v>4.0</v>
      </c>
      <c r="E20" s="50">
        <v>50.0</v>
      </c>
      <c r="F20" s="42">
        <f t="shared" si="5"/>
        <v>0</v>
      </c>
      <c r="G20" s="42">
        <f t="shared" si="6"/>
        <v>8</v>
      </c>
      <c r="H20" s="22"/>
      <c r="I20" s="22"/>
      <c r="J20" s="43">
        <f t="shared" si="7"/>
        <v>-1</v>
      </c>
      <c r="K20" s="43">
        <f t="shared" si="8"/>
        <v>8</v>
      </c>
      <c r="L20" s="22"/>
      <c r="M20" s="22"/>
      <c r="N20" s="22"/>
      <c r="O20" s="22"/>
      <c r="P20" s="22"/>
      <c r="Q20" s="22"/>
      <c r="R20" s="22"/>
      <c r="S20" s="22"/>
      <c r="T20" s="22"/>
      <c r="U20" s="22"/>
      <c r="V20" s="22"/>
      <c r="W20" s="22"/>
      <c r="X20" s="22"/>
      <c r="Y20" s="22"/>
      <c r="Z20" s="22"/>
      <c r="AA20" s="22"/>
    </row>
    <row r="21">
      <c r="A21" s="46" t="s">
        <v>48</v>
      </c>
      <c r="B21" s="47"/>
      <c r="F21" s="28"/>
      <c r="G21" s="28"/>
      <c r="H21" s="22"/>
      <c r="I21" s="22"/>
      <c r="J21" s="22"/>
      <c r="K21" s="22"/>
      <c r="L21" s="22"/>
      <c r="M21" s="22"/>
      <c r="N21" s="22"/>
      <c r="O21" s="22"/>
      <c r="P21" s="22"/>
      <c r="Q21" s="22"/>
      <c r="R21" s="22"/>
      <c r="S21" s="22"/>
      <c r="T21" s="22"/>
      <c r="U21" s="22"/>
      <c r="V21" s="22"/>
      <c r="W21" s="22"/>
      <c r="X21" s="22"/>
      <c r="Y21" s="22"/>
      <c r="Z21" s="22"/>
      <c r="AA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34" t="s">
        <v>50</v>
      </c>
      <c r="B24" s="18"/>
      <c r="C24" s="21"/>
      <c r="D24" s="21"/>
      <c r="E24" s="21"/>
      <c r="F24" s="21" t="str">
        <f>if(and(J24&lt;=0, C24 &lt;&gt;""), 0, J24)</f>
        <v/>
      </c>
      <c r="G24" s="21" t="str">
        <f>if(and(K24&gt;=100, E24 &lt;&gt; ""), 100, K24)</f>
        <v/>
      </c>
      <c r="H24" s="22"/>
      <c r="I24" s="22"/>
      <c r="J24" s="22" t="str">
        <f>IF(E24 = "", "", round(D24-ABS(B24-D24)* 95/E24))</f>
        <v/>
      </c>
      <c r="K24" s="22" t="str">
        <f>if(E24 = "", "", round(D24+ABS(C24-D24)* 95/E24))</f>
        <v/>
      </c>
      <c r="L24" s="22"/>
      <c r="M24" s="22"/>
      <c r="N24" s="22"/>
      <c r="O24" s="22"/>
      <c r="P24" s="22"/>
      <c r="Q24" s="22"/>
      <c r="R24" s="22"/>
      <c r="S24" s="22"/>
      <c r="T24" s="22"/>
      <c r="U24" s="22"/>
      <c r="V24" s="22"/>
      <c r="W24" s="22"/>
      <c r="X24" s="22"/>
      <c r="Y24" s="22"/>
      <c r="Z24" s="22"/>
      <c r="AA24" s="22"/>
    </row>
    <row r="25">
      <c r="A25" s="25" t="s">
        <v>43</v>
      </c>
      <c r="B25" s="25" t="s">
        <v>29</v>
      </c>
      <c r="C25" s="25" t="s">
        <v>30</v>
      </c>
      <c r="D25" s="26" t="s">
        <v>31</v>
      </c>
      <c r="E25" s="25" t="s">
        <v>44</v>
      </c>
      <c r="F25" s="38" t="s">
        <v>33</v>
      </c>
      <c r="G25" s="39" t="s">
        <v>34</v>
      </c>
      <c r="H25" s="22"/>
      <c r="I25" s="22"/>
      <c r="J25" s="23" t="s">
        <v>46</v>
      </c>
      <c r="K25" s="22" t="s">
        <v>47</v>
      </c>
      <c r="L25" s="22"/>
      <c r="M25" s="22"/>
      <c r="N25" s="22"/>
      <c r="O25" s="22"/>
      <c r="P25" s="22"/>
      <c r="Q25" s="22"/>
      <c r="R25" s="22"/>
      <c r="S25" s="22"/>
      <c r="T25" s="22"/>
      <c r="U25" s="22"/>
      <c r="V25" s="22"/>
      <c r="W25" s="22"/>
      <c r="X25" s="22"/>
      <c r="Y25" s="22"/>
      <c r="Z25" s="22"/>
      <c r="AA25" s="22"/>
    </row>
    <row r="26">
      <c r="A26" s="48">
        <v>0.0</v>
      </c>
      <c r="B26" s="41">
        <v>8.0</v>
      </c>
      <c r="C26" s="41">
        <v>8.0</v>
      </c>
      <c r="D26" s="41">
        <v>8.0</v>
      </c>
      <c r="E26" s="41">
        <v>100.0</v>
      </c>
      <c r="F26" s="42">
        <f t="shared" ref="F26:F29" si="9">if(and(J26&lt;=0, C26 &lt;&gt;""), 0, J26)</f>
        <v>8</v>
      </c>
      <c r="G26" s="42">
        <f t="shared" ref="G26:G29" si="10">if(and(K26&gt;=100, E26 &lt;&gt; ""), 100, K26)</f>
        <v>8</v>
      </c>
      <c r="H26" s="22"/>
      <c r="I26" s="22"/>
      <c r="J26" s="43">
        <f t="shared" ref="J26:J29" si="11">IF(E26 = "", "", round(D26-ABS(D26-B26)* 90/E26))</f>
        <v>8</v>
      </c>
      <c r="K26" s="43">
        <f t="shared" ref="K26:K29" si="12">if(E26 = "", "", round(D26+ABS(C26-D26)* 90/E26))</f>
        <v>8</v>
      </c>
      <c r="L26" s="22"/>
      <c r="M26" s="22"/>
      <c r="N26" s="22"/>
      <c r="O26" s="22"/>
      <c r="P26" s="22"/>
      <c r="Q26" s="22"/>
      <c r="R26" s="22"/>
      <c r="S26" s="22"/>
      <c r="T26" s="22"/>
      <c r="U26" s="22"/>
      <c r="V26" s="22"/>
      <c r="W26" s="22"/>
      <c r="X26" s="22"/>
      <c r="Y26" s="22"/>
      <c r="Z26" s="22"/>
      <c r="AA26" s="22"/>
    </row>
    <row r="27">
      <c r="A27" s="48">
        <v>20.0</v>
      </c>
      <c r="B27" s="50">
        <v>2.0</v>
      </c>
      <c r="C27" s="50">
        <v>4.0</v>
      </c>
      <c r="D27" s="44">
        <v>3.0</v>
      </c>
      <c r="E27" s="51">
        <v>80.0</v>
      </c>
      <c r="F27" s="42">
        <f t="shared" si="9"/>
        <v>2</v>
      </c>
      <c r="G27" s="42">
        <f t="shared" si="10"/>
        <v>4</v>
      </c>
      <c r="H27" s="22"/>
      <c r="I27" s="22"/>
      <c r="J27" s="43">
        <f t="shared" si="11"/>
        <v>2</v>
      </c>
      <c r="K27" s="43">
        <f t="shared" si="12"/>
        <v>4</v>
      </c>
      <c r="L27" s="22"/>
      <c r="M27" s="22"/>
      <c r="N27" s="22"/>
      <c r="O27" s="22"/>
      <c r="P27" s="22"/>
      <c r="Q27" s="22"/>
      <c r="R27" s="22"/>
      <c r="S27" s="22"/>
      <c r="T27" s="22"/>
      <c r="U27" s="22"/>
      <c r="V27" s="22"/>
      <c r="W27" s="22"/>
      <c r="X27" s="22"/>
      <c r="Y27" s="22"/>
      <c r="Z27" s="22"/>
      <c r="AA27" s="22"/>
    </row>
    <row r="28">
      <c r="A28" s="48">
        <v>40.0</v>
      </c>
      <c r="B28" s="50">
        <v>2.0</v>
      </c>
      <c r="C28" s="50">
        <v>5.0</v>
      </c>
      <c r="D28" s="44">
        <v>4.0</v>
      </c>
      <c r="E28" s="51">
        <v>80.0</v>
      </c>
      <c r="F28" s="42">
        <f t="shared" si="9"/>
        <v>2</v>
      </c>
      <c r="G28" s="42">
        <f t="shared" si="10"/>
        <v>5</v>
      </c>
      <c r="H28" s="22"/>
      <c r="I28" s="22"/>
      <c r="J28" s="43">
        <f t="shared" si="11"/>
        <v>2</v>
      </c>
      <c r="K28" s="43">
        <f t="shared" si="12"/>
        <v>5</v>
      </c>
      <c r="L28" s="22"/>
      <c r="M28" s="22"/>
      <c r="N28" s="22"/>
      <c r="O28" s="22"/>
      <c r="P28" s="22"/>
      <c r="Q28" s="22"/>
      <c r="R28" s="22"/>
      <c r="S28" s="22"/>
      <c r="T28" s="22"/>
      <c r="U28" s="22"/>
      <c r="V28" s="22"/>
      <c r="W28" s="22"/>
      <c r="X28" s="22"/>
      <c r="Y28" s="22"/>
      <c r="Z28" s="22"/>
      <c r="AA28" s="22"/>
    </row>
    <row r="29">
      <c r="A29" s="48">
        <v>60.0</v>
      </c>
      <c r="B29" s="50">
        <v>2.0</v>
      </c>
      <c r="C29" s="50">
        <v>6.0</v>
      </c>
      <c r="D29" s="44">
        <v>5.0</v>
      </c>
      <c r="E29" s="50">
        <v>50.0</v>
      </c>
      <c r="F29" s="42">
        <f t="shared" si="9"/>
        <v>0</v>
      </c>
      <c r="G29" s="42">
        <f t="shared" si="10"/>
        <v>7</v>
      </c>
      <c r="H29" s="22"/>
      <c r="I29" s="22"/>
      <c r="J29" s="43">
        <f t="shared" si="11"/>
        <v>0</v>
      </c>
      <c r="K29" s="43">
        <f t="shared" si="12"/>
        <v>7</v>
      </c>
      <c r="L29" s="22"/>
      <c r="M29" s="22"/>
      <c r="N29" s="22"/>
      <c r="O29" s="22"/>
      <c r="P29" s="22"/>
      <c r="Q29" s="22"/>
      <c r="R29" s="22"/>
      <c r="S29" s="22"/>
      <c r="T29" s="22"/>
      <c r="U29" s="22"/>
      <c r="V29" s="22"/>
      <c r="W29" s="22"/>
      <c r="X29" s="22"/>
      <c r="Y29" s="22"/>
      <c r="Z29" s="22"/>
      <c r="AA29" s="22"/>
    </row>
    <row r="30">
      <c r="A30" s="46" t="s">
        <v>48</v>
      </c>
      <c r="B30" s="47"/>
      <c r="F30" s="28"/>
      <c r="G30" s="28"/>
      <c r="H30" s="22"/>
      <c r="I30" s="22"/>
      <c r="J30" s="22"/>
      <c r="K30" s="22"/>
      <c r="L30" s="22"/>
      <c r="M30" s="22"/>
      <c r="N30" s="22"/>
      <c r="O30" s="22"/>
      <c r="P30" s="22"/>
      <c r="Q30" s="22"/>
      <c r="R30" s="22"/>
      <c r="S30" s="22"/>
      <c r="T30" s="22"/>
      <c r="U30" s="22"/>
      <c r="V30" s="22"/>
      <c r="W30" s="22"/>
      <c r="X30" s="22"/>
      <c r="Y30" s="22"/>
      <c r="Z30" s="22"/>
      <c r="AA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sheetData>
  <mergeCells count="3">
    <mergeCell ref="B21:E21"/>
    <mergeCell ref="B30:E30"/>
    <mergeCell ref="B12:E1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5" max="5" width="20.86"/>
  </cols>
  <sheetData>
    <row r="1">
      <c r="A1" s="16" t="s">
        <v>51</v>
      </c>
      <c r="B1" s="17"/>
      <c r="C1" s="18"/>
      <c r="D1" s="18"/>
      <c r="E1" s="19"/>
      <c r="F1" s="20"/>
      <c r="G1" s="21"/>
      <c r="H1" s="22"/>
      <c r="I1" s="22"/>
      <c r="J1" s="23"/>
      <c r="K1" s="22"/>
      <c r="L1" s="22"/>
      <c r="M1" s="22"/>
      <c r="N1" s="22"/>
      <c r="O1" s="22"/>
      <c r="P1" s="22"/>
      <c r="Q1" s="22"/>
      <c r="R1" s="22"/>
      <c r="S1" s="22"/>
      <c r="T1" s="22"/>
      <c r="U1" s="22"/>
      <c r="V1" s="22"/>
      <c r="W1" s="22"/>
      <c r="X1" s="22"/>
      <c r="Y1" s="22"/>
      <c r="Z1" s="22"/>
      <c r="AA1" s="22"/>
    </row>
    <row r="2">
      <c r="A2" s="16" t="s">
        <v>28</v>
      </c>
      <c r="B2" s="17"/>
      <c r="C2" s="21"/>
      <c r="D2" s="21"/>
      <c r="E2" s="19"/>
      <c r="F2" s="20"/>
      <c r="G2" s="21"/>
      <c r="H2" s="22"/>
      <c r="I2" s="22"/>
      <c r="J2" s="23"/>
      <c r="K2" s="22"/>
      <c r="L2" s="22"/>
      <c r="M2" s="22"/>
      <c r="N2" s="22"/>
      <c r="O2" s="22"/>
      <c r="P2" s="22"/>
      <c r="Q2" s="22"/>
      <c r="R2" s="22"/>
      <c r="S2" s="22"/>
      <c r="T2" s="22"/>
      <c r="U2" s="22"/>
      <c r="V2" s="22"/>
      <c r="W2" s="22"/>
      <c r="X2" s="22"/>
      <c r="Y2" s="22"/>
      <c r="Z2" s="22"/>
      <c r="AA2" s="22"/>
    </row>
    <row r="3">
      <c r="A3" s="24"/>
      <c r="B3" s="25" t="s">
        <v>29</v>
      </c>
      <c r="C3" s="25" t="s">
        <v>30</v>
      </c>
      <c r="D3" s="26" t="s">
        <v>31</v>
      </c>
      <c r="E3" s="25" t="s">
        <v>32</v>
      </c>
      <c r="F3" s="26" t="s">
        <v>33</v>
      </c>
      <c r="G3" s="27" t="s">
        <v>34</v>
      </c>
      <c r="H3" s="22"/>
      <c r="I3" s="22"/>
      <c r="J3" s="22"/>
      <c r="K3" s="22"/>
      <c r="L3" s="22"/>
      <c r="M3" s="22"/>
      <c r="N3" s="22"/>
      <c r="O3" s="22"/>
      <c r="P3" s="22"/>
      <c r="Q3" s="22"/>
      <c r="R3" s="22"/>
      <c r="S3" s="22"/>
      <c r="T3" s="22"/>
      <c r="U3" s="22"/>
      <c r="V3" s="22"/>
      <c r="W3" s="22"/>
      <c r="X3" s="22"/>
      <c r="Y3" s="22"/>
      <c r="Z3" s="22"/>
      <c r="AA3" s="22"/>
    </row>
    <row r="4">
      <c r="A4" s="28"/>
      <c r="B4" s="29" t="s">
        <v>36</v>
      </c>
      <c r="C4" s="29" t="s">
        <v>37</v>
      </c>
      <c r="D4" s="30" t="s">
        <v>38</v>
      </c>
      <c r="E4" s="31" t="s">
        <v>39</v>
      </c>
      <c r="F4" s="30" t="s">
        <v>40</v>
      </c>
      <c r="G4" s="30" t="s">
        <v>41</v>
      </c>
      <c r="H4" s="22"/>
      <c r="I4" s="22"/>
      <c r="J4" s="22"/>
      <c r="K4" s="22"/>
      <c r="L4" s="22"/>
      <c r="M4" s="22"/>
      <c r="N4" s="22"/>
      <c r="O4" s="22"/>
      <c r="P4" s="22"/>
      <c r="Q4" s="22"/>
      <c r="R4" s="22"/>
      <c r="S4" s="22"/>
      <c r="T4" s="22"/>
      <c r="U4" s="22"/>
      <c r="V4" s="22"/>
      <c r="W4" s="22"/>
      <c r="X4" s="22"/>
      <c r="Y4" s="22"/>
      <c r="Z4" s="22"/>
      <c r="AA4" s="22"/>
    </row>
    <row r="5">
      <c r="A5" s="22"/>
      <c r="B5" s="22"/>
      <c r="C5" s="22"/>
      <c r="D5" s="22"/>
      <c r="E5" s="22"/>
      <c r="F5" s="32"/>
      <c r="G5" s="33"/>
      <c r="H5" s="22"/>
      <c r="I5" s="22"/>
      <c r="J5" s="23"/>
      <c r="K5" s="22"/>
      <c r="L5" s="22"/>
      <c r="M5" s="22"/>
      <c r="N5" s="22"/>
      <c r="O5" s="22"/>
      <c r="P5" s="22"/>
      <c r="Q5" s="22"/>
      <c r="R5" s="22"/>
      <c r="S5" s="22"/>
      <c r="T5" s="22"/>
      <c r="U5" s="22"/>
      <c r="V5" s="22"/>
      <c r="W5" s="22"/>
      <c r="X5" s="22"/>
      <c r="Y5" s="22"/>
      <c r="Z5" s="22"/>
      <c r="AA5" s="22"/>
    </row>
    <row r="6">
      <c r="A6" s="34" t="s">
        <v>42</v>
      </c>
      <c r="B6" s="18"/>
      <c r="C6" s="35"/>
      <c r="D6" s="21"/>
      <c r="E6" s="35"/>
      <c r="F6" s="36"/>
      <c r="G6" s="37"/>
      <c r="H6" s="22"/>
      <c r="I6" s="22"/>
      <c r="J6" s="23"/>
      <c r="K6" s="22"/>
      <c r="L6" s="22"/>
      <c r="M6" s="22"/>
      <c r="N6" s="22"/>
      <c r="O6" s="22"/>
      <c r="P6" s="22"/>
      <c r="Q6" s="22"/>
      <c r="R6" s="22"/>
      <c r="S6" s="22"/>
      <c r="T6" s="22"/>
      <c r="U6" s="22"/>
      <c r="V6" s="22"/>
      <c r="W6" s="22"/>
      <c r="X6" s="22"/>
      <c r="Y6" s="22"/>
      <c r="Z6" s="22"/>
      <c r="AA6" s="22"/>
    </row>
    <row r="7">
      <c r="A7" s="25" t="s">
        <v>43</v>
      </c>
      <c r="B7" s="25" t="s">
        <v>29</v>
      </c>
      <c r="C7" s="25" t="s">
        <v>30</v>
      </c>
      <c r="D7" s="26" t="s">
        <v>31</v>
      </c>
      <c r="E7" s="25" t="s">
        <v>44</v>
      </c>
      <c r="F7" s="38" t="s">
        <v>33</v>
      </c>
      <c r="G7" s="39" t="s">
        <v>34</v>
      </c>
      <c r="H7" s="22"/>
      <c r="I7" s="22"/>
      <c r="J7" s="23" t="s">
        <v>46</v>
      </c>
      <c r="K7" s="22" t="s">
        <v>47</v>
      </c>
      <c r="L7" s="22"/>
      <c r="M7" s="22"/>
      <c r="N7" s="22"/>
      <c r="O7" s="22"/>
      <c r="P7" s="22"/>
      <c r="Q7" s="22"/>
      <c r="R7" s="22"/>
      <c r="S7" s="22"/>
      <c r="T7" s="22"/>
      <c r="U7" s="22"/>
      <c r="V7" s="22"/>
      <c r="W7" s="22"/>
      <c r="X7" s="22"/>
      <c r="Y7" s="22"/>
      <c r="Z7" s="22"/>
      <c r="AA7" s="22"/>
    </row>
    <row r="8">
      <c r="A8" s="40">
        <v>0.0</v>
      </c>
      <c r="B8" s="41">
        <v>15.0</v>
      </c>
      <c r="C8" s="41">
        <v>15.0</v>
      </c>
      <c r="D8" s="41">
        <v>15.0</v>
      </c>
      <c r="E8" s="40">
        <v>100.0</v>
      </c>
      <c r="F8" s="42">
        <f t="shared" ref="F8:F11" si="1">if(and(J8&lt;=0, C8 &lt;&gt;""), 0, J8)</f>
        <v>15</v>
      </c>
      <c r="G8" s="42">
        <f t="shared" ref="G8:G11" si="2">if(and(K8&gt;=100, E8 &lt;&gt; ""), 100, K8)</f>
        <v>15</v>
      </c>
      <c r="H8" s="22"/>
      <c r="I8" s="22"/>
      <c r="J8" s="43">
        <f t="shared" ref="J8:J11" si="3">IF(E8 = "", "", round(D8-ABS(D8-B8)* 90/E8))</f>
        <v>15</v>
      </c>
      <c r="K8" s="43">
        <f t="shared" ref="K8:K11" si="4">if(E8 = "", "", round(D8+ABS(C8-D8)* 90/E8))</f>
        <v>15</v>
      </c>
      <c r="L8" s="22"/>
      <c r="M8" s="22"/>
      <c r="N8" s="22"/>
      <c r="O8" s="22"/>
      <c r="P8" s="22"/>
      <c r="Q8" s="22"/>
      <c r="R8" s="22"/>
      <c r="S8" s="22"/>
      <c r="T8" s="22"/>
      <c r="U8" s="22"/>
      <c r="V8" s="22"/>
      <c r="W8" s="22"/>
      <c r="X8" s="22"/>
      <c r="Y8" s="22"/>
      <c r="Z8" s="22"/>
      <c r="AA8" s="22"/>
    </row>
    <row r="9">
      <c r="A9" s="40">
        <v>20.0</v>
      </c>
      <c r="B9" s="44">
        <v>0.0</v>
      </c>
      <c r="C9" s="44">
        <v>2.0</v>
      </c>
      <c r="D9" s="44">
        <v>3.0</v>
      </c>
      <c r="E9" s="44">
        <v>80.0</v>
      </c>
      <c r="F9" s="42">
        <f t="shared" si="1"/>
        <v>0</v>
      </c>
      <c r="G9" s="42">
        <f t="shared" si="2"/>
        <v>4</v>
      </c>
      <c r="H9" s="22"/>
      <c r="I9" s="22"/>
      <c r="J9" s="43">
        <f t="shared" si="3"/>
        <v>0</v>
      </c>
      <c r="K9" s="43">
        <f t="shared" si="4"/>
        <v>4</v>
      </c>
      <c r="L9" s="23"/>
      <c r="M9" s="22"/>
      <c r="N9" s="22"/>
      <c r="O9" s="22"/>
      <c r="P9" s="22"/>
      <c r="Q9" s="22"/>
      <c r="R9" s="22"/>
      <c r="S9" s="22"/>
      <c r="T9" s="22"/>
      <c r="U9" s="22"/>
      <c r="V9" s="22"/>
      <c r="W9" s="22"/>
      <c r="X9" s="22"/>
      <c r="Y9" s="22"/>
      <c r="Z9" s="22"/>
      <c r="AA9" s="22"/>
    </row>
    <row r="10">
      <c r="A10" s="40">
        <v>40.0</v>
      </c>
      <c r="B10" s="44">
        <v>0.0</v>
      </c>
      <c r="C10" s="44">
        <v>4.0</v>
      </c>
      <c r="D10" s="44">
        <v>3.0</v>
      </c>
      <c r="E10" s="44">
        <v>60.0</v>
      </c>
      <c r="F10" s="42">
        <f t="shared" si="1"/>
        <v>0</v>
      </c>
      <c r="G10" s="42">
        <f t="shared" si="2"/>
        <v>5</v>
      </c>
      <c r="H10" s="22"/>
      <c r="I10" s="22"/>
      <c r="J10" s="43">
        <f t="shared" si="3"/>
        <v>-2</v>
      </c>
      <c r="K10" s="43">
        <f t="shared" si="4"/>
        <v>5</v>
      </c>
      <c r="L10" s="22"/>
      <c r="M10" s="22"/>
      <c r="N10" s="22"/>
      <c r="O10" s="22"/>
      <c r="P10" s="22"/>
      <c r="Q10" s="22"/>
      <c r="R10" s="22"/>
      <c r="S10" s="22"/>
      <c r="T10" s="22"/>
      <c r="U10" s="22"/>
      <c r="V10" s="22"/>
      <c r="W10" s="22"/>
      <c r="X10" s="22"/>
      <c r="Y10" s="22"/>
      <c r="Z10" s="22"/>
      <c r="AA10" s="22"/>
    </row>
    <row r="11">
      <c r="A11" s="40">
        <v>60.0</v>
      </c>
      <c r="B11" s="44">
        <v>0.0</v>
      </c>
      <c r="C11" s="44">
        <v>5.0</v>
      </c>
      <c r="D11" s="44">
        <v>3.0</v>
      </c>
      <c r="E11" s="44">
        <v>50.0</v>
      </c>
      <c r="F11" s="42">
        <f t="shared" si="1"/>
        <v>0</v>
      </c>
      <c r="G11" s="42">
        <f t="shared" si="2"/>
        <v>7</v>
      </c>
      <c r="H11" s="22"/>
      <c r="I11" s="22"/>
      <c r="J11" s="43">
        <f t="shared" si="3"/>
        <v>-2</v>
      </c>
      <c r="K11" s="43">
        <f t="shared" si="4"/>
        <v>7</v>
      </c>
      <c r="L11" s="22"/>
      <c r="M11" s="22"/>
      <c r="N11" s="22"/>
      <c r="O11" s="22"/>
      <c r="P11" s="22"/>
      <c r="Q11" s="22"/>
      <c r="R11" s="22"/>
      <c r="S11" s="22"/>
      <c r="T11" s="22"/>
      <c r="U11" s="22"/>
      <c r="V11" s="22"/>
      <c r="W11" s="22"/>
      <c r="X11" s="22"/>
      <c r="Y11" s="22"/>
      <c r="Z11" s="22"/>
      <c r="AA11" s="22"/>
    </row>
    <row r="12">
      <c r="A12" s="46" t="s">
        <v>48</v>
      </c>
      <c r="B12" s="47"/>
      <c r="F12" s="28"/>
      <c r="G12" s="28"/>
      <c r="H12" s="22"/>
      <c r="I12" s="22"/>
      <c r="J12" s="22"/>
      <c r="K12" s="22"/>
      <c r="L12" s="22"/>
      <c r="M12" s="22"/>
      <c r="N12" s="22"/>
      <c r="O12" s="22"/>
      <c r="P12" s="22"/>
      <c r="Q12" s="22"/>
      <c r="R12" s="22"/>
      <c r="S12" s="22"/>
      <c r="T12" s="22"/>
      <c r="U12" s="22"/>
      <c r="V12" s="22"/>
      <c r="W12" s="22"/>
      <c r="X12" s="22"/>
      <c r="Y12" s="22"/>
      <c r="Z12" s="22"/>
      <c r="AA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c r="A15" s="34" t="s">
        <v>49</v>
      </c>
      <c r="B15" s="18"/>
      <c r="C15" s="18"/>
      <c r="D15" s="21"/>
      <c r="E15" s="21"/>
      <c r="F15" s="21" t="str">
        <f>if(and(J15&lt;=0, C15 &lt;&gt;""), 0, J15)</f>
        <v/>
      </c>
      <c r="G15" s="21" t="str">
        <f>if(and(K15&gt;=100, E15 &lt;&gt; ""), 100, K15)</f>
        <v/>
      </c>
      <c r="H15" s="22"/>
      <c r="I15" s="22"/>
      <c r="J15" s="22" t="str">
        <f>IF(E15 = "", "", round(D15-ABS(B15-D15)* 95/E15))</f>
        <v/>
      </c>
      <c r="K15" s="22" t="str">
        <f>if(E15 = "", "", round(D15+ABS(C15-D15)* 95/E15))</f>
        <v/>
      </c>
      <c r="L15" s="22"/>
      <c r="M15" s="22"/>
      <c r="N15" s="22"/>
      <c r="O15" s="22"/>
      <c r="P15" s="22"/>
      <c r="Q15" s="22"/>
      <c r="R15" s="22"/>
      <c r="S15" s="22"/>
      <c r="T15" s="22"/>
      <c r="U15" s="22"/>
      <c r="V15" s="22"/>
      <c r="W15" s="22"/>
      <c r="X15" s="22"/>
      <c r="Y15" s="22"/>
      <c r="Z15" s="22"/>
      <c r="AA15" s="22"/>
    </row>
    <row r="16">
      <c r="A16" s="25" t="s">
        <v>43</v>
      </c>
      <c r="B16" s="25" t="s">
        <v>29</v>
      </c>
      <c r="C16" s="25" t="s">
        <v>30</v>
      </c>
      <c r="D16" s="26" t="s">
        <v>31</v>
      </c>
      <c r="E16" s="25" t="s">
        <v>44</v>
      </c>
      <c r="F16" s="38" t="s">
        <v>33</v>
      </c>
      <c r="G16" s="39" t="s">
        <v>34</v>
      </c>
      <c r="H16" s="22"/>
      <c r="I16" s="22"/>
      <c r="J16" s="23" t="s">
        <v>46</v>
      </c>
      <c r="K16" s="22" t="s">
        <v>47</v>
      </c>
      <c r="L16" s="22"/>
      <c r="M16" s="22"/>
      <c r="N16" s="22"/>
      <c r="O16" s="22"/>
      <c r="P16" s="22"/>
      <c r="Q16" s="22"/>
      <c r="R16" s="22"/>
      <c r="S16" s="22"/>
      <c r="T16" s="22"/>
      <c r="U16" s="22"/>
      <c r="V16" s="22"/>
      <c r="W16" s="22"/>
      <c r="X16" s="22"/>
      <c r="Y16" s="22"/>
      <c r="Z16" s="22"/>
      <c r="AA16" s="22"/>
    </row>
    <row r="17">
      <c r="A17" s="48">
        <v>0.0</v>
      </c>
      <c r="B17" s="41">
        <v>15.0</v>
      </c>
      <c r="C17" s="41">
        <v>15.0</v>
      </c>
      <c r="D17" s="41">
        <v>15.0</v>
      </c>
      <c r="E17" s="40">
        <v>100.0</v>
      </c>
      <c r="F17" s="42">
        <f t="shared" ref="F17:F20" si="5">if(and(J17&lt;=0, C17 &lt;&gt;""), 0, J17)</f>
        <v>15</v>
      </c>
      <c r="G17" s="42">
        <f t="shared" ref="G17:G20" si="6">if(and(K17&gt;=100, E17 &lt;&gt; ""), 100, K17)</f>
        <v>15</v>
      </c>
      <c r="H17" s="22"/>
      <c r="I17" s="22"/>
      <c r="J17" s="43">
        <f t="shared" ref="J17:J20" si="7">IF(E17 = "", "", round(D17-ABS(D17-B17)* 90/E17))</f>
        <v>15</v>
      </c>
      <c r="K17" s="43">
        <f t="shared" ref="K17:K20" si="8">if(E17 = "", "", round(D17+ABS(C17-D17)* 90/E17))</f>
        <v>15</v>
      </c>
      <c r="L17" s="22"/>
      <c r="M17" s="22"/>
      <c r="N17" s="22"/>
      <c r="O17" s="22"/>
      <c r="P17" s="22"/>
      <c r="Q17" s="22"/>
      <c r="R17" s="22"/>
      <c r="S17" s="22"/>
      <c r="T17" s="22"/>
      <c r="U17" s="22"/>
      <c r="V17" s="22"/>
      <c r="W17" s="22"/>
      <c r="X17" s="22"/>
      <c r="Y17" s="22"/>
      <c r="Z17" s="22"/>
      <c r="AA17" s="22"/>
    </row>
    <row r="18">
      <c r="A18" s="48">
        <v>20.0</v>
      </c>
      <c r="B18" s="50">
        <v>1.0</v>
      </c>
      <c r="C18" s="50">
        <v>4.0</v>
      </c>
      <c r="D18" s="44">
        <v>2.0</v>
      </c>
      <c r="E18" s="51">
        <v>80.0</v>
      </c>
      <c r="F18" s="42">
        <f t="shared" si="5"/>
        <v>1</v>
      </c>
      <c r="G18" s="42">
        <f t="shared" si="6"/>
        <v>4</v>
      </c>
      <c r="H18" s="22"/>
      <c r="I18" s="22"/>
      <c r="J18" s="43">
        <f t="shared" si="7"/>
        <v>1</v>
      </c>
      <c r="K18" s="43">
        <f t="shared" si="8"/>
        <v>4</v>
      </c>
      <c r="L18" s="23"/>
      <c r="M18" s="22"/>
      <c r="N18" s="22"/>
      <c r="O18" s="22"/>
      <c r="P18" s="22"/>
      <c r="Q18" s="22"/>
      <c r="R18" s="22"/>
      <c r="S18" s="22"/>
      <c r="T18" s="22"/>
      <c r="U18" s="22"/>
      <c r="V18" s="22"/>
      <c r="W18" s="22"/>
      <c r="X18" s="22"/>
      <c r="Y18" s="22"/>
      <c r="Z18" s="22"/>
      <c r="AA18" s="22"/>
    </row>
    <row r="19">
      <c r="A19" s="48">
        <v>40.0</v>
      </c>
      <c r="B19" s="50">
        <v>1.0</v>
      </c>
      <c r="C19" s="50">
        <v>5.0</v>
      </c>
      <c r="D19" s="44">
        <v>3.0</v>
      </c>
      <c r="E19" s="51">
        <v>80.0</v>
      </c>
      <c r="F19" s="42">
        <f t="shared" si="5"/>
        <v>1</v>
      </c>
      <c r="G19" s="42">
        <f t="shared" si="6"/>
        <v>5</v>
      </c>
      <c r="H19" s="22"/>
      <c r="I19" s="22"/>
      <c r="J19" s="43">
        <f t="shared" si="7"/>
        <v>1</v>
      </c>
      <c r="K19" s="43">
        <f t="shared" si="8"/>
        <v>5</v>
      </c>
      <c r="L19" s="22"/>
      <c r="M19" s="22"/>
      <c r="N19" s="22"/>
      <c r="O19" s="22"/>
      <c r="P19" s="22"/>
      <c r="Q19" s="22"/>
      <c r="R19" s="22"/>
      <c r="S19" s="22"/>
      <c r="T19" s="22"/>
      <c r="U19" s="22"/>
      <c r="V19" s="22"/>
      <c r="W19" s="22"/>
      <c r="X19" s="22"/>
      <c r="Y19" s="22"/>
      <c r="Z19" s="22"/>
      <c r="AA19" s="22"/>
    </row>
    <row r="20">
      <c r="A20" s="48">
        <v>60.0</v>
      </c>
      <c r="B20" s="50">
        <v>1.0</v>
      </c>
      <c r="C20" s="50">
        <v>6.0</v>
      </c>
      <c r="D20" s="44">
        <v>4.0</v>
      </c>
      <c r="E20" s="50">
        <v>50.0</v>
      </c>
      <c r="F20" s="42">
        <f t="shared" si="5"/>
        <v>0</v>
      </c>
      <c r="G20" s="42">
        <f t="shared" si="6"/>
        <v>8</v>
      </c>
      <c r="H20" s="22"/>
      <c r="I20" s="22"/>
      <c r="J20" s="43">
        <f t="shared" si="7"/>
        <v>-1</v>
      </c>
      <c r="K20" s="43">
        <f t="shared" si="8"/>
        <v>8</v>
      </c>
      <c r="L20" s="22"/>
      <c r="M20" s="22"/>
      <c r="N20" s="22"/>
      <c r="O20" s="22"/>
      <c r="P20" s="22"/>
      <c r="Q20" s="22"/>
      <c r="R20" s="22"/>
      <c r="S20" s="22"/>
      <c r="T20" s="22"/>
      <c r="U20" s="22"/>
      <c r="V20" s="22"/>
      <c r="W20" s="22"/>
      <c r="X20" s="22"/>
      <c r="Y20" s="22"/>
      <c r="Z20" s="22"/>
      <c r="AA20" s="22"/>
    </row>
    <row r="21">
      <c r="A21" s="46" t="s">
        <v>48</v>
      </c>
      <c r="B21" s="47"/>
      <c r="F21" s="28"/>
      <c r="G21" s="28"/>
      <c r="H21" s="22"/>
      <c r="I21" s="22"/>
      <c r="J21" s="22"/>
      <c r="K21" s="22"/>
      <c r="L21" s="22"/>
      <c r="M21" s="22"/>
      <c r="N21" s="22"/>
      <c r="O21" s="22"/>
      <c r="P21" s="22"/>
      <c r="Q21" s="22"/>
      <c r="R21" s="22"/>
      <c r="S21" s="22"/>
      <c r="T21" s="22"/>
      <c r="U21" s="22"/>
      <c r="V21" s="22"/>
      <c r="W21" s="22"/>
      <c r="X21" s="22"/>
      <c r="Y21" s="22"/>
      <c r="Z21" s="22"/>
      <c r="AA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34" t="s">
        <v>50</v>
      </c>
      <c r="B24" s="18"/>
      <c r="C24" s="21"/>
      <c r="D24" s="21"/>
      <c r="E24" s="21"/>
      <c r="F24" s="21" t="str">
        <f>if(and(J24&lt;=0, C24 &lt;&gt;""), 0, J24)</f>
        <v/>
      </c>
      <c r="G24" s="21" t="str">
        <f>if(and(K24&gt;=100, E24 &lt;&gt; ""), 100, K24)</f>
        <v/>
      </c>
      <c r="H24" s="22"/>
      <c r="I24" s="22"/>
      <c r="J24" s="22" t="str">
        <f>IF(E24 = "", "", round(D24-ABS(B24-D24)* 95/E24))</f>
        <v/>
      </c>
      <c r="K24" s="22" t="str">
        <f>if(E24 = "", "", round(D24+ABS(C24-D24)* 95/E24))</f>
        <v/>
      </c>
      <c r="L24" s="22"/>
      <c r="M24" s="22"/>
      <c r="N24" s="22"/>
      <c r="O24" s="22"/>
      <c r="P24" s="22"/>
      <c r="Q24" s="22"/>
      <c r="R24" s="22"/>
      <c r="S24" s="22"/>
      <c r="T24" s="22"/>
      <c r="U24" s="22"/>
      <c r="V24" s="22"/>
      <c r="W24" s="22"/>
      <c r="X24" s="22"/>
      <c r="Y24" s="22"/>
      <c r="Z24" s="22"/>
      <c r="AA24" s="22"/>
    </row>
    <row r="25">
      <c r="A25" s="25" t="s">
        <v>43</v>
      </c>
      <c r="B25" s="25" t="s">
        <v>29</v>
      </c>
      <c r="C25" s="25" t="s">
        <v>30</v>
      </c>
      <c r="D25" s="26" t="s">
        <v>31</v>
      </c>
      <c r="E25" s="25" t="s">
        <v>44</v>
      </c>
      <c r="F25" s="38" t="s">
        <v>33</v>
      </c>
      <c r="G25" s="39" t="s">
        <v>34</v>
      </c>
      <c r="H25" s="22"/>
      <c r="I25" s="22"/>
      <c r="J25" s="23" t="s">
        <v>46</v>
      </c>
      <c r="K25" s="22" t="s">
        <v>47</v>
      </c>
      <c r="L25" s="22"/>
      <c r="M25" s="22"/>
      <c r="N25" s="22"/>
      <c r="O25" s="22"/>
      <c r="P25" s="22"/>
      <c r="Q25" s="22"/>
      <c r="R25" s="22"/>
      <c r="S25" s="22"/>
      <c r="T25" s="22"/>
      <c r="U25" s="22"/>
      <c r="V25" s="22"/>
      <c r="W25" s="22"/>
      <c r="X25" s="22"/>
      <c r="Y25" s="22"/>
      <c r="Z25" s="22"/>
      <c r="AA25" s="22"/>
    </row>
    <row r="26">
      <c r="A26" s="48">
        <v>0.0</v>
      </c>
      <c r="B26" s="41">
        <v>15.0</v>
      </c>
      <c r="C26" s="41">
        <v>15.0</v>
      </c>
      <c r="D26" s="41">
        <v>15.0</v>
      </c>
      <c r="E26" s="40">
        <v>100.0</v>
      </c>
      <c r="F26" s="42">
        <f t="shared" ref="F26:F29" si="9">if(and(J26&lt;=0, C26 &lt;&gt;""), 0, J26)</f>
        <v>15</v>
      </c>
      <c r="G26" s="42">
        <f t="shared" ref="G26:G29" si="10">if(and(K26&gt;=100, E26 &lt;&gt; ""), 100, K26)</f>
        <v>15</v>
      </c>
      <c r="H26" s="22"/>
      <c r="I26" s="22"/>
      <c r="J26" s="43">
        <f t="shared" ref="J26:J29" si="11">IF(E26 = "", "", round(D26-ABS(D26-B26)* 90/E26))</f>
        <v>15</v>
      </c>
      <c r="K26" s="43">
        <f t="shared" ref="K26:K29" si="12">if(E26 = "", "", round(D26+ABS(C26-D26)* 90/E26))</f>
        <v>15</v>
      </c>
      <c r="L26" s="22"/>
      <c r="M26" s="22"/>
      <c r="N26" s="22"/>
      <c r="O26" s="22"/>
      <c r="P26" s="22"/>
      <c r="Q26" s="22"/>
      <c r="R26" s="22"/>
      <c r="S26" s="22"/>
      <c r="T26" s="22"/>
      <c r="U26" s="22"/>
      <c r="V26" s="22"/>
      <c r="W26" s="22"/>
      <c r="X26" s="22"/>
      <c r="Y26" s="22"/>
      <c r="Z26" s="22"/>
      <c r="AA26" s="22"/>
    </row>
    <row r="27">
      <c r="A27" s="48">
        <v>20.0</v>
      </c>
      <c r="B27" s="50">
        <v>2.0</v>
      </c>
      <c r="C27" s="50">
        <v>4.0</v>
      </c>
      <c r="D27" s="44">
        <v>3.0</v>
      </c>
      <c r="E27" s="51">
        <v>80.0</v>
      </c>
      <c r="F27" s="42">
        <f t="shared" si="9"/>
        <v>2</v>
      </c>
      <c r="G27" s="42">
        <f t="shared" si="10"/>
        <v>4</v>
      </c>
      <c r="H27" s="22"/>
      <c r="I27" s="22"/>
      <c r="J27" s="43">
        <f t="shared" si="11"/>
        <v>2</v>
      </c>
      <c r="K27" s="43">
        <f t="shared" si="12"/>
        <v>4</v>
      </c>
      <c r="L27" s="22"/>
      <c r="M27" s="22"/>
      <c r="N27" s="22"/>
      <c r="O27" s="22"/>
      <c r="P27" s="22"/>
      <c r="Q27" s="22"/>
      <c r="R27" s="22"/>
      <c r="S27" s="22"/>
      <c r="T27" s="22"/>
      <c r="U27" s="22"/>
      <c r="V27" s="22"/>
      <c r="W27" s="22"/>
      <c r="X27" s="22"/>
      <c r="Y27" s="22"/>
      <c r="Z27" s="22"/>
      <c r="AA27" s="22"/>
    </row>
    <row r="28">
      <c r="A28" s="48">
        <v>40.0</v>
      </c>
      <c r="B28" s="50">
        <v>2.0</v>
      </c>
      <c r="C28" s="50">
        <v>5.0</v>
      </c>
      <c r="D28" s="44">
        <v>4.0</v>
      </c>
      <c r="E28" s="51">
        <v>80.0</v>
      </c>
      <c r="F28" s="42">
        <f t="shared" si="9"/>
        <v>2</v>
      </c>
      <c r="G28" s="42">
        <f t="shared" si="10"/>
        <v>5</v>
      </c>
      <c r="H28" s="22"/>
      <c r="I28" s="22"/>
      <c r="J28" s="43">
        <f t="shared" si="11"/>
        <v>2</v>
      </c>
      <c r="K28" s="43">
        <f t="shared" si="12"/>
        <v>5</v>
      </c>
      <c r="L28" s="22"/>
      <c r="M28" s="22"/>
      <c r="N28" s="22"/>
      <c r="O28" s="22"/>
      <c r="P28" s="22"/>
      <c r="Q28" s="22"/>
      <c r="R28" s="22"/>
      <c r="S28" s="22"/>
      <c r="T28" s="22"/>
      <c r="U28" s="22"/>
      <c r="V28" s="22"/>
      <c r="W28" s="22"/>
      <c r="X28" s="22"/>
      <c r="Y28" s="22"/>
      <c r="Z28" s="22"/>
      <c r="AA28" s="22"/>
    </row>
    <row r="29">
      <c r="A29" s="48">
        <v>60.0</v>
      </c>
      <c r="B29" s="50">
        <v>2.0</v>
      </c>
      <c r="C29" s="50">
        <v>6.0</v>
      </c>
      <c r="D29" s="44">
        <v>5.0</v>
      </c>
      <c r="E29" s="50">
        <v>50.0</v>
      </c>
      <c r="F29" s="42">
        <f t="shared" si="9"/>
        <v>0</v>
      </c>
      <c r="G29" s="42">
        <f t="shared" si="10"/>
        <v>7</v>
      </c>
      <c r="H29" s="22"/>
      <c r="I29" s="22"/>
      <c r="J29" s="43">
        <f t="shared" si="11"/>
        <v>0</v>
      </c>
      <c r="K29" s="43">
        <f t="shared" si="12"/>
        <v>7</v>
      </c>
      <c r="L29" s="22"/>
      <c r="M29" s="22"/>
      <c r="N29" s="22"/>
      <c r="O29" s="22"/>
      <c r="P29" s="22"/>
      <c r="Q29" s="22"/>
      <c r="R29" s="22"/>
      <c r="S29" s="22"/>
      <c r="T29" s="22"/>
      <c r="U29" s="22"/>
      <c r="V29" s="22"/>
      <c r="W29" s="22"/>
      <c r="X29" s="22"/>
      <c r="Y29" s="22"/>
      <c r="Z29" s="22"/>
      <c r="AA29" s="22"/>
    </row>
    <row r="30">
      <c r="A30" s="46" t="s">
        <v>48</v>
      </c>
      <c r="B30" s="47"/>
      <c r="F30" s="28"/>
      <c r="G30" s="28"/>
      <c r="H30" s="22"/>
      <c r="I30" s="22"/>
      <c r="J30" s="22"/>
      <c r="K30" s="22"/>
      <c r="L30" s="22"/>
      <c r="M30" s="22"/>
      <c r="N30" s="22"/>
      <c r="O30" s="22"/>
      <c r="P30" s="22"/>
      <c r="Q30" s="22"/>
      <c r="R30" s="22"/>
      <c r="S30" s="22"/>
      <c r="T30" s="22"/>
      <c r="U30" s="22"/>
      <c r="V30" s="22"/>
      <c r="W30" s="22"/>
      <c r="X30" s="22"/>
      <c r="Y30" s="22"/>
      <c r="Z30" s="22"/>
      <c r="AA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sheetData>
  <mergeCells count="3">
    <mergeCell ref="B21:E21"/>
    <mergeCell ref="B30:E30"/>
    <mergeCell ref="B12:E1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5" max="5" width="20.86"/>
  </cols>
  <sheetData>
    <row r="1">
      <c r="A1" s="16" t="s">
        <v>51</v>
      </c>
      <c r="B1" s="17"/>
      <c r="C1" s="18"/>
      <c r="D1" s="18"/>
      <c r="E1" s="19"/>
      <c r="F1" s="20"/>
      <c r="G1" s="21"/>
      <c r="H1" s="22"/>
      <c r="I1" s="22"/>
      <c r="J1" s="23"/>
      <c r="K1" s="22"/>
      <c r="L1" s="22"/>
      <c r="M1" s="22"/>
      <c r="N1" s="22"/>
      <c r="O1" s="22"/>
      <c r="P1" s="22"/>
      <c r="Q1" s="22"/>
      <c r="R1" s="22"/>
      <c r="S1" s="22"/>
      <c r="T1" s="22"/>
      <c r="U1" s="22"/>
      <c r="V1" s="22"/>
      <c r="W1" s="22"/>
      <c r="X1" s="22"/>
      <c r="Y1" s="22"/>
      <c r="Z1" s="22"/>
      <c r="AA1" s="22"/>
    </row>
    <row r="2">
      <c r="A2" s="16" t="s">
        <v>35</v>
      </c>
      <c r="B2" s="17"/>
      <c r="C2" s="21"/>
      <c r="D2" s="21"/>
      <c r="E2" s="19"/>
      <c r="F2" s="20"/>
      <c r="G2" s="21"/>
      <c r="H2" s="22"/>
      <c r="I2" s="22"/>
      <c r="J2" s="23"/>
      <c r="K2" s="22"/>
      <c r="L2" s="22"/>
      <c r="M2" s="22"/>
      <c r="N2" s="22"/>
      <c r="O2" s="22"/>
      <c r="P2" s="22"/>
      <c r="Q2" s="22"/>
      <c r="R2" s="22"/>
      <c r="S2" s="22"/>
      <c r="T2" s="22"/>
      <c r="U2" s="22"/>
      <c r="V2" s="22"/>
      <c r="W2" s="22"/>
      <c r="X2" s="22"/>
      <c r="Y2" s="22"/>
      <c r="Z2" s="22"/>
      <c r="AA2" s="22"/>
    </row>
    <row r="3">
      <c r="A3" s="24"/>
      <c r="B3" s="25" t="s">
        <v>29</v>
      </c>
      <c r="C3" s="25" t="s">
        <v>30</v>
      </c>
      <c r="D3" s="26" t="s">
        <v>31</v>
      </c>
      <c r="E3" s="25" t="s">
        <v>32</v>
      </c>
      <c r="F3" s="26" t="s">
        <v>33</v>
      </c>
      <c r="G3" s="27" t="s">
        <v>34</v>
      </c>
      <c r="H3" s="22"/>
      <c r="I3" s="22"/>
      <c r="J3" s="22"/>
      <c r="K3" s="22"/>
      <c r="L3" s="22"/>
      <c r="M3" s="22"/>
      <c r="N3" s="22"/>
      <c r="O3" s="22"/>
      <c r="P3" s="22"/>
      <c r="Q3" s="22"/>
      <c r="R3" s="22"/>
      <c r="S3" s="22"/>
      <c r="T3" s="22"/>
      <c r="U3" s="22"/>
      <c r="V3" s="22"/>
      <c r="W3" s="22"/>
      <c r="X3" s="22"/>
      <c r="Y3" s="22"/>
      <c r="Z3" s="22"/>
      <c r="AA3" s="22"/>
    </row>
    <row r="4">
      <c r="A4" s="28"/>
      <c r="B4" s="29" t="s">
        <v>36</v>
      </c>
      <c r="C4" s="29" t="s">
        <v>37</v>
      </c>
      <c r="D4" s="30" t="s">
        <v>38</v>
      </c>
      <c r="E4" s="31" t="s">
        <v>39</v>
      </c>
      <c r="F4" s="30" t="s">
        <v>40</v>
      </c>
      <c r="G4" s="30" t="s">
        <v>41</v>
      </c>
      <c r="H4" s="22"/>
      <c r="I4" s="22"/>
      <c r="J4" s="22"/>
      <c r="K4" s="22"/>
      <c r="L4" s="22"/>
      <c r="M4" s="22"/>
      <c r="N4" s="22"/>
      <c r="O4" s="22"/>
      <c r="P4" s="22"/>
      <c r="Q4" s="22"/>
      <c r="R4" s="22"/>
      <c r="S4" s="22"/>
      <c r="T4" s="22"/>
      <c r="U4" s="22"/>
      <c r="V4" s="22"/>
      <c r="W4" s="22"/>
      <c r="X4" s="22"/>
      <c r="Y4" s="22"/>
      <c r="Z4" s="22"/>
      <c r="AA4" s="22"/>
    </row>
    <row r="5">
      <c r="A5" s="22"/>
      <c r="B5" s="22"/>
      <c r="C5" s="22"/>
      <c r="D5" s="22"/>
      <c r="E5" s="22"/>
      <c r="F5" s="32"/>
      <c r="G5" s="33"/>
      <c r="H5" s="22"/>
      <c r="I5" s="22"/>
      <c r="J5" s="23"/>
      <c r="K5" s="22"/>
      <c r="L5" s="22"/>
      <c r="M5" s="22"/>
      <c r="N5" s="22"/>
      <c r="O5" s="22"/>
      <c r="P5" s="22"/>
      <c r="Q5" s="22"/>
      <c r="R5" s="22"/>
      <c r="S5" s="22"/>
      <c r="T5" s="22"/>
      <c r="U5" s="22"/>
      <c r="V5" s="22"/>
      <c r="W5" s="22"/>
      <c r="X5" s="22"/>
      <c r="Y5" s="22"/>
      <c r="Z5" s="22"/>
      <c r="AA5" s="22"/>
    </row>
    <row r="6">
      <c r="A6" s="34" t="s">
        <v>42</v>
      </c>
      <c r="B6" s="18"/>
      <c r="C6" s="35"/>
      <c r="D6" s="21"/>
      <c r="E6" s="35"/>
      <c r="F6" s="36"/>
      <c r="G6" s="37"/>
      <c r="H6" s="22"/>
      <c r="I6" s="22"/>
      <c r="J6" s="23"/>
      <c r="K6" s="22"/>
      <c r="L6" s="22"/>
      <c r="M6" s="22"/>
      <c r="N6" s="22"/>
      <c r="O6" s="22"/>
      <c r="P6" s="22"/>
      <c r="Q6" s="22"/>
      <c r="R6" s="22"/>
      <c r="S6" s="22"/>
      <c r="T6" s="22"/>
      <c r="U6" s="22"/>
      <c r="V6" s="22"/>
      <c r="W6" s="22"/>
      <c r="X6" s="22"/>
      <c r="Y6" s="22"/>
      <c r="Z6" s="22"/>
      <c r="AA6" s="22"/>
    </row>
    <row r="7">
      <c r="A7" s="25" t="s">
        <v>43</v>
      </c>
      <c r="B7" s="25" t="s">
        <v>29</v>
      </c>
      <c r="C7" s="25" t="s">
        <v>30</v>
      </c>
      <c r="D7" s="26" t="s">
        <v>31</v>
      </c>
      <c r="E7" s="25" t="s">
        <v>44</v>
      </c>
      <c r="F7" s="38" t="s">
        <v>33</v>
      </c>
      <c r="G7" s="39" t="s">
        <v>34</v>
      </c>
      <c r="H7" s="22"/>
      <c r="I7" s="22"/>
      <c r="J7" s="23" t="s">
        <v>46</v>
      </c>
      <c r="K7" s="22" t="s">
        <v>47</v>
      </c>
      <c r="L7" s="22"/>
      <c r="M7" s="22"/>
      <c r="N7" s="22"/>
      <c r="O7" s="22"/>
      <c r="P7" s="22"/>
      <c r="Q7" s="22"/>
      <c r="R7" s="22"/>
      <c r="S7" s="22"/>
      <c r="T7" s="22"/>
      <c r="U7" s="22"/>
      <c r="V7" s="22"/>
      <c r="W7" s="22"/>
      <c r="X7" s="22"/>
      <c r="Y7" s="22"/>
      <c r="Z7" s="22"/>
      <c r="AA7" s="22"/>
    </row>
    <row r="8">
      <c r="A8" s="40">
        <v>0.0</v>
      </c>
      <c r="B8" s="41">
        <v>30.0</v>
      </c>
      <c r="C8" s="41">
        <v>30.0</v>
      </c>
      <c r="D8" s="41">
        <v>30.0</v>
      </c>
      <c r="E8" s="40">
        <v>100.0</v>
      </c>
      <c r="F8" s="42">
        <f t="shared" ref="F8:F11" si="1">if(and(J8&lt;=0, C8 &lt;&gt;""), 0, J8)</f>
        <v>30</v>
      </c>
      <c r="G8" s="42">
        <f t="shared" ref="G8:G11" si="2">if(and(K8&gt;=100, E8 &lt;&gt; ""), 100, K8)</f>
        <v>30</v>
      </c>
      <c r="H8" s="22"/>
      <c r="I8" s="22"/>
      <c r="J8" s="43">
        <f t="shared" ref="J8:J11" si="3">IF(E8 = "", "", round(D8-ABS(D8-B8)* 90/E8))</f>
        <v>30</v>
      </c>
      <c r="K8" s="43">
        <f t="shared" ref="K8:K11" si="4">if(E8 = "", "", round(D8+ABS(C8-D8)* 90/E8))</f>
        <v>30</v>
      </c>
      <c r="L8" s="22"/>
      <c r="M8" s="22"/>
      <c r="N8" s="22"/>
      <c r="O8" s="22"/>
      <c r="P8" s="22"/>
      <c r="Q8" s="22"/>
      <c r="R8" s="22"/>
      <c r="S8" s="22"/>
      <c r="T8" s="22"/>
      <c r="U8" s="22"/>
      <c r="V8" s="22"/>
      <c r="W8" s="22"/>
      <c r="X8" s="22"/>
      <c r="Y8" s="22"/>
      <c r="Z8" s="22"/>
      <c r="AA8" s="22"/>
    </row>
    <row r="9">
      <c r="A9" s="40">
        <v>20.0</v>
      </c>
      <c r="B9" s="44"/>
      <c r="C9" s="44"/>
      <c r="D9" s="44"/>
      <c r="E9" s="45"/>
      <c r="F9" s="42" t="str">
        <f t="shared" si="1"/>
        <v/>
      </c>
      <c r="G9" s="42" t="str">
        <f t="shared" si="2"/>
        <v/>
      </c>
      <c r="H9" s="22"/>
      <c r="I9" s="22"/>
      <c r="J9" s="43" t="str">
        <f t="shared" si="3"/>
        <v/>
      </c>
      <c r="K9" s="43" t="str">
        <f t="shared" si="4"/>
        <v/>
      </c>
      <c r="L9" s="23"/>
      <c r="M9" s="22"/>
      <c r="N9" s="22"/>
      <c r="O9" s="22"/>
      <c r="P9" s="22"/>
      <c r="Q9" s="22"/>
      <c r="R9" s="22"/>
      <c r="S9" s="22"/>
      <c r="T9" s="22"/>
      <c r="U9" s="22"/>
      <c r="V9" s="22"/>
      <c r="W9" s="22"/>
      <c r="X9" s="22"/>
      <c r="Y9" s="22"/>
      <c r="Z9" s="22"/>
      <c r="AA9" s="22"/>
    </row>
    <row r="10">
      <c r="A10" s="40">
        <v>40.0</v>
      </c>
      <c r="B10" s="44"/>
      <c r="C10" s="44"/>
      <c r="D10" s="44"/>
      <c r="E10" s="45"/>
      <c r="F10" s="42" t="str">
        <f t="shared" si="1"/>
        <v/>
      </c>
      <c r="G10" s="42" t="str">
        <f t="shared" si="2"/>
        <v/>
      </c>
      <c r="H10" s="22"/>
      <c r="I10" s="22"/>
      <c r="J10" s="43" t="str">
        <f t="shared" si="3"/>
        <v/>
      </c>
      <c r="K10" s="43" t="str">
        <f t="shared" si="4"/>
        <v/>
      </c>
      <c r="L10" s="22"/>
      <c r="M10" s="22"/>
      <c r="N10" s="22"/>
      <c r="O10" s="22"/>
      <c r="P10" s="22"/>
      <c r="Q10" s="22"/>
      <c r="R10" s="22"/>
      <c r="S10" s="22"/>
      <c r="T10" s="22"/>
      <c r="U10" s="22"/>
      <c r="V10" s="22"/>
      <c r="W10" s="22"/>
      <c r="X10" s="22"/>
      <c r="Y10" s="22"/>
      <c r="Z10" s="22"/>
      <c r="AA10" s="22"/>
    </row>
    <row r="11">
      <c r="A11" s="40">
        <v>60.0</v>
      </c>
      <c r="B11" s="44"/>
      <c r="C11" s="44"/>
      <c r="D11" s="44"/>
      <c r="E11" s="45"/>
      <c r="F11" s="42" t="str">
        <f t="shared" si="1"/>
        <v/>
      </c>
      <c r="G11" s="42" t="str">
        <f t="shared" si="2"/>
        <v/>
      </c>
      <c r="H11" s="22"/>
      <c r="I11" s="22"/>
      <c r="J11" s="43" t="str">
        <f t="shared" si="3"/>
        <v/>
      </c>
      <c r="K11" s="43" t="str">
        <f t="shared" si="4"/>
        <v/>
      </c>
      <c r="L11" s="22"/>
      <c r="M11" s="22"/>
      <c r="N11" s="22"/>
      <c r="O11" s="22"/>
      <c r="P11" s="22"/>
      <c r="Q11" s="22"/>
      <c r="R11" s="22"/>
      <c r="S11" s="22"/>
      <c r="T11" s="22"/>
      <c r="U11" s="22"/>
      <c r="V11" s="22"/>
      <c r="W11" s="22"/>
      <c r="X11" s="22"/>
      <c r="Y11" s="22"/>
      <c r="Z11" s="22"/>
      <c r="AA11" s="22"/>
    </row>
    <row r="12">
      <c r="A12" s="46" t="s">
        <v>48</v>
      </c>
      <c r="B12" s="47"/>
      <c r="F12" s="28"/>
      <c r="G12" s="28"/>
      <c r="H12" s="22"/>
      <c r="I12" s="22"/>
      <c r="J12" s="22"/>
      <c r="K12" s="22"/>
      <c r="L12" s="22"/>
      <c r="M12" s="22"/>
      <c r="N12" s="22"/>
      <c r="O12" s="22"/>
      <c r="P12" s="22"/>
      <c r="Q12" s="22"/>
      <c r="R12" s="22"/>
      <c r="S12" s="22"/>
      <c r="T12" s="22"/>
      <c r="U12" s="22"/>
      <c r="V12" s="22"/>
      <c r="W12" s="22"/>
      <c r="X12" s="22"/>
      <c r="Y12" s="22"/>
      <c r="Z12" s="22"/>
      <c r="AA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c r="A15" s="34" t="s">
        <v>49</v>
      </c>
      <c r="B15" s="18"/>
      <c r="C15" s="18"/>
      <c r="D15" s="21"/>
      <c r="E15" s="21"/>
      <c r="F15" s="21" t="str">
        <f>if(and(J15&lt;=0, C15 &lt;&gt;""), 0, J15)</f>
        <v/>
      </c>
      <c r="G15" s="21" t="str">
        <f>if(and(K15&gt;=100, E15 &lt;&gt; ""), 100, K15)</f>
        <v/>
      </c>
      <c r="H15" s="22"/>
      <c r="I15" s="22"/>
      <c r="J15" s="22" t="str">
        <f>IF(E15 = "", "", round(D15-ABS(B15-D15)* 95/E15))</f>
        <v/>
      </c>
      <c r="K15" s="22" t="str">
        <f>if(E15 = "", "", round(D15+ABS(C15-D15)* 95/E15))</f>
        <v/>
      </c>
      <c r="L15" s="22"/>
      <c r="M15" s="22"/>
      <c r="N15" s="22"/>
      <c r="O15" s="22"/>
      <c r="P15" s="22"/>
      <c r="Q15" s="22"/>
      <c r="R15" s="22"/>
      <c r="S15" s="22"/>
      <c r="T15" s="22"/>
      <c r="U15" s="22"/>
      <c r="V15" s="22"/>
      <c r="W15" s="22"/>
      <c r="X15" s="22"/>
      <c r="Y15" s="22"/>
      <c r="Z15" s="22"/>
      <c r="AA15" s="22"/>
    </row>
    <row r="16">
      <c r="A16" s="25" t="s">
        <v>43</v>
      </c>
      <c r="B16" s="25" t="s">
        <v>29</v>
      </c>
      <c r="C16" s="25" t="s">
        <v>30</v>
      </c>
      <c r="D16" s="26" t="s">
        <v>31</v>
      </c>
      <c r="E16" s="25" t="s">
        <v>44</v>
      </c>
      <c r="F16" s="38" t="s">
        <v>33</v>
      </c>
      <c r="G16" s="39" t="s">
        <v>34</v>
      </c>
      <c r="H16" s="22"/>
      <c r="I16" s="22"/>
      <c r="J16" s="23" t="s">
        <v>46</v>
      </c>
      <c r="K16" s="22" t="s">
        <v>47</v>
      </c>
      <c r="L16" s="22"/>
      <c r="M16" s="22"/>
      <c r="N16" s="22"/>
      <c r="O16" s="22"/>
      <c r="P16" s="22"/>
      <c r="Q16" s="22"/>
      <c r="R16" s="22"/>
      <c r="S16" s="22"/>
      <c r="T16" s="22"/>
      <c r="U16" s="22"/>
      <c r="V16" s="22"/>
      <c r="W16" s="22"/>
      <c r="X16" s="22"/>
      <c r="Y16" s="22"/>
      <c r="Z16" s="22"/>
      <c r="AA16" s="22"/>
    </row>
    <row r="17">
      <c r="A17" s="48">
        <v>0.0</v>
      </c>
      <c r="B17" s="41">
        <v>30.0</v>
      </c>
      <c r="C17" s="41">
        <v>30.0</v>
      </c>
      <c r="D17" s="41">
        <v>30.0</v>
      </c>
      <c r="E17" s="40">
        <v>100.0</v>
      </c>
      <c r="F17" s="42">
        <f t="shared" ref="F17:F20" si="5">if(and(J17&lt;=0, C17 &lt;&gt;""), 0, J17)</f>
        <v>30</v>
      </c>
      <c r="G17" s="42">
        <f t="shared" ref="G17:G20" si="6">if(and(K17&gt;=100, E17 &lt;&gt; ""), 100, K17)</f>
        <v>30</v>
      </c>
      <c r="H17" s="22"/>
      <c r="I17" s="22"/>
      <c r="J17" s="43">
        <f t="shared" ref="J17:J20" si="7">IF(E17 = "", "", round(D17-ABS(D17-B17)* 90/E17))</f>
        <v>30</v>
      </c>
      <c r="K17" s="43">
        <f t="shared" ref="K17:K20" si="8">if(E17 = "", "", round(D17+ABS(C17-D17)* 90/E17))</f>
        <v>30</v>
      </c>
      <c r="L17" s="22"/>
      <c r="M17" s="22"/>
      <c r="N17" s="22"/>
      <c r="O17" s="22"/>
      <c r="P17" s="22"/>
      <c r="Q17" s="22"/>
      <c r="R17" s="22"/>
      <c r="S17" s="22"/>
      <c r="T17" s="22"/>
      <c r="U17" s="22"/>
      <c r="V17" s="22"/>
      <c r="W17" s="22"/>
      <c r="X17" s="22"/>
      <c r="Y17" s="22"/>
      <c r="Z17" s="22"/>
      <c r="AA17" s="22"/>
    </row>
    <row r="18">
      <c r="A18" s="48">
        <v>20.0</v>
      </c>
      <c r="B18" s="50"/>
      <c r="C18" s="50"/>
      <c r="D18" s="44"/>
      <c r="E18" s="51"/>
      <c r="F18" s="42" t="str">
        <f t="shared" si="5"/>
        <v/>
      </c>
      <c r="G18" s="42" t="str">
        <f t="shared" si="6"/>
        <v/>
      </c>
      <c r="H18" s="22"/>
      <c r="I18" s="22"/>
      <c r="J18" s="43" t="str">
        <f t="shared" si="7"/>
        <v/>
      </c>
      <c r="K18" s="43" t="str">
        <f t="shared" si="8"/>
        <v/>
      </c>
      <c r="L18" s="23"/>
      <c r="M18" s="22"/>
      <c r="N18" s="22"/>
      <c r="O18" s="22"/>
      <c r="P18" s="22"/>
      <c r="Q18" s="22"/>
      <c r="R18" s="22"/>
      <c r="S18" s="22"/>
      <c r="T18" s="22"/>
      <c r="U18" s="22"/>
      <c r="V18" s="22"/>
      <c r="W18" s="22"/>
      <c r="X18" s="22"/>
      <c r="Y18" s="22"/>
      <c r="Z18" s="22"/>
      <c r="AA18" s="22"/>
    </row>
    <row r="19">
      <c r="A19" s="48">
        <v>40.0</v>
      </c>
      <c r="B19" s="50"/>
      <c r="C19" s="50"/>
      <c r="D19" s="44"/>
      <c r="E19" s="51"/>
      <c r="F19" s="42" t="str">
        <f t="shared" si="5"/>
        <v/>
      </c>
      <c r="G19" s="42" t="str">
        <f t="shared" si="6"/>
        <v/>
      </c>
      <c r="H19" s="22"/>
      <c r="I19" s="22"/>
      <c r="J19" s="43" t="str">
        <f t="shared" si="7"/>
        <v/>
      </c>
      <c r="K19" s="43" t="str">
        <f t="shared" si="8"/>
        <v/>
      </c>
      <c r="L19" s="22"/>
      <c r="M19" s="22"/>
      <c r="N19" s="22"/>
      <c r="O19" s="22"/>
      <c r="P19" s="22"/>
      <c r="Q19" s="22"/>
      <c r="R19" s="22"/>
      <c r="S19" s="22"/>
      <c r="T19" s="22"/>
      <c r="U19" s="22"/>
      <c r="V19" s="22"/>
      <c r="W19" s="22"/>
      <c r="X19" s="22"/>
      <c r="Y19" s="22"/>
      <c r="Z19" s="22"/>
      <c r="AA19" s="22"/>
    </row>
    <row r="20">
      <c r="A20" s="48">
        <v>60.0</v>
      </c>
      <c r="B20" s="50"/>
      <c r="C20" s="50"/>
      <c r="D20" s="44"/>
      <c r="E20" s="50"/>
      <c r="F20" s="42" t="str">
        <f t="shared" si="5"/>
        <v/>
      </c>
      <c r="G20" s="42" t="str">
        <f t="shared" si="6"/>
        <v/>
      </c>
      <c r="H20" s="22"/>
      <c r="I20" s="22"/>
      <c r="J20" s="43" t="str">
        <f t="shared" si="7"/>
        <v/>
      </c>
      <c r="K20" s="43" t="str">
        <f t="shared" si="8"/>
        <v/>
      </c>
      <c r="L20" s="22"/>
      <c r="M20" s="22"/>
      <c r="N20" s="22"/>
      <c r="O20" s="22"/>
      <c r="P20" s="22"/>
      <c r="Q20" s="22"/>
      <c r="R20" s="22"/>
      <c r="S20" s="22"/>
      <c r="T20" s="22"/>
      <c r="U20" s="22"/>
      <c r="V20" s="22"/>
      <c r="W20" s="22"/>
      <c r="X20" s="22"/>
      <c r="Y20" s="22"/>
      <c r="Z20" s="22"/>
      <c r="AA20" s="22"/>
    </row>
    <row r="21">
      <c r="A21" s="46" t="s">
        <v>48</v>
      </c>
      <c r="B21" s="47"/>
      <c r="F21" s="28"/>
      <c r="G21" s="28"/>
      <c r="H21" s="22"/>
      <c r="I21" s="22"/>
      <c r="J21" s="22"/>
      <c r="K21" s="22"/>
      <c r="L21" s="22"/>
      <c r="M21" s="22"/>
      <c r="N21" s="22"/>
      <c r="O21" s="22"/>
      <c r="P21" s="22"/>
      <c r="Q21" s="22"/>
      <c r="R21" s="22"/>
      <c r="S21" s="22"/>
      <c r="T21" s="22"/>
      <c r="U21" s="22"/>
      <c r="V21" s="22"/>
      <c r="W21" s="22"/>
      <c r="X21" s="22"/>
      <c r="Y21" s="22"/>
      <c r="Z21" s="22"/>
      <c r="AA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34" t="s">
        <v>50</v>
      </c>
      <c r="B24" s="18"/>
      <c r="C24" s="21"/>
      <c r="D24" s="21"/>
      <c r="E24" s="21"/>
      <c r="F24" s="21" t="str">
        <f>if(and(J24&lt;=0, C24 &lt;&gt;""), 0, J24)</f>
        <v/>
      </c>
      <c r="G24" s="21" t="str">
        <f>if(and(K24&gt;=100, E24 &lt;&gt; ""), 100, K24)</f>
        <v/>
      </c>
      <c r="H24" s="22"/>
      <c r="I24" s="22"/>
      <c r="J24" s="22" t="str">
        <f>IF(E24 = "", "", round(D24-ABS(B24-D24)* 95/E24))</f>
        <v/>
      </c>
      <c r="K24" s="22" t="str">
        <f>if(E24 = "", "", round(D24+ABS(C24-D24)* 95/E24))</f>
        <v/>
      </c>
      <c r="L24" s="22"/>
      <c r="M24" s="22"/>
      <c r="N24" s="22"/>
      <c r="O24" s="22"/>
      <c r="P24" s="22"/>
      <c r="Q24" s="22"/>
      <c r="R24" s="22"/>
      <c r="S24" s="22"/>
      <c r="T24" s="22"/>
      <c r="U24" s="22"/>
      <c r="V24" s="22"/>
      <c r="W24" s="22"/>
      <c r="X24" s="22"/>
      <c r="Y24" s="22"/>
      <c r="Z24" s="22"/>
      <c r="AA24" s="22"/>
    </row>
    <row r="25">
      <c r="A25" s="25" t="s">
        <v>43</v>
      </c>
      <c r="B25" s="25" t="s">
        <v>29</v>
      </c>
      <c r="C25" s="25" t="s">
        <v>30</v>
      </c>
      <c r="D25" s="26" t="s">
        <v>31</v>
      </c>
      <c r="E25" s="25" t="s">
        <v>44</v>
      </c>
      <c r="F25" s="38" t="s">
        <v>33</v>
      </c>
      <c r="G25" s="39" t="s">
        <v>34</v>
      </c>
      <c r="H25" s="22"/>
      <c r="I25" s="22"/>
      <c r="J25" s="23" t="s">
        <v>46</v>
      </c>
      <c r="K25" s="22" t="s">
        <v>47</v>
      </c>
      <c r="L25" s="22"/>
      <c r="M25" s="22"/>
      <c r="N25" s="22"/>
      <c r="O25" s="22"/>
      <c r="P25" s="22"/>
      <c r="Q25" s="22"/>
      <c r="R25" s="22"/>
      <c r="S25" s="22"/>
      <c r="T25" s="22"/>
      <c r="U25" s="22"/>
      <c r="V25" s="22"/>
      <c r="W25" s="22"/>
      <c r="X25" s="22"/>
      <c r="Y25" s="22"/>
      <c r="Z25" s="22"/>
      <c r="AA25" s="22"/>
    </row>
    <row r="26">
      <c r="A26" s="48">
        <v>0.0</v>
      </c>
      <c r="B26" s="41">
        <v>30.0</v>
      </c>
      <c r="C26" s="41">
        <v>30.0</v>
      </c>
      <c r="D26" s="41">
        <v>30.0</v>
      </c>
      <c r="E26" s="40">
        <v>100.0</v>
      </c>
      <c r="F26" s="42">
        <f t="shared" ref="F26:F29" si="9">if(and(J26&lt;=0, C26 &lt;&gt;""), 0, J26)</f>
        <v>30</v>
      </c>
      <c r="G26" s="42">
        <f t="shared" ref="G26:G29" si="10">if(and(K26&gt;=100, E26 &lt;&gt; ""), 100, K26)</f>
        <v>30</v>
      </c>
      <c r="H26" s="22"/>
      <c r="I26" s="22"/>
      <c r="J26" s="43">
        <f t="shared" ref="J26:J29" si="11">IF(E26 = "", "", round(D26-ABS(D26-B26)* 90/E26))</f>
        <v>30</v>
      </c>
      <c r="K26" s="43">
        <f t="shared" ref="K26:K29" si="12">if(E26 = "", "", round(D26+ABS(C26-D26)* 90/E26))</f>
        <v>30</v>
      </c>
      <c r="L26" s="22"/>
      <c r="M26" s="22"/>
      <c r="N26" s="22"/>
      <c r="O26" s="22"/>
      <c r="P26" s="22"/>
      <c r="Q26" s="22"/>
      <c r="R26" s="22"/>
      <c r="S26" s="22"/>
      <c r="T26" s="22"/>
      <c r="U26" s="22"/>
      <c r="V26" s="22"/>
      <c r="W26" s="22"/>
      <c r="X26" s="22"/>
      <c r="Y26" s="22"/>
      <c r="Z26" s="22"/>
      <c r="AA26" s="22"/>
    </row>
    <row r="27">
      <c r="A27" s="48">
        <v>20.0</v>
      </c>
      <c r="B27" s="50"/>
      <c r="C27" s="50"/>
      <c r="D27" s="44"/>
      <c r="E27" s="51"/>
      <c r="F27" s="42" t="str">
        <f t="shared" si="9"/>
        <v/>
      </c>
      <c r="G27" s="42" t="str">
        <f t="shared" si="10"/>
        <v/>
      </c>
      <c r="H27" s="22"/>
      <c r="I27" s="22"/>
      <c r="J27" s="43" t="str">
        <f t="shared" si="11"/>
        <v/>
      </c>
      <c r="K27" s="43" t="str">
        <f t="shared" si="12"/>
        <v/>
      </c>
      <c r="L27" s="22"/>
      <c r="M27" s="22"/>
      <c r="N27" s="22"/>
      <c r="O27" s="22"/>
      <c r="P27" s="22"/>
      <c r="Q27" s="22"/>
      <c r="R27" s="22"/>
      <c r="S27" s="22"/>
      <c r="T27" s="22"/>
      <c r="U27" s="22"/>
      <c r="V27" s="22"/>
      <c r="W27" s="22"/>
      <c r="X27" s="22"/>
      <c r="Y27" s="22"/>
      <c r="Z27" s="22"/>
      <c r="AA27" s="22"/>
    </row>
    <row r="28">
      <c r="A28" s="48">
        <v>40.0</v>
      </c>
      <c r="B28" s="50"/>
      <c r="C28" s="50"/>
      <c r="D28" s="44"/>
      <c r="E28" s="51"/>
      <c r="F28" s="42" t="str">
        <f t="shared" si="9"/>
        <v/>
      </c>
      <c r="G28" s="42" t="str">
        <f t="shared" si="10"/>
        <v/>
      </c>
      <c r="H28" s="22"/>
      <c r="I28" s="22"/>
      <c r="J28" s="43" t="str">
        <f t="shared" si="11"/>
        <v/>
      </c>
      <c r="K28" s="43" t="str">
        <f t="shared" si="12"/>
        <v/>
      </c>
      <c r="L28" s="22"/>
      <c r="M28" s="22"/>
      <c r="N28" s="22"/>
      <c r="O28" s="22"/>
      <c r="P28" s="22"/>
      <c r="Q28" s="22"/>
      <c r="R28" s="22"/>
      <c r="S28" s="22"/>
      <c r="T28" s="22"/>
      <c r="U28" s="22"/>
      <c r="V28" s="22"/>
      <c r="W28" s="22"/>
      <c r="X28" s="22"/>
      <c r="Y28" s="22"/>
      <c r="Z28" s="22"/>
      <c r="AA28" s="22"/>
    </row>
    <row r="29">
      <c r="A29" s="48">
        <v>60.0</v>
      </c>
      <c r="B29" s="50"/>
      <c r="C29" s="50"/>
      <c r="D29" s="44"/>
      <c r="E29" s="50"/>
      <c r="F29" s="42" t="str">
        <f t="shared" si="9"/>
        <v/>
      </c>
      <c r="G29" s="42" t="str">
        <f t="shared" si="10"/>
        <v/>
      </c>
      <c r="H29" s="22"/>
      <c r="I29" s="22"/>
      <c r="J29" s="43" t="str">
        <f t="shared" si="11"/>
        <v/>
      </c>
      <c r="K29" s="43" t="str">
        <f t="shared" si="12"/>
        <v/>
      </c>
      <c r="L29" s="22"/>
      <c r="M29" s="22"/>
      <c r="N29" s="22"/>
      <c r="O29" s="22"/>
      <c r="P29" s="22"/>
      <c r="Q29" s="22"/>
      <c r="R29" s="22"/>
      <c r="S29" s="22"/>
      <c r="T29" s="22"/>
      <c r="U29" s="22"/>
      <c r="V29" s="22"/>
      <c r="W29" s="22"/>
      <c r="X29" s="22"/>
      <c r="Y29" s="22"/>
      <c r="Z29" s="22"/>
      <c r="AA29" s="22"/>
    </row>
    <row r="30">
      <c r="A30" s="46" t="s">
        <v>48</v>
      </c>
      <c r="B30" s="47"/>
      <c r="F30" s="28"/>
      <c r="G30" s="28"/>
      <c r="H30" s="22"/>
      <c r="I30" s="22"/>
      <c r="J30" s="22"/>
      <c r="K30" s="22"/>
      <c r="L30" s="22"/>
      <c r="M30" s="22"/>
      <c r="N30" s="22"/>
      <c r="O30" s="22"/>
      <c r="P30" s="22"/>
      <c r="Q30" s="22"/>
      <c r="R30" s="22"/>
      <c r="S30" s="22"/>
      <c r="T30" s="22"/>
      <c r="U30" s="22"/>
      <c r="V30" s="22"/>
      <c r="W30" s="22"/>
      <c r="X30" s="22"/>
      <c r="Y30" s="22"/>
      <c r="Z30" s="22"/>
      <c r="AA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sheetData>
  <mergeCells count="3">
    <mergeCell ref="B21:E21"/>
    <mergeCell ref="B30:E30"/>
    <mergeCell ref="B12:E1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71"/>
    <col customWidth="1" min="2" max="2" width="33.57"/>
    <col customWidth="1" min="4" max="4" width="22.14"/>
    <col customWidth="1" min="5" max="5" width="17.29"/>
  </cols>
  <sheetData>
    <row r="1">
      <c r="A1" s="52" t="s">
        <v>52</v>
      </c>
      <c r="B1" s="53"/>
      <c r="C1" s="53"/>
      <c r="D1" s="53"/>
      <c r="E1" s="53"/>
      <c r="F1" s="53"/>
      <c r="G1" s="53"/>
      <c r="H1" s="53"/>
      <c r="I1" s="53"/>
      <c r="J1" s="53"/>
      <c r="K1" s="22"/>
      <c r="L1" s="22"/>
      <c r="M1" s="22"/>
      <c r="N1" s="22"/>
      <c r="O1" s="22"/>
      <c r="P1" s="22"/>
      <c r="Q1" s="22"/>
      <c r="R1" s="22"/>
      <c r="S1" s="22"/>
      <c r="T1" s="22"/>
      <c r="U1" s="22"/>
      <c r="V1" s="22"/>
      <c r="W1" s="22"/>
      <c r="X1" s="22"/>
      <c r="Y1" s="22"/>
      <c r="Z1" s="22"/>
    </row>
    <row r="2">
      <c r="A2" s="54"/>
      <c r="B2" s="53"/>
      <c r="C2" s="53"/>
      <c r="D2" s="53"/>
      <c r="E2" s="53"/>
      <c r="F2" s="53"/>
      <c r="G2" s="53"/>
      <c r="H2" s="53"/>
      <c r="I2" s="53"/>
      <c r="J2" s="53"/>
      <c r="K2" s="22"/>
      <c r="L2" s="22"/>
      <c r="M2" s="22"/>
      <c r="N2" s="22"/>
      <c r="O2" s="22"/>
      <c r="P2" s="22"/>
      <c r="Q2" s="22"/>
      <c r="R2" s="22"/>
      <c r="S2" s="22"/>
      <c r="T2" s="22"/>
      <c r="U2" s="22"/>
      <c r="V2" s="22"/>
      <c r="W2" s="22"/>
      <c r="X2" s="22"/>
      <c r="Y2" s="22"/>
      <c r="Z2" s="22"/>
    </row>
    <row r="3">
      <c r="A3" s="55" t="s">
        <v>53</v>
      </c>
      <c r="B3" s="56"/>
      <c r="C3" s="56"/>
      <c r="D3" s="53"/>
      <c r="E3" s="53"/>
      <c r="F3" s="53"/>
      <c r="G3" s="53"/>
      <c r="H3" s="53"/>
      <c r="I3" s="53"/>
      <c r="J3" s="53"/>
      <c r="K3" s="22"/>
      <c r="L3" s="22"/>
      <c r="M3" s="22"/>
      <c r="N3" s="22"/>
      <c r="O3" s="22"/>
      <c r="P3" s="22"/>
      <c r="Q3" s="22"/>
      <c r="R3" s="22"/>
      <c r="S3" s="22"/>
      <c r="T3" s="22"/>
      <c r="U3" s="22"/>
      <c r="V3" s="22"/>
      <c r="W3" s="22"/>
      <c r="X3" s="22"/>
      <c r="Y3" s="22"/>
      <c r="Z3" s="22"/>
    </row>
    <row r="4">
      <c r="B4" s="57" t="s">
        <v>54</v>
      </c>
      <c r="C4" s="58"/>
      <c r="D4" s="56"/>
      <c r="E4" s="56"/>
      <c r="F4" s="56"/>
      <c r="G4" s="53"/>
      <c r="H4" s="53"/>
      <c r="I4" s="53"/>
      <c r="J4" s="53"/>
      <c r="K4" s="22"/>
      <c r="L4" s="22"/>
      <c r="M4" s="22"/>
      <c r="N4" s="22"/>
      <c r="O4" s="22"/>
      <c r="P4" s="22"/>
      <c r="Q4" s="22"/>
      <c r="R4" s="22"/>
      <c r="S4" s="22"/>
      <c r="T4" s="22"/>
      <c r="U4" s="22"/>
      <c r="V4" s="22"/>
      <c r="W4" s="22"/>
      <c r="X4" s="22"/>
      <c r="Y4" s="22"/>
      <c r="Z4" s="22"/>
    </row>
    <row r="5">
      <c r="B5" s="57" t="s">
        <v>55</v>
      </c>
      <c r="C5" s="58"/>
      <c r="D5" s="56"/>
      <c r="E5" s="56"/>
      <c r="F5" s="56"/>
      <c r="G5" s="56"/>
      <c r="H5" s="56"/>
      <c r="I5" s="53"/>
      <c r="J5" s="53"/>
      <c r="K5" s="22"/>
      <c r="L5" s="22"/>
      <c r="M5" s="22"/>
      <c r="N5" s="22"/>
      <c r="O5" s="22"/>
      <c r="P5" s="22"/>
      <c r="Q5" s="22"/>
      <c r="R5" s="22"/>
      <c r="S5" s="22"/>
      <c r="T5" s="22"/>
      <c r="U5" s="22"/>
      <c r="V5" s="22"/>
      <c r="W5" s="22"/>
      <c r="X5" s="22"/>
      <c r="Y5" s="22"/>
      <c r="Z5" s="22"/>
    </row>
    <row r="6">
      <c r="A6" s="53"/>
      <c r="B6" s="53"/>
      <c r="C6" s="53"/>
      <c r="D6" s="53"/>
      <c r="E6" s="53"/>
      <c r="F6" s="53"/>
      <c r="G6" s="53"/>
      <c r="H6" s="53"/>
      <c r="I6" s="53"/>
      <c r="J6" s="53"/>
      <c r="K6" s="22"/>
      <c r="L6" s="22"/>
      <c r="M6" s="22"/>
      <c r="N6" s="22"/>
      <c r="O6" s="22"/>
      <c r="P6" s="22"/>
      <c r="Q6" s="22"/>
      <c r="R6" s="22"/>
      <c r="S6" s="22"/>
      <c r="T6" s="22"/>
      <c r="U6" s="22"/>
      <c r="V6" s="22"/>
      <c r="W6" s="22"/>
      <c r="X6" s="22"/>
      <c r="Y6" s="22"/>
      <c r="Z6" s="22"/>
    </row>
    <row r="7">
      <c r="A7" s="21"/>
      <c r="B7" s="35" t="s">
        <v>56</v>
      </c>
      <c r="C7" s="35" t="s">
        <v>57</v>
      </c>
      <c r="D7" s="35" t="s">
        <v>58</v>
      </c>
      <c r="E7" s="35" t="s">
        <v>59</v>
      </c>
      <c r="F7" s="22"/>
      <c r="G7" s="22"/>
      <c r="H7" s="22"/>
      <c r="I7" s="22"/>
      <c r="J7" s="22"/>
      <c r="K7" s="22"/>
      <c r="L7" s="22"/>
      <c r="M7" s="22"/>
      <c r="N7" s="22"/>
      <c r="O7" s="22"/>
      <c r="P7" s="22"/>
      <c r="Q7" s="22"/>
      <c r="R7" s="22"/>
      <c r="S7" s="22"/>
      <c r="T7" s="22"/>
      <c r="U7" s="22"/>
      <c r="V7" s="22"/>
      <c r="W7" s="22"/>
      <c r="X7" s="22"/>
      <c r="Y7" s="22"/>
      <c r="Z7" s="22"/>
    </row>
    <row r="8">
      <c r="A8" s="59" t="s">
        <v>60</v>
      </c>
      <c r="B8" s="48">
        <v>5.0</v>
      </c>
      <c r="C8" s="48">
        <v>8.0</v>
      </c>
      <c r="D8" s="48">
        <v>12.0</v>
      </c>
      <c r="E8" s="48">
        <v>15.0</v>
      </c>
      <c r="F8" s="22"/>
      <c r="G8" s="22"/>
      <c r="H8" s="22"/>
      <c r="I8" s="22"/>
      <c r="J8" s="22"/>
      <c r="K8" s="22"/>
      <c r="L8" s="22"/>
      <c r="M8" s="22"/>
      <c r="N8" s="22"/>
      <c r="O8" s="22"/>
      <c r="P8" s="22"/>
      <c r="Q8" s="22"/>
      <c r="R8" s="22"/>
      <c r="S8" s="22"/>
      <c r="T8" s="22"/>
      <c r="U8" s="22"/>
      <c r="V8" s="22"/>
      <c r="W8" s="22"/>
      <c r="X8" s="22"/>
      <c r="Y8" s="22"/>
      <c r="Z8" s="22"/>
    </row>
    <row r="9">
      <c r="A9" s="59" t="s">
        <v>61</v>
      </c>
      <c r="B9" s="48">
        <v>52.0</v>
      </c>
      <c r="C9" s="48">
        <v>18.0</v>
      </c>
      <c r="D9" s="48">
        <v>61.0</v>
      </c>
      <c r="E9" s="48">
        <v>10.0</v>
      </c>
      <c r="F9" s="22"/>
      <c r="G9" s="22"/>
      <c r="H9" s="22"/>
      <c r="I9" s="22"/>
      <c r="J9" s="22"/>
      <c r="K9" s="22"/>
      <c r="L9" s="22"/>
      <c r="M9" s="22"/>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35" t="s">
        <v>62</v>
      </c>
      <c r="B12" s="35" t="s">
        <v>63</v>
      </c>
      <c r="C12" s="35" t="s">
        <v>64</v>
      </c>
      <c r="D12" s="35" t="s">
        <v>65</v>
      </c>
      <c r="E12" s="35" t="s">
        <v>66</v>
      </c>
      <c r="F12" s="35" t="s">
        <v>67</v>
      </c>
      <c r="G12" s="22"/>
      <c r="H12" s="22"/>
      <c r="I12" s="22"/>
      <c r="J12" s="22"/>
      <c r="K12" s="22"/>
      <c r="L12" s="22"/>
      <c r="M12" s="22"/>
      <c r="N12" s="22"/>
      <c r="O12" s="22"/>
      <c r="P12" s="22"/>
      <c r="Q12" s="22"/>
      <c r="R12" s="22"/>
      <c r="S12" s="22"/>
      <c r="T12" s="22"/>
      <c r="U12" s="22"/>
      <c r="V12" s="22"/>
      <c r="W12" s="22"/>
      <c r="X12" s="22"/>
      <c r="Y12" s="22"/>
      <c r="Z12" s="22"/>
    </row>
    <row r="13">
      <c r="A13" s="28"/>
      <c r="B13" s="48">
        <v>3.0</v>
      </c>
      <c r="C13" s="48">
        <v>4.0</v>
      </c>
      <c r="D13" s="48">
        <v>40.0</v>
      </c>
      <c r="E13" s="60" t="s">
        <v>68</v>
      </c>
      <c r="F13" s="48">
        <v>35.0</v>
      </c>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61" t="s">
        <v>69</v>
      </c>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62" t="s">
        <v>70</v>
      </c>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63" t="s">
        <v>71</v>
      </c>
      <c r="B18" s="63" t="s">
        <v>72</v>
      </c>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64" t="s">
        <v>73</v>
      </c>
      <c r="B19" s="64" t="s">
        <v>74</v>
      </c>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65" t="s">
        <v>75</v>
      </c>
      <c r="B20" s="64" t="s">
        <v>76</v>
      </c>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65" t="s">
        <v>77</v>
      </c>
      <c r="B21" s="64" t="s">
        <v>78</v>
      </c>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65" t="s">
        <v>79</v>
      </c>
      <c r="B22" s="64" t="s">
        <v>80</v>
      </c>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65" t="s">
        <v>81</v>
      </c>
      <c r="B23" s="64" t="s">
        <v>82</v>
      </c>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65" t="s">
        <v>83</v>
      </c>
      <c r="B24" s="64" t="s">
        <v>84</v>
      </c>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65" t="s">
        <v>85</v>
      </c>
      <c r="B25" s="66" t="s">
        <v>86</v>
      </c>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64" t="s">
        <v>87</v>
      </c>
      <c r="B26" s="66" t="s">
        <v>88</v>
      </c>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sheetData>
  <drawing r:id="rId1"/>
</worksheet>
</file>